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Default Extension="bin" ContentType="application/vnd.openxmlformats-officedocument.spreadsheetml.printerSettings"/>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3" Type="http://schemas.openxmlformats.org/officeDocument/2006/relationships/extended-properties" Target="docProps/app.xml" /><Relationship Id="rId2"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4" lowestEdited="4" rupBuild="9302"/>
  <workbookPr defaultThemeVersion="124226"/>
  <bookViews>
    <workbookView xWindow="-10" yWindow="-10" windowWidth="9976" windowHeight="7946" tabRatio="532" firstSheet="1" activeTab="1"/>
  </bookViews>
  <sheets>
    <sheet name="Раздел 1 " sheetId="32" r:id="rId2"/>
    <sheet name="раздел 2 " sheetId="10" r:id="rId3"/>
    <sheet name="Раздел 3" sheetId="30" r:id="rId4"/>
    <sheet name="Раздел1 " sheetId="11" r:id="rId5"/>
    <sheet name="Раздел 1" sheetId="12" r:id="rId6"/>
    <sheet name=" Раздел 1 под напряжение " sheetId="13" r:id="rId7"/>
    <sheet name="Раздел 2 ввод ОС" sheetId="14" r:id="rId8"/>
    <sheet name="источники" sheetId="31" r:id="rId9"/>
  </sheets>
  <definedNames>
    <definedName name="_xlfn.IFERROR" hidden="1">#NAME?</definedName>
    <definedName name="_xlnm._FilterDatabase" localSheetId="5" hidden="1">' Раздел 1 под напряжение '!$A$10:$I$1049</definedName>
    <definedName name="_xlnm._FilterDatabase" localSheetId="4" hidden="1">'Раздел 1'!$A$11:$AL$1050</definedName>
    <definedName name="_xlnm._FilterDatabase" localSheetId="0" hidden="1">'Раздел 1 '!$A$10:$S$1049</definedName>
    <definedName name="_xlnm._FilterDatabase" localSheetId="1" hidden="1">'раздел 2 '!$A$9:$O$1048</definedName>
    <definedName name="_xlnm._FilterDatabase" localSheetId="6" hidden="1">'Раздел 2 ввод ОС'!$A$11:$X$1050</definedName>
    <definedName name="_xlnm._FilterDatabase" localSheetId="2" hidden="1">'Раздел 3'!$A$10:$Q$1049</definedName>
    <definedName name="_xlnm._FilterDatabase" localSheetId="3" hidden="1">'Раздел1 '!$A$11:$R$1050</definedName>
    <definedName name="Z_0074232C_82EE_4640_9D2C_D81E73E7819B_.wvu.FilterData" localSheetId="5" hidden="1">' Раздел 1 под напряжение '!$A$10:$I$10</definedName>
    <definedName name="Z_0074232C_82EE_4640_9D2C_D81E73E7819B_.wvu.FilterData" localSheetId="0" hidden="1">'Раздел 1 '!$A$10:$S$636</definedName>
    <definedName name="Z_0074232C_82EE_4640_9D2C_D81E73E7819B_.wvu.FilterData" localSheetId="6" hidden="1">'Раздел 2 ввод ОС'!$A$7:$X$11</definedName>
    <definedName name="Z_01D4213C_DF54_4216_A818_7109C8A5BBD7_.wvu.FilterData" localSheetId="0" hidden="1">'Раздел 1 '!$A$10:$S$250</definedName>
    <definedName name="Z_04C35539_FD06_479A_A6A8_7DD16BD05239_.wvu.FilterData" localSheetId="0" hidden="1">'Раздел 1 '!$A$10:$S$636</definedName>
    <definedName name="Z_080B82AD_80F2_4610_96BF_5F9CE9AC509F_.wvu.FilterData" localSheetId="1" hidden="1">'раздел 2 '!$A$9:$N$635</definedName>
    <definedName name="Z_0A0E7D37_079D_45DF_8000_0B67787060EE_.wvu.FilterData" localSheetId="1" hidden="1">'раздел 2 '!$A$9:$N$635</definedName>
    <definedName name="Z_0A609505_1660_45C9_B70D_17225D5E1D42_.wvu.FilterData" localSheetId="5" hidden="1">' Раздел 1 под напряжение '!$A$10:$I$10</definedName>
    <definedName name="Z_0A609505_1660_45C9_B70D_17225D5E1D42_.wvu.FilterData" localSheetId="0" hidden="1">'Раздел 1 '!$A$10:$S$636</definedName>
    <definedName name="Z_0A609505_1660_45C9_B70D_17225D5E1D42_.wvu.FilterData" localSheetId="6" hidden="1">'Раздел 2 ввод ОС'!$A$7:$X$11</definedName>
    <definedName name="Z_0CFBF924_1329_470A_941F_7B902FCE298F_.wvu.FilterData" localSheetId="0" hidden="1">'Раздел 1 '!$A$10:$S$636</definedName>
    <definedName name="Z_0F872A9A_3ED7_4CE7_9B0F_CFFF17492813_.wvu.FilterData" localSheetId="0" hidden="1">'Раздел 1 '!$A$10:$S$636</definedName>
    <definedName name="Z_104DB68F_EE28_4D4A_8ADC_5A6D55B4C0AB_.wvu.FilterData" localSheetId="5" hidden="1">' Раздел 1 под напряжение '!$A$10:$I$10</definedName>
    <definedName name="Z_104DB68F_EE28_4D4A_8ADC_5A6D55B4C0AB_.wvu.FilterData" localSheetId="6" hidden="1">'Раздел 2 ввод ОС'!$A$7:$X$11</definedName>
    <definedName name="Z_121E41AD_927A_4125_970E_F72244F5DD27_.wvu.FilterData" localSheetId="0" hidden="1">'Раздел 1 '!$A$10:$S$636</definedName>
    <definedName name="Z_14CBBEB7_A8C5_498A_AD68_1E4285D2EFBE_.wvu.FilterData" localSheetId="1" hidden="1">'раздел 2 '!$A$9:$N$635</definedName>
    <definedName name="Z_163ED0BC_1E70_4C3C_97CB_46C78DE7D964_.wvu.FilterData" localSheetId="0" hidden="1">'Раздел 1 '!$A$10:$S$249</definedName>
    <definedName name="Z_19F5BFFA_0041_4260_9063_DAA107648B81_.wvu.FilterData" localSheetId="0" hidden="1">'Раздел 1 '!$A$10:$S$636</definedName>
    <definedName name="Z_1C04B4B4_5F10_4204_8371_1728B636B458_.wvu.FilterData" localSheetId="0" hidden="1">'Раздел 1 '!$A$10:$S$636</definedName>
    <definedName name="Z_1F9AF975_1B44_4C87_813D_0170D4A06720_.wvu.FilterData" localSheetId="4" hidden="1">'Раздел 1'!$A$11:$AL$634</definedName>
    <definedName name="Z_1F9AF975_1B44_4C87_813D_0170D4A06720_.wvu.FilterData" localSheetId="0" hidden="1">'Раздел 1 '!$A$10:$S$636</definedName>
    <definedName name="Z_1F9AF975_1B44_4C87_813D_0170D4A06720_.wvu.FilterData" localSheetId="1" hidden="1">'раздел 2 '!$A$9:$N$635</definedName>
    <definedName name="Z_2423A6E7_BF42_47AA_A4B1_2F3B493C81C4_.wvu.FilterData" localSheetId="0" hidden="1">'Раздел 1 '!$A$10:$S$636</definedName>
    <definedName name="Z_252BF665_52E2_432B_8E5B_E510F1D4ED11_.wvu.FilterData" localSheetId="0" hidden="1">'Раздел 1 '!$A$10:$S$249</definedName>
    <definedName name="Z_283E08AD_9F7D_4663_BA08_D46597157808_.wvu.FilterData" localSheetId="0" hidden="1">'Раздел 1 '!$A$10:$S$636</definedName>
    <definedName name="Z_283E08AD_9F7D_4663_BA08_D46597157808_.wvu.FilterData" localSheetId="1" hidden="1">'раздел 2 '!$A$9:$N$635</definedName>
    <definedName name="Z_2996545F_3509_47A3_8D90_B6123552C716_.wvu.FilterData" localSheetId="5" hidden="1">' Раздел 1 под напряжение '!$A$10:$I$10</definedName>
    <definedName name="Z_2996545F_3509_47A3_8D90_B6123552C716_.wvu.FilterData" localSheetId="4" hidden="1">'Раздел 1'!$A$11:$AL$634</definedName>
    <definedName name="Z_2996545F_3509_47A3_8D90_B6123552C716_.wvu.FilterData" localSheetId="0" hidden="1">'Раздел 1 '!$A$10:$S$636</definedName>
    <definedName name="Z_2996545F_3509_47A3_8D90_B6123552C716_.wvu.FilterData" localSheetId="1" hidden="1">'раздел 2 '!$A$9:$N$635</definedName>
    <definedName name="Z_2996545F_3509_47A3_8D90_B6123552C716_.wvu.FilterData" localSheetId="6" hidden="1">'Раздел 2 ввод ОС'!$A$7:$X$11</definedName>
    <definedName name="Z_2996545F_3509_47A3_8D90_B6123552C716_.wvu.FilterData" localSheetId="3" hidden="1">'Раздел1 '!$A$11:$R$629</definedName>
    <definedName name="Z_29B1A3E6_DDC9_4FC1_AA56_587482E2C386_.wvu.FilterData" localSheetId="1" hidden="1">'раздел 2 '!$A$9:$N$635</definedName>
    <definedName name="Z_2BFE7784_6401_42C1_818C_01318DF21556_.wvu.FilterData" localSheetId="0" hidden="1">'Раздел 1 '!$A$10:$S$250</definedName>
    <definedName name="Z_2C2679ED_CDB7_4608_A6E0_3BB3CF84B718_.wvu.FilterData" localSheetId="1" hidden="1">'раздел 2 '!$A$9:$N$635</definedName>
    <definedName name="Z_2D2C437E_96A1_4114_A7B7_8B6D5D06E513_.wvu.FilterData" localSheetId="0" hidden="1">'Раздел 1 '!$A$10:$S$636</definedName>
    <definedName name="Z_2D81E8A0_6083_45A3_8BE0_3946D332C12C_.wvu.FilterData" localSheetId="1" hidden="1">'раздел 2 '!$A$9:$N$635</definedName>
    <definedName name="Z_2E7B761B_9E0A_4F33_A8FA_3A042DA13DD4_.wvu.FilterData" localSheetId="0" hidden="1">'Раздел 1 '!$A$10:$S$636</definedName>
    <definedName name="Z_3043A56A_AA94_4195_9F5D_C431F529D1D1_.wvu.FilterData" localSheetId="0" hidden="1">'Раздел 1 '!$A$10:$S$636</definedName>
    <definedName name="Z_3252D28C_5564_4953_A5FA_6252F274B38B_.wvu.FilterData" localSheetId="1" hidden="1">'раздел 2 '!$A$9:$N$635</definedName>
    <definedName name="Z_34A3563C_1A82_4AC3_B043_A75DE8010DDD_.wvu.FilterData" localSheetId="5" hidden="1">' Раздел 1 под напряжение '!$A$10:$I$10</definedName>
    <definedName name="Z_34A3563C_1A82_4AC3_B043_A75DE8010DDD_.wvu.FilterData" localSheetId="0" hidden="1">'Раздел 1 '!$A$10:$S$10</definedName>
    <definedName name="Z_34A3563C_1A82_4AC3_B043_A75DE8010DDD_.wvu.FilterData" localSheetId="6" hidden="1">'Раздел 2 ввод ОС'!$A$7:$X$11</definedName>
    <definedName name="Z_34A3563C_1A82_4AC3_B043_A75DE8010DDD_.wvu.PrintArea" localSheetId="3" hidden="1">'Раздел1 '!$A$1:$R$629</definedName>
    <definedName name="Z_34A3563C_1A82_4AC3_B043_A75DE8010DDD_.wvu.Rows" localSheetId="0" hidden="1">'Раздел 1 '!$1:$6</definedName>
    <definedName name="Z_39985240_4CD4_4102_ADC3_9F01EF2A4868_.wvu.FilterData" localSheetId="5" hidden="1">' Раздел 1 под напряжение '!$A$10:$I$10</definedName>
    <definedName name="Z_39985240_4CD4_4102_ADC3_9F01EF2A4868_.wvu.FilterData" localSheetId="0" hidden="1">'Раздел 1 '!$A$10:$S$249</definedName>
    <definedName name="Z_39985240_4CD4_4102_ADC3_9F01EF2A4868_.wvu.FilterData" localSheetId="6" hidden="1">'Раздел 2 ввод ОС'!$A$7:$X$11</definedName>
    <definedName name="Z_3C2FB307_4F79_4DD3_8C3A_2BEEE2B2CDC7_.wvu.FilterData" localSheetId="0" hidden="1">'Раздел 1 '!$A$10:$S$636</definedName>
    <definedName name="Z_3E36A7B8_C6C2_45BB_82E7_AEA5B5600B87_.wvu.Cols" localSheetId="0" hidden="1">'Раздел 1 '!#REF!,'Раздел 1 '!#REF!</definedName>
    <definedName name="Z_3E36A7B8_C6C2_45BB_82E7_AEA5B5600B87_.wvu.Cols" localSheetId="1" hidden="1">'раздел 2 '!#REF!</definedName>
    <definedName name="Z_3E36A7B8_C6C2_45BB_82E7_AEA5B5600B87_.wvu.Cols" localSheetId="6" hidden="1">'Раздел 2 ввод ОС'!#REF!</definedName>
    <definedName name="Z_3E36A7B8_C6C2_45BB_82E7_AEA5B5600B87_.wvu.Cols" localSheetId="3" hidden="1">'Раздел1 '!#REF!</definedName>
    <definedName name="Z_3E36A7B8_C6C2_45BB_82E7_AEA5B5600B87_.wvu.FilterData" localSheetId="5" hidden="1">' Раздел 1 под напряжение '!$A$17:$I$1011</definedName>
    <definedName name="Z_3E36A7B8_C6C2_45BB_82E7_AEA5B5600B87_.wvu.FilterData" localSheetId="4" hidden="1">'Раздел 1'!$A$11:$AL$634</definedName>
    <definedName name="Z_3E36A7B8_C6C2_45BB_82E7_AEA5B5600B87_.wvu.FilterData" localSheetId="0" hidden="1">'Раздел 1 '!$A$10:$S$636</definedName>
    <definedName name="Z_3E36A7B8_C6C2_45BB_82E7_AEA5B5600B87_.wvu.FilterData" localSheetId="1" hidden="1">'раздел 2 '!$A$9:$O$635</definedName>
    <definedName name="Z_3E36A7B8_C6C2_45BB_82E7_AEA5B5600B87_.wvu.FilterData" localSheetId="6" hidden="1">'Раздел 2 ввод ОС'!$A$11:$X$11</definedName>
    <definedName name="Z_3E36A7B8_C6C2_45BB_82E7_AEA5B5600B87_.wvu.FilterData" localSheetId="3" hidden="1">'Раздел1 '!$A$11:$R$629</definedName>
    <definedName name="Z_3E36A7B8_C6C2_45BB_82E7_AEA5B5600B87_.wvu.PrintArea" localSheetId="5" hidden="1">' Раздел 1 под напряжение '!$A$1:$I$1011</definedName>
    <definedName name="Z_3E36A7B8_C6C2_45BB_82E7_AEA5B5600B87_.wvu.PrintArea" localSheetId="4" hidden="1">'Раздел 1'!$A$1:$AL$634</definedName>
    <definedName name="Z_3E36A7B8_C6C2_45BB_82E7_AEA5B5600B87_.wvu.PrintArea" localSheetId="0" hidden="1">'Раздел 1 '!$A$1:$S$636</definedName>
    <definedName name="Z_3E36A7B8_C6C2_45BB_82E7_AEA5B5600B87_.wvu.PrintArea" localSheetId="1" hidden="1">'раздел 2 '!$A$1:$O$635</definedName>
    <definedName name="Z_3E36A7B8_C6C2_45BB_82E7_AEA5B5600B87_.wvu.PrintArea" localSheetId="6" hidden="1">'Раздел 2 ввод ОС'!$A$1:$X$11</definedName>
    <definedName name="Z_3E36A7B8_C6C2_45BB_82E7_AEA5B5600B87_.wvu.PrintArea" localSheetId="3" hidden="1">'Раздел1 '!$A$1:$R$629</definedName>
    <definedName name="Z_4040961F_0B8B_4CEB_A019_FEC19B6FD8C0_.wvu.FilterData" localSheetId="1" hidden="1">'раздел 2 '!$A$9:$N$635</definedName>
    <definedName name="Z_4BD9C4D3_84C7_486E_8774_D2F37A1882A9_.wvu.FilterData" localSheetId="1" hidden="1">'раздел 2 '!$A$9:$N$635</definedName>
    <definedName name="Z_5064D3AD_E944_4394_80C0_5F46A3A11324_.wvu.FilterData" localSheetId="0" hidden="1">'Раздел 1 '!$A$10:$S$636</definedName>
    <definedName name="Z_5379362C_D5B1_4C1D_BBFB_D20EA4114342_.wvu.FilterData" localSheetId="1" hidden="1">'раздел 2 '!$A$9:$N$635</definedName>
    <definedName name="Z_5AAFAFC3_D964_4AB6_8432_2A078851B311_.wvu.FilterData" localSheetId="5" hidden="1">' Раздел 1 под напряжение '!$A$10:$I$10</definedName>
    <definedName name="Z_5AAFAFC3_D964_4AB6_8432_2A078851B311_.wvu.FilterData" localSheetId="4" hidden="1">'Раздел 1'!$A$11:$AL$634</definedName>
    <definedName name="Z_5AAFAFC3_D964_4AB6_8432_2A078851B311_.wvu.FilterData" localSheetId="1" hidden="1">'раздел 2 '!$A$9:$N$635</definedName>
    <definedName name="Z_5AAFAFC3_D964_4AB6_8432_2A078851B311_.wvu.FilterData" localSheetId="6" hidden="1">'Раздел 2 ввод ОС'!$A$7:$X$11</definedName>
    <definedName name="Z_5BC0B429_FA9A_4D48_9875_3DCC07291A84_.wvu.FilterData" localSheetId="0" hidden="1">'Раздел 1 '!$A$10:$S$250</definedName>
    <definedName name="Z_5D125832_131E_43EA_AB4F_B55E15D20AF2_.wvu.FilterData" localSheetId="0" hidden="1">'Раздел 1 '!$A$10:$S$249</definedName>
    <definedName name="Z_5FC90E08_AD0E_4795_941D_35E2E9AA0C83_.wvu.FilterData" localSheetId="5" hidden="1">' Раздел 1 под напряжение '!$A$10:$I$10</definedName>
    <definedName name="Z_5FC90E08_AD0E_4795_941D_35E2E9AA0C83_.wvu.FilterData" localSheetId="4" hidden="1">'Раздел 1'!$A$11:$AL$634</definedName>
    <definedName name="Z_5FC90E08_AD0E_4795_941D_35E2E9AA0C83_.wvu.FilterData" localSheetId="0" hidden="1">'Раздел 1 '!$A$10:$S$636</definedName>
    <definedName name="Z_5FC90E08_AD0E_4795_941D_35E2E9AA0C83_.wvu.FilterData" localSheetId="1" hidden="1">'раздел 2 '!$A$9:$N$635</definedName>
    <definedName name="Z_5FC90E08_AD0E_4795_941D_35E2E9AA0C83_.wvu.FilterData" localSheetId="6" hidden="1">'Раздел 2 ввод ОС'!$A$7:$X$11</definedName>
    <definedName name="Z_5FC90E08_AD0E_4795_941D_35E2E9AA0C83_.wvu.FilterData" localSheetId="3" hidden="1">'Раздел1 '!$A$11:$R$629</definedName>
    <definedName name="Z_61C69413_0EEA_46EA_BDF2_D59D9BABBEB0_.wvu.FilterData" localSheetId="1" hidden="1">'раздел 2 '!$A$9:$N$635</definedName>
    <definedName name="Z_655A06B0_2EF7_485E_9044_DA33B295C06D_.wvu.FilterData" localSheetId="0" hidden="1">'Раздел 1 '!$A$10:$S$636</definedName>
    <definedName name="Z_655A06B0_2EF7_485E_9044_DA33B295C06D_.wvu.FilterData" localSheetId="1" hidden="1">'раздел 2 '!$A$9:$N$635</definedName>
    <definedName name="Z_66F5BB2D_9BE9_4D52_9181_6C8F3D410C63_.wvu.FilterData" localSheetId="1" hidden="1">'раздел 2 '!$A$9:$N$635</definedName>
    <definedName name="Z_67058FC3_1AFC_4FFC_B176_323A9C503FF5_.wvu.FilterData" localSheetId="0" hidden="1">'Раздел 1 '!$A$10:$S$636</definedName>
    <definedName name="Z_6BF5E24B_B796_4B62_A521_C0A62438E6A9_.wvu.FilterData" localSheetId="0" hidden="1">'Раздел 1 '!$A$10:$S$249</definedName>
    <definedName name="Z_6D3BE63E_865D_4418_B0FA_27CBAAB8B533_.wvu.FilterData" localSheetId="0" hidden="1">'Раздел 1 '!$A$10:$S$636</definedName>
    <definedName name="Z_6FC92381_D5FF_4D56_94C9_1E70DE92004B_.wvu.FilterData" localSheetId="1" hidden="1">'раздел 2 '!$A$9:$N$635</definedName>
    <definedName name="Z_703BE78E_6A26_4A24_9C5A_3337F5656125_.wvu.FilterData" localSheetId="0" hidden="1">'Раздел 1 '!$A$10:$S$636</definedName>
    <definedName name="Z_74D595CB_19F5_4842_9F03_224910BFB333_.wvu.FilterData" localSheetId="0" hidden="1">'Раздел 1 '!$A$10:$S$636</definedName>
    <definedName name="Z_786CD305_8975_4F8E_AA0A_6D3D676C1AA3_.wvu.FilterData" localSheetId="1" hidden="1">'раздел 2 '!$A$9:$N$635</definedName>
    <definedName name="Z_7B769894_6992_4297_A446_9B4606713B18_.wvu.FilterData" localSheetId="0" hidden="1">'Раздел 1 '!$A$10:$S$636</definedName>
    <definedName name="Z_7CE8298B_A5BB_4A7B_A877_827952C16A09_.wvu.FilterData" localSheetId="5" hidden="1">' Раздел 1 под напряжение '!$A$10:$I$10</definedName>
    <definedName name="Z_7CE8298B_A5BB_4A7B_A877_827952C16A09_.wvu.FilterData" localSheetId="0" hidden="1">'Раздел 1 '!$A$10:$S$636</definedName>
    <definedName name="Z_7CE8298B_A5BB_4A7B_A877_827952C16A09_.wvu.FilterData" localSheetId="1" hidden="1">'раздел 2 '!$A$9:$N$635</definedName>
    <definedName name="Z_7CE8298B_A5BB_4A7B_A877_827952C16A09_.wvu.FilterData" localSheetId="6" hidden="1">'Раздел 2 ввод ОС'!$A$7:$X$11</definedName>
    <definedName name="Z_80FD29A0_1C7F_4B90_BAA1_948CD3D040D1_.wvu.FilterData" localSheetId="0" hidden="1">'Раздел 1 '!$A$10:$S$636</definedName>
    <definedName name="Z_85C1706C_7836_4559_B752_E8E8FE246ACB_.wvu.Cols" localSheetId="5" hidden="1">' Раздел 1 под напряжение '!#REF!</definedName>
    <definedName name="Z_85C1706C_7836_4559_B752_E8E8FE246ACB_.wvu.Cols" localSheetId="4" hidden="1">'Раздел 1'!#REF!</definedName>
    <definedName name="Z_85C1706C_7836_4559_B752_E8E8FE246ACB_.wvu.Cols" localSheetId="1" hidden="1">'раздел 2 '!#REF!</definedName>
    <definedName name="Z_85C1706C_7836_4559_B752_E8E8FE246ACB_.wvu.Cols" localSheetId="6" hidden="1">'Раздел 2 ввод ОС'!#REF!</definedName>
    <definedName name="Z_85C1706C_7836_4559_B752_E8E8FE246ACB_.wvu.Cols" localSheetId="3" hidden="1">'Раздел1 '!#REF!</definedName>
    <definedName name="Z_85C1706C_7836_4559_B752_E8E8FE246ACB_.wvu.FilterData" localSheetId="5" hidden="1">' Раздел 1 под напряжение '!$A$10:$I$10</definedName>
    <definedName name="Z_85C1706C_7836_4559_B752_E8E8FE246ACB_.wvu.FilterData" localSheetId="0" hidden="1">'Раздел 1 '!$A$10:$S$636</definedName>
    <definedName name="Z_85C1706C_7836_4559_B752_E8E8FE246ACB_.wvu.FilterData" localSheetId="1" hidden="1">'раздел 2 '!$A$9:$N$635</definedName>
    <definedName name="Z_85C1706C_7836_4559_B752_E8E8FE246ACB_.wvu.FilterData" localSheetId="6" hidden="1">'Раздел 2 ввод ОС'!$A$7:$X$11</definedName>
    <definedName name="Z_85C1706C_7836_4559_B752_E8E8FE246ACB_.wvu.PrintArea" localSheetId="5" hidden="1">' Раздел 1 под напряжение '!$A$1:$I$742</definedName>
    <definedName name="Z_85C1706C_7836_4559_B752_E8E8FE246ACB_.wvu.PrintArea" localSheetId="4" hidden="1">'Раздел 1'!$A$1:$AL$634</definedName>
    <definedName name="Z_85C1706C_7836_4559_B752_E8E8FE246ACB_.wvu.PrintArea" localSheetId="1" hidden="1">'раздел 2 '!$A$1:$N$635</definedName>
    <definedName name="Z_85C1706C_7836_4559_B752_E8E8FE246ACB_.wvu.PrintArea" localSheetId="3" hidden="1">'Раздел1 '!$A$1:$R$629</definedName>
    <definedName name="Z_87312117_5021_4DC0_93C5_222025816322_.wvu.FilterData" localSheetId="1" hidden="1">'раздел 2 '!$A$9:$N$635</definedName>
    <definedName name="Z_88BF3877_D5DF_41C8_9683_760DC95FC7D1_.wvu.FilterData" localSheetId="0" hidden="1">'Раздел 1 '!$A$10:$S$636</definedName>
    <definedName name="Z_89A6956B_F33C_482D_9090_7C854C3A09D5_.wvu.FilterData" localSheetId="0" hidden="1">'Раздел 1 '!$A$10:$S$636</definedName>
    <definedName name="Z_89B53736_D273_4D77_A330_668B1A10BF10_.wvu.FilterData" localSheetId="0" hidden="1">'Раздел 1 '!$A$10:$S$636</definedName>
    <definedName name="Z_90F09014_29EE_4C8A_B33F_9929AFD2EA2C_.wvu.FilterData" localSheetId="5" hidden="1">' Раздел 1 под напряжение '!$A$10:$I$10</definedName>
    <definedName name="Z_90F09014_29EE_4C8A_B33F_9929AFD2EA2C_.wvu.FilterData" localSheetId="0" hidden="1">'Раздел 1 '!$A$10:$S$250</definedName>
    <definedName name="Z_90F09014_29EE_4C8A_B33F_9929AFD2EA2C_.wvu.FilterData" localSheetId="6" hidden="1">'Раздел 2 ввод ОС'!$A$7:$X$11</definedName>
    <definedName name="Z_922E165A_90B0_4CEE_9B7D_6713C03A322A_.wvu.FilterData" localSheetId="5" hidden="1">' Раздел 1 под напряжение '!$A$10:$I$10</definedName>
    <definedName name="Z_922E165A_90B0_4CEE_9B7D_6713C03A322A_.wvu.FilterData" localSheetId="0" hidden="1">'Раздел 1 '!$A$10:$S$636</definedName>
    <definedName name="Z_922E165A_90B0_4CEE_9B7D_6713C03A322A_.wvu.FilterData" localSheetId="6" hidden="1">'Раздел 2 ввод ОС'!$A$7:$X$11</definedName>
    <definedName name="Z_932EFEDB_4ED6_4728_B039_E0660A418B60_.wvu.FilterData" localSheetId="0" hidden="1">'Раздел 1 '!$A$10:$S$636</definedName>
    <definedName name="Z_99A67B1B_5F00_46A4_AFB6_32C1C102FCC0_.wvu.FilterData" localSheetId="0" hidden="1">'Раздел 1 '!$A$10:$S$636</definedName>
    <definedName name="Z_99A6E80E_946C_4D23_87CF_E971540EA2DC_.wvu.FilterData" localSheetId="1" hidden="1">'раздел 2 '!$A$9:$N$635</definedName>
    <definedName name="Z_9A94B4CA_44EE_48D4_A695_48FF88D543A0_.wvu.FilterData" localSheetId="0" hidden="1">'Раздел 1 '!$A$10:$S$636</definedName>
    <definedName name="Z_9B8955D4_AB43_4568_8DD0_836046743724_.wvu.FilterData" localSheetId="0" hidden="1">'Раздел 1 '!$A$10:$S$636</definedName>
    <definedName name="Z_9DD25F25_C623_4B6D_9D5C_3C245F442FAB_.wvu.FilterData" localSheetId="1" hidden="1">'раздел 2 '!$A$9:$N$635</definedName>
    <definedName name="Z_A1B38503_7724_4A42_81D2_6B0DF9B6CCE0_.wvu.FilterData" localSheetId="1" hidden="1">'раздел 2 '!$A$9:$N$635</definedName>
    <definedName name="Z_A736B3A9_04BC_424A_851C_67AB2BA5B8B3_.wvu.FilterData" localSheetId="5" hidden="1">' Раздел 1 под напряжение '!$A$10:$I$10</definedName>
    <definedName name="Z_A736B3A9_04BC_424A_851C_67AB2BA5B8B3_.wvu.FilterData" localSheetId="6" hidden="1">'Раздел 2 ввод ОС'!$A$7:$X$11</definedName>
    <definedName name="Z_A8C92AC9_3CD4_46A3_9DDF_5A8DC9D5A65D_.wvu.FilterData" localSheetId="0" hidden="1">'Раздел 1 '!$A$10:$S$636</definedName>
    <definedName name="Z_ACA2705E_8A7F_4A0B_905A_91E55629A4B9_.wvu.FilterData" localSheetId="0" hidden="1">'Раздел 1 '!$A$10:$S$636</definedName>
    <definedName name="Z_AEA9793F_232E_495B_B043_094EF948C275_.wvu.FilterData" localSheetId="1" hidden="1">'раздел 2 '!$A$9:$N$635</definedName>
    <definedName name="Z_B2D85B42_D953_4A17_932C_C87CDB9AAD98_.wvu.FilterData" localSheetId="1" hidden="1">'раздел 2 '!$A$9:$N$635</definedName>
    <definedName name="Z_B8D7B74E_32B5_4AEF_8339_330108BF7423_.wvu.FilterData" localSheetId="0" hidden="1">'Раздел 1 '!$A$10:$S$636</definedName>
    <definedName name="Z_B943551A_6812_456B_BA63_3BA06BB18B1E_.wvu.FilterData" localSheetId="1" hidden="1">'раздел 2 '!$A$9:$N$635</definedName>
    <definedName name="Z_BBF7A790_FF51_4BE7_8618_DA7073275D52_.wvu.FilterData" localSheetId="0" hidden="1">'Раздел 1 '!$A$10:$S$250</definedName>
    <definedName name="Z_BFCD4054_E88B_4A26_B2A5_5E12C86B9C78_.wvu.FilterData" localSheetId="4" hidden="1">'Раздел 1'!$A$11:$AL$634</definedName>
    <definedName name="Z_BFCD4054_E88B_4A26_B2A5_5E12C86B9C78_.wvu.FilterData" localSheetId="0" hidden="1">'Раздел 1 '!$A$10:$S$636</definedName>
    <definedName name="Z_BFCD4054_E88B_4A26_B2A5_5E12C86B9C78_.wvu.FilterData" localSheetId="1" hidden="1">'раздел 2 '!$A$9:$N$635</definedName>
    <definedName name="Z_BFD4EC87_3C3B_4E7A_A634_C0DB3819A540_.wvu.FilterData" localSheetId="0" hidden="1">'Раздел 1 '!$A$10:$S$636</definedName>
    <definedName name="Z_C1602917_B92D_45A2_9FA5_A7B468B59D00_.wvu.FilterData" localSheetId="0" hidden="1">'Раздел 1 '!$A$10:$S$636</definedName>
    <definedName name="Z_C34CDB3E_DE0D_42C1_ABFE_E8B21363BBAC_.wvu.FilterData" localSheetId="1" hidden="1">'раздел 2 '!$A$9:$N$635</definedName>
    <definedName name="Z_C6B1C9A4_E423_4D66_9168_718FAFED3222_.wvu.FilterData" localSheetId="0" hidden="1">'Раздел 1 '!$A$10:$S$636</definedName>
    <definedName name="Z_C76F2630_7664_442E_B9B3_04D948A4A3B9_.wvu.FilterData" localSheetId="5" hidden="1">' Раздел 1 под напряжение '!$A$10:$I$10</definedName>
    <definedName name="Z_C76F2630_7664_442E_B9B3_04D948A4A3B9_.wvu.FilterData" localSheetId="0" hidden="1">'Раздел 1 '!$A$10:$S$636</definedName>
    <definedName name="Z_C76F2630_7664_442E_B9B3_04D948A4A3B9_.wvu.FilterData" localSheetId="1" hidden="1">'раздел 2 '!$A$9:$N$635</definedName>
    <definedName name="Z_C76F2630_7664_442E_B9B3_04D948A4A3B9_.wvu.FilterData" localSheetId="6" hidden="1">'Раздел 2 ввод ОС'!$A$7:$X$11</definedName>
    <definedName name="Z_C77B651E_B366_42C6_B84A_3298CB51972B_.wvu.FilterData" localSheetId="0" hidden="1">'Раздел 1 '!$A$10:$S$250</definedName>
    <definedName name="Z_CAD7ADC4_53BC_4BF8_8622_3A78E6CEAC58_.wvu.FilterData" localSheetId="0" hidden="1">'Раздел 1 '!$A$10:$S$250</definedName>
    <definedName name="Z_CD862146_9C6B_43B6_8785_1661D3F83782_.wvu.FilterData" localSheetId="5" hidden="1">' Раздел 1 под напряжение '!$A$10:$I$10</definedName>
    <definedName name="Z_CD862146_9C6B_43B6_8785_1661D3F83782_.wvu.FilterData" localSheetId="6" hidden="1">'Раздел 2 ввод ОС'!$A$7:$X$11</definedName>
    <definedName name="Z_CDB5C9C4_66C9_448B_A97F_8D2A7C58BD58_.wvu.FilterData" localSheetId="1" hidden="1">'раздел 2 '!$A$9:$N$635</definedName>
    <definedName name="Z_D2C6A257_30D4_4832_AE73_AA7102A7DABD_.wvu.FilterData" localSheetId="0" hidden="1">'Раздел 1 '!$A$10:$S$636</definedName>
    <definedName name="Z_D2C6A257_30D4_4832_AE73_AA7102A7DABD_.wvu.FilterData" localSheetId="1" hidden="1">'раздел 2 '!$A$9:$N$635</definedName>
    <definedName name="Z_D96C1A6D_BAB5_4938_A8DB_69CDB73C4088_.wvu.FilterData" localSheetId="0" hidden="1">'Раздел 1 '!$A$10:$S$636</definedName>
    <definedName name="Z_DB6DAAAB_0D13_4F26_8EA8_C4469FFB7A43_.wvu.FilterData" localSheetId="1" hidden="1">'раздел 2 '!$A$9:$N$635</definedName>
    <definedName name="Z_DE6BA675_B670_4EAD_9048_7EEFE5C3EF4D_.wvu.FilterData" localSheetId="1" hidden="1">'раздел 2 '!$A$9:$N$635</definedName>
    <definedName name="Z_E0966121_B17D_4411_8EE8_D9110832958E_.wvu.FilterData" localSheetId="1" hidden="1">'раздел 2 '!$A$9:$N$635</definedName>
    <definedName name="Z_E2591E82_4285_4742_86BD_D3A673762F03_.wvu.FilterData" localSheetId="5" hidden="1">' Раздел 1 под напряжение '!$A$10:$I$10</definedName>
    <definedName name="Z_E2591E82_4285_4742_86BD_D3A673762F03_.wvu.FilterData" localSheetId="4" hidden="1">'Раздел 1'!$A$11:$AL$634</definedName>
    <definedName name="Z_E2591E82_4285_4742_86BD_D3A673762F03_.wvu.FilterData" localSheetId="0" hidden="1">'Раздел 1 '!$A$10:$S$636</definedName>
    <definedName name="Z_E2591E82_4285_4742_86BD_D3A673762F03_.wvu.FilterData" localSheetId="1" hidden="1">'раздел 2 '!$A$9:$N$635</definedName>
    <definedName name="Z_E2591E82_4285_4742_86BD_D3A673762F03_.wvu.FilterData" localSheetId="6" hidden="1">'Раздел 2 ввод ОС'!$A$7:$X$11</definedName>
    <definedName name="Z_E2591E82_4285_4742_86BD_D3A673762F03_.wvu.FilterData" localSheetId="3" hidden="1">'Раздел1 '!$A$11:$R$629</definedName>
    <definedName name="Z_E2B12C31_103D_41C8_8B59_BC33B4491E68_.wvu.FilterData" localSheetId="1" hidden="1">'раздел 2 '!$A$9:$N$635</definedName>
    <definedName name="Z_E4C2D708_7BFD_4319_9E44_2C42976D873B_.wvu.FilterData" localSheetId="0" hidden="1">'Раздел 1 '!$A$10:$S$636</definedName>
    <definedName name="Z_E8E3F4AA_BB19_4B35_8DC6_DD1152C52650_.wvu.FilterData" localSheetId="0" hidden="1">'Раздел 1 '!$A$10:$S$636</definedName>
    <definedName name="Z_E9F54692_7992_4544_826B_5E1575B3A035_.wvu.FilterData" localSheetId="0" hidden="1">'Раздел 1 '!$A$10:$S$250</definedName>
    <definedName name="Z_EA68132D_E421_4F57_A14C_1F79EB54DA6E_.wvu.FilterData" localSheetId="0" hidden="1">'Раздел 1 '!$A$10:$S$250</definedName>
    <definedName name="Z_EABB936E_C02B_4C9D_B84C_0948BDA629F9_.wvu.FilterData" localSheetId="5" hidden="1">' Раздел 1 под напряжение '!$A$10:$I$10</definedName>
    <definedName name="Z_EABB936E_C02B_4C9D_B84C_0948BDA629F9_.wvu.FilterData" localSheetId="0" hidden="1">'Раздел 1 '!$A$10:$S$60</definedName>
    <definedName name="Z_EABB936E_C02B_4C9D_B84C_0948BDA629F9_.wvu.FilterData" localSheetId="6" hidden="1">'Раздел 2 ввод ОС'!$A$7:$X$11</definedName>
    <definedName name="Z_EABB936E_C02B_4C9D_B84C_0948BDA629F9_.wvu.FilterData" localSheetId="3" hidden="1">'Раздел1 '!$A$11:$R$143</definedName>
    <definedName name="Z_EABB936E_C02B_4C9D_B84C_0948BDA629F9_.wvu.PrintArea" localSheetId="5" hidden="1">' Раздел 1 под напряжение '!$A$1:$I$22</definedName>
    <definedName name="Z_EABB936E_C02B_4C9D_B84C_0948BDA629F9_.wvu.PrintArea" localSheetId="4" hidden="1">'Раздел 1'!$A$1:$AL$23</definedName>
    <definedName name="Z_EABB936E_C02B_4C9D_B84C_0948BDA629F9_.wvu.PrintArea" localSheetId="0" hidden="1">'Раздел 1 '!$A$1:$S$60</definedName>
    <definedName name="Z_EABB936E_C02B_4C9D_B84C_0948BDA629F9_.wvu.PrintArea" localSheetId="1" hidden="1">'раздел 2 '!$A$1:$N$21</definedName>
    <definedName name="Z_EABB936E_C02B_4C9D_B84C_0948BDA629F9_.wvu.PrintArea" localSheetId="6" hidden="1">'Раздел 2 ввод ОС'!$A$1:$X$11</definedName>
    <definedName name="Z_EABB936E_C02B_4C9D_B84C_0948BDA629F9_.wvu.PrintArea" localSheetId="3" hidden="1">'Раздел1 '!$A$1:$R$143</definedName>
    <definedName name="Z_F0E37877_5099_4373_9116_AE80F0730D0A_.wvu.FilterData" localSheetId="1" hidden="1">'раздел 2 '!$A$9:$N$635</definedName>
    <definedName name="Z_F2375069_0540_4221_B3D3_03CBF7C87422_.wvu.FilterData" localSheetId="0" hidden="1">'Раздел 1 '!$A$10:$S$636</definedName>
    <definedName name="Z_F3BB1D56_808D_4DEC_A259_6952D02ED0D2_.wvu.FilterData" localSheetId="5" hidden="1">' Раздел 1 под напряжение '!$A$10:$I$10</definedName>
    <definedName name="Z_F3BB1D56_808D_4DEC_A259_6952D02ED0D2_.wvu.FilterData" localSheetId="6" hidden="1">'Раздел 2 ввод ОС'!$A$7:$X$11</definedName>
    <definedName name="Z_F43BBC9B_7278_4BDA_B687_56B4C8C45049_.wvu.FilterData" localSheetId="0" hidden="1">'Раздел 1 '!$A$10:$S$636</definedName>
    <definedName name="Z_FDF6CB22_3BAF_4390_8E1B_F5832D006603_.wvu.FilterData" localSheetId="0" hidden="1">'Раздел 1 '!$A$10:$S$636</definedName>
    <definedName name="_xlnm.Print_Area" localSheetId="5">' Раздел 1 под напряжение '!$A$1:$I$1049</definedName>
    <definedName name="_xlnm.Print_Area" localSheetId="4">'Раздел 1'!$A$1:$AL$1050</definedName>
    <definedName name="_xlnm.Print_Area" localSheetId="0">'Раздел 1 '!$A$1:$S$1049</definedName>
    <definedName name="_xlnm.Print_Area" localSheetId="1">'раздел 2 '!$A$1:$O$1048</definedName>
    <definedName name="_xlnm.Print_Area" localSheetId="6">'Раздел 2 ввод ОС'!$A$1:$X$1050</definedName>
    <definedName name="_xlnm.Print_Area" localSheetId="3">'Раздел1 '!$A$1:$R$1050</definedName>
  </definedNames>
  <calcPr calcId="145621"/>
  <customWorkbookViews>
    <customWorkbookView name="Бережная Елена Васильевна - Личное представление" guid="{5fc90e08-ad0e-4795-941d-35e2e9aa0c83}" activeSheetId="10" xWindow="0" yWindow="-4" windowWidth="1916" windowHeight="833" mergeInterval="0" personalView="1" maximized="1" tabRatio="509"/>
    <customWorkbookView name="Баранчикова Ольга Александровна - Личное представление" guid="{85c1706c-7836-4559-b752-e8e8fe246acb}" activeSheetId="9" xWindow="0" yWindow="0" windowWidth="1916" windowHeight="835" mergeInterval="0" personalView="1" maximized="1" tabRatio="509"/>
    <customWorkbookView name="Сорокин Сергей Андреевич - Личное представление" guid="{5064d3ad-e944-4394-80c0-5f46a3a11324}" activeSheetId="1" xWindow="0" yWindow="0" windowWidth="1675" windowHeight="835" mergeInterval="0" personalView="1" maximized="1" showComments="commIndAndComment" tabRatio="240"/>
    <customWorkbookView name="Зайцева Наталья Николаевна - Личное представление" guid="{5aafafc3-d964-4ab6-8432-2a078851b311}" activeSheetId="27" xWindow="0" yWindow="0" windowWidth="1276" windowHeight="805" mergeInterval="0" personalView="1" maximized="1" tabRatio="544"/>
    <customWorkbookView name="Зайцев Александр Николаевич - Личное представление" guid="{c76f2630-7664-442e-b9b3-04d948a4a3b9}" activeSheetId="17" xWindow="0" yWindow="0" windowWidth="1916" windowHeight="821" mergeInterval="0" personalView="1" maximized="1" tabRatio="509"/>
    <customWorkbookView name="Прокопченко Валерий Михайлович - Личное представление" guid="{0074232c-82ee-4640-9d2c-d81e73e7819b}" activeSheetId="9" xWindow="0" yWindow="0" windowWidth="1686" windowHeight="813" mergeInterval="0" personalView="1" maximized="1" tabRatio="509"/>
    <customWorkbookView name="Расторгуев Денис Викторович - Личное представление" guid="{34a3563c-1a82-4ac3-b043-a75de8010ddd}" activeSheetId="11" xWindow="0" yWindow="0" windowWidth="1916" windowHeight="811" mergeInterval="0" personalView="1" maximized="1" tabRatio="509"/>
    <customWorkbookView name="Балашов Илья Александрович - Личное представление" guid="{39985240-4cd4-4102-adc3-9f01ef2a4868}" activeSheetId="11" xWindow="0" yWindow="0" windowWidth="1916" windowHeight="821" mergeInterval="0" personalView="1" maximized="1" tabRatio="509"/>
    <customWorkbookView name="Бяло Лариса Ивановна - Личное представление" guid="{eabb936e-c02b-4c9d-b84c-0948bda629f9}" activeSheetId="9" xWindow="0" yWindow="0" windowWidth="1916" windowHeight="835" mergeInterval="0" personalView="1" maximized="1" tabRatio="509"/>
    <customWorkbookView name="Логунова Юлия Александровна - Личное представление" guid="{bfcd4054-e88b-4a26-b2a5-5e12c86b9c78}" activeSheetId="12" xWindow="0" yWindow="0" windowWidth="1916" windowHeight="795" mergeInterval="0" personalView="1" maximized="1" tabRatio="509"/>
    <customWorkbookView name="Гаврилов Артём Алексеевич - Личное представление" guid="{b0e74345-3e04-4467-962b-7961d7464baa}" activeSheetId="11" xWindow="0" yWindow="0" windowWidth="1276" windowHeight="799" mergeInterval="0" personalView="1" maximized="1" tabRatio="509"/>
    <customWorkbookView name="Никитина Татьяна Сергеевна - Личное представление" guid="{3043a56a-aa94-4195-9f5d-c431f529d1d1}" activeSheetId="19" xWindow="0" yWindow="0" windowWidth="1276" windowHeight="779" mergeInterval="0" personalView="1" maximized="1" tabRatio="509"/>
    <customWorkbookView name="Шорохов Евгений Юрьевич - Личное представление" guid="{1f9af975-1b44-4c87-813d-0170d4a06720}" activeSheetId="17" xWindow="0" yWindow="0" windowWidth="1916" windowHeight="855" mergeInterval="0" personalView="1" maximized="1" tabRatio="509"/>
    <customWorkbookView name="Шалимов Максим Анатольевич - Личное представление" guid="{e2591e82-4285-4742-86bd-d3a673762f03}" activeSheetId="9" xWindow="0" yWindow="0" windowWidth="1916" windowHeight="835" mergeInterval="0" personalView="1" maximized="1" tabRatio="509"/>
    <customWorkbookView name="Лёвин Евгений Сергеевич - Личное представление" guid="{2996545f-3509-47a3-8d90-b6123552c716}" activeSheetId="9" xWindow="0" yWindow="0" windowWidth="1916" windowHeight="795" mergeInterval="0" personalView="1" maximized="1" tabRatio="509"/>
    <customWorkbookView name="Молчанова Евгения Валерьевна - Личное представление" guid="{d96c1a6d-bab5-4938-a8db-69cdb73c4088}" activeSheetId="17" xWindow="0" yWindow="0" windowWidth="1916" windowHeight="821" mergeInterval="0" personalView="1" maximized="1" tabRatio="509"/>
    <customWorkbookView name="Арсений Викторович Марков - Личное представление" guid="{3e36a7b8-c6c2-45bb-82e7-aea5b5600b87}" activeSheetId="9" xWindow="977" yWindow="32" windowWidth="2485" windowHeight="777" mergeInterval="0" personalView="1" tabRatio="555"/>
  </customWorkbookViews>
</workbook>
</file>

<file path=xl/calcChain.xml><?xml version="1.0" encoding="utf-8"?>
<calcChain xmlns="http://schemas.openxmlformats.org/spreadsheetml/2006/main">
  <c r="M524" i="32" l="1"/>
</calcChain>
</file>

<file path=xl/sharedStrings.xml><?xml version="1.0" encoding="utf-8"?>
<sst xmlns="http://schemas.openxmlformats.org/spreadsheetml/2006/main" count="22268" uniqueCount="2777">
  <si>
    <t>МВт</t>
  </si>
  <si>
    <t>Идентифика-тор инвестицион-ного проекта</t>
  </si>
  <si>
    <t>МВ×А</t>
  </si>
  <si>
    <t>Мвар</t>
  </si>
  <si>
    <t>I кв.</t>
  </si>
  <si>
    <t>II кв.</t>
  </si>
  <si>
    <t>III кв.</t>
  </si>
  <si>
    <t>IV кв.</t>
  </si>
  <si>
    <t>месяц и год составления сметной документации</t>
  </si>
  <si>
    <t>в базисном уровне цен</t>
  </si>
  <si>
    <t>Всего, в т.ч.:</t>
  </si>
  <si>
    <t>Полная сметная стоимость инвестиционного проекта в соответствии с утвержденной проектной документацией</t>
  </si>
  <si>
    <t>План</t>
  </si>
  <si>
    <t>в прогнозных ценах соответствующих лет</t>
  </si>
  <si>
    <t>млн рублей (без НДС)</t>
  </si>
  <si>
    <t>федерального бюджета</t>
  </si>
  <si>
    <t>иных источников финансирования</t>
  </si>
  <si>
    <t>Общий объем финансирования, в том числе за счет:</t>
  </si>
  <si>
    <t>проектно-изыскательские работы</t>
  </si>
  <si>
    <t>строительные работы, реконструкция, монтаж оборудования</t>
  </si>
  <si>
    <t xml:space="preserve">  Наименование инвестиционного проекта (группы инвестиционных проектов)</t>
  </si>
  <si>
    <t xml:space="preserve">Остаток финансирования капитальных вложений в прогнозных ценах соответствующих лет,  млн рублей 
(с НДС) </t>
  </si>
  <si>
    <t xml:space="preserve">Оценка полной стоимости инвестиционного проекта в прогнозных ценах соответствующих лет, млн рублей (с НДС) </t>
  </si>
  <si>
    <t>основные средства</t>
  </si>
  <si>
    <t>нематериальные активы</t>
  </si>
  <si>
    <t>Характеристики объекта электроэнергетики (объекта инвестиционной деятельности)</t>
  </si>
  <si>
    <t>Квартал</t>
  </si>
  <si>
    <t>5</t>
  </si>
  <si>
    <t>6</t>
  </si>
  <si>
    <t>4.1.1</t>
  </si>
  <si>
    <t>4.1.2</t>
  </si>
  <si>
    <t>4.1.3</t>
  </si>
  <si>
    <t>4.1.4</t>
  </si>
  <si>
    <t>4.1.5</t>
  </si>
  <si>
    <t>4.1.6</t>
  </si>
  <si>
    <t>7</t>
  </si>
  <si>
    <t>8</t>
  </si>
  <si>
    <t>9</t>
  </si>
  <si>
    <t>10</t>
  </si>
  <si>
    <t>11</t>
  </si>
  <si>
    <t>оборудование</t>
  </si>
  <si>
    <t>прочие затраты</t>
  </si>
  <si>
    <t>Другое</t>
  </si>
  <si>
    <t>Номер группы инвести-ционных проектов</t>
  </si>
  <si>
    <t>Год начала  реализации инвестиционного проекта</t>
  </si>
  <si>
    <t>4.1.7</t>
  </si>
  <si>
    <t>4.2.1</t>
  </si>
  <si>
    <t>4.2.2</t>
  </si>
  <si>
    <t>4.2.3</t>
  </si>
  <si>
    <t>4.2.4</t>
  </si>
  <si>
    <t>4.2.5</t>
  </si>
  <si>
    <t>4.2.6</t>
  </si>
  <si>
    <t>4.2.7</t>
  </si>
  <si>
    <t>км ВЛ
 2-цеп</t>
  </si>
  <si>
    <t>км КЛ</t>
  </si>
  <si>
    <t>4.3.1</t>
  </si>
  <si>
    <t>4.3.2</t>
  </si>
  <si>
    <t>4.3.3</t>
  </si>
  <si>
    <t>4.3.4</t>
  </si>
  <si>
    <t>4.3.5</t>
  </si>
  <si>
    <t>4.3.6</t>
  </si>
  <si>
    <t>4.4.1</t>
  </si>
  <si>
    <t>4.4.2</t>
  </si>
  <si>
    <t>4.4.3</t>
  </si>
  <si>
    <t>4.4.4</t>
  </si>
  <si>
    <t>4.4.5</t>
  </si>
  <si>
    <t>4.4.6</t>
  </si>
  <si>
    <t>км ВЛ
 1-цеп</t>
  </si>
  <si>
    <t>5.1.1</t>
  </si>
  <si>
    <t>5.1.2</t>
  </si>
  <si>
    <t>5.1.3</t>
  </si>
  <si>
    <t>5.1.4</t>
  </si>
  <si>
    <t>5.1.5</t>
  </si>
  <si>
    <t>5.1.6</t>
  </si>
  <si>
    <t>5.1.7</t>
  </si>
  <si>
    <t>6.1.1</t>
  </si>
  <si>
    <t>6.1.2</t>
  </si>
  <si>
    <t>6.1.3</t>
  </si>
  <si>
    <t>6.1.4</t>
  </si>
  <si>
    <t>6.1.5</t>
  </si>
  <si>
    <t>6.1.6</t>
  </si>
  <si>
    <t>6.1.7</t>
  </si>
  <si>
    <t>км ЛЭП</t>
  </si>
  <si>
    <t>Первоначальная стоимость принимаемых к учету основных средств и нематериальных активов, млн рублей (без НДС)</t>
  </si>
  <si>
    <t>Итого план (утвержденный план) 
за год</t>
  </si>
  <si>
    <t>Идентификатор инвестиционного проекта</t>
  </si>
  <si>
    <t>План (Утвержденный план) принятия основных средств и нематериальных активов к бухгалтерскому учету на год</t>
  </si>
  <si>
    <t>4.3.7</t>
  </si>
  <si>
    <t>4.4.7</t>
  </si>
  <si>
    <t>Ввод объектов инвестиционной деятельности (мощностей) в эксплуатацию</t>
  </si>
  <si>
    <t xml:space="preserve">План </t>
  </si>
  <si>
    <t>Факт (Предложение по корректировке утвержденного плана)</t>
  </si>
  <si>
    <t>в базисном уровне цен, млн рублей 
(с НДС)</t>
  </si>
  <si>
    <r>
      <t>Полная сметная стоимость инвестиционного проекта в соответствии с утвержденной проектной документацией</t>
    </r>
    <r>
      <rPr>
        <vertAlign val="superscript"/>
        <sz val="12"/>
        <rFont val="Times New Roman"/>
        <family val="1"/>
      </rPr>
      <t xml:space="preserve"> </t>
    </r>
    <r>
      <rPr>
        <sz val="12"/>
        <rFont val="Times New Roman"/>
        <family val="0"/>
      </rPr>
      <t>в базисном уровне цен, млн рублей (без НДС)</t>
    </r>
  </si>
  <si>
    <t>средств, полученных от оказания услуг, реализации товаров по регулируемым государством ценам (тарифам)</t>
  </si>
  <si>
    <t>бюджетов субъектов Российской Федерации и муниципальных образований</t>
  </si>
  <si>
    <t>МВА</t>
  </si>
  <si>
    <t>км</t>
  </si>
  <si>
    <t>1.2.1</t>
  </si>
  <si>
    <t>2019 год</t>
  </si>
  <si>
    <t>АО "Мособлэнерго"</t>
  </si>
  <si>
    <t>Год окончания  реализации инвестиционного проекта</t>
  </si>
  <si>
    <t>Утвержденный план</t>
  </si>
  <si>
    <t>Итого (план)</t>
  </si>
  <si>
    <t>11.1</t>
  </si>
  <si>
    <t>11.2</t>
  </si>
  <si>
    <t>11.3</t>
  </si>
  <si>
    <t>11.4</t>
  </si>
  <si>
    <t>11.5</t>
  </si>
  <si>
    <t xml:space="preserve">Приложение  № </t>
  </si>
  <si>
    <t>к решению _________</t>
  </si>
  <si>
    <t xml:space="preserve">от __________ № </t>
  </si>
  <si>
    <t>Перечни инвестиционных проектов</t>
  </si>
  <si>
    <t>Оценка полной стоимости в прогнозных ценах соответствующих лет, млн рублей (без НДС)</t>
  </si>
  <si>
    <t xml:space="preserve">Остаток освоения капитальных вложений, </t>
  </si>
  <si>
    <t>14.1</t>
  </si>
  <si>
    <t>Раздел 2. План освоения капитальных вложений по инвестиционным проектам</t>
  </si>
  <si>
    <t>15</t>
  </si>
  <si>
    <t xml:space="preserve">Итого </t>
  </si>
  <si>
    <t>План ввода основных средств</t>
  </si>
  <si>
    <t xml:space="preserve">План
ввода основных средств (Плановые показатели реализации
инвестиционной программы)
</t>
  </si>
  <si>
    <t xml:space="preserve">Раздел 1 (Раздел 3).План принятия основных средств
и нематериальных активов к бухгалтерскому учету
</t>
  </si>
  <si>
    <t>Плановые показатели реализации инвестиционной программы</t>
  </si>
  <si>
    <t xml:space="preserve">Раздел 1. Постановка объектов электросетевого хозяйства
под напряжение и (или) включение объектов капитального
строительства для проведения пусконаладочных работ
</t>
  </si>
  <si>
    <t>Итого</t>
  </si>
  <si>
    <t xml:space="preserve">Раздел 2. Ввод объектов инвестиционной деятельности
(мощностей) в эксплуатацию
</t>
  </si>
  <si>
    <t>1.4.1</t>
  </si>
  <si>
    <t>Кредиты</t>
  </si>
  <si>
    <t>Облигационные займы</t>
  </si>
  <si>
    <t>Займы организаций</t>
  </si>
  <si>
    <t>Прочие привлеченные средства</t>
  </si>
  <si>
    <t>Прибыль, направляемая на инвестиции, в том числе:</t>
  </si>
  <si>
    <t>прочая прибыль</t>
  </si>
  <si>
    <t>Возврат налога на добавленную стоимость</t>
  </si>
  <si>
    <t>2.5.1</t>
  </si>
  <si>
    <t>2.5.1.1</t>
  </si>
  <si>
    <t>2.5.2</t>
  </si>
  <si>
    <t>2.5.2.1</t>
  </si>
  <si>
    <t xml:space="preserve">Раздел 3. Источники финансирования инвестиционной
программы
</t>
  </si>
  <si>
    <t>Номер группы инвестиционных проектов</t>
  </si>
  <si>
    <t>Наименование инвестиционного проекта (группы инвестиционных проектов)</t>
  </si>
  <si>
    <t>Цели реализации инвестиционных проектов и плановые значения количественных показателей, характеризующие достижение таких целей</t>
  </si>
  <si>
    <t>Развитие электрической сети/усиление существующей электрической сети, связанное с подключением новых потребителей</t>
  </si>
  <si>
    <t>Замещение (обновление) электрической сети/повышение экономической эффективности (мероприятия направленные на снижение эксплуатационных затрат) оказания услуг в сфере электроэнергетики</t>
  </si>
  <si>
    <t>Повышение надежности оказываемых услуг в сфере электроэнергетики</t>
  </si>
  <si>
    <t>Повышение качества оказываемых услуг в сфере электроэнергетики</t>
  </si>
  <si>
    <t>Выполнение требований законодательства Российской Федерации, предписаний органов исполнительной власти, регламентов рынков электрической энергии</t>
  </si>
  <si>
    <t>Обеспечение текущей деятельности в сфере электроэнергетики, в том числе развитие информационной инфраструктуры, хозяйственное обеспечение деятельности</t>
  </si>
  <si>
    <t>Инвестиции, связанные с деятельностью, не относящейся к сфере электроэнергетики</t>
  </si>
  <si>
    <t xml:space="preserve">АО "Московская областная энергосетевая компания"  </t>
  </si>
  <si>
    <t>Московская область</t>
  </si>
  <si>
    <t>N п/п</t>
  </si>
  <si>
    <t>Показатель</t>
  </si>
  <si>
    <r>
      <t>Источники финансирования инвестиционной программы всего</t>
    </r>
    <r>
      <rPr>
        <sz val="11"/>
        <color theme="1"/>
        <rFont val="Times New Roman"/>
        <family val="1"/>
      </rPr>
      <t>, в том числе:</t>
    </r>
  </si>
  <si>
    <t>I</t>
  </si>
  <si>
    <t>Собственные средства всего, в том числе:</t>
  </si>
  <si>
    <t>1.1</t>
  </si>
  <si>
    <t>1.1.1</t>
  </si>
  <si>
    <t>полученная от реализации продукции и оказанных услуг по регулируемым ценам (тарифам):</t>
  </si>
  <si>
    <t>1.1.2</t>
  </si>
  <si>
    <t>прибыль от продажи электрической энергии (мощности) по нерегулируемым ценам, всего, в том числе:</t>
  </si>
  <si>
    <t>1.1.3</t>
  </si>
  <si>
    <t>1.2</t>
  </si>
  <si>
    <t>Амортизация основных средств всего, в том числе:</t>
  </si>
  <si>
    <t>текущая амортизация, учтенная в ценах (тарифах) всего, в том числе:</t>
  </si>
  <si>
    <t>1.2.2</t>
  </si>
  <si>
    <t>прочая текущая амортизация</t>
  </si>
  <si>
    <t>1.2.3</t>
  </si>
  <si>
    <t>недоиспользованная амортизация прошлых лет всего, в том числе:</t>
  </si>
  <si>
    <t>1.3</t>
  </si>
  <si>
    <t>1.4</t>
  </si>
  <si>
    <t>Прочие собственные средства всего, в том числе:</t>
  </si>
  <si>
    <t>средства от эмиссии акций</t>
  </si>
  <si>
    <t>1.4.2</t>
  </si>
  <si>
    <t>остаток собственных средств на начало года</t>
  </si>
  <si>
    <t>II</t>
  </si>
  <si>
    <t>Привлеченные средства всего, в том числе:</t>
  </si>
  <si>
    <t>2.1</t>
  </si>
  <si>
    <t>2.2</t>
  </si>
  <si>
    <t>2.3</t>
  </si>
  <si>
    <t>Вексели</t>
  </si>
  <si>
    <t>2.4</t>
  </si>
  <si>
    <t>2.5</t>
  </si>
  <si>
    <t>Бюджетное финансирование</t>
  </si>
  <si>
    <t>средства федерального бюджета</t>
  </si>
  <si>
    <t>в том числе средства федерального бюджета, недоиспользованные в прошлых периодах</t>
  </si>
  <si>
    <t>средства консолидированного бюджета субъекта Российской Федерации</t>
  </si>
  <si>
    <t>в том числе средства консолидированного бюджета субъекта Российской Федерации, недоиспользованные в прошлых периодах</t>
  </si>
  <si>
    <t>2.6</t>
  </si>
  <si>
    <t>Использование лизинга</t>
  </si>
  <si>
    <t>2.7</t>
  </si>
  <si>
    <t>Реконструкция РП-66 по адресу: Московская область, г. Электросталь, ул. Первомайская</t>
  </si>
  <si>
    <t>Реконструкция ТП-96, строительство ЛЭП-0,4кВ по адресу: 144000, Московская обл., Электросталь г., Победы ул., дом №3, корпус 1 (1 Этап)</t>
  </si>
  <si>
    <t>Реконструкция ТП-251 для электроснабжения энергопринимающих устройств  заявителя по адресу: 144001, Московская обл, Электросталь г, Строительный пер, дом №9а</t>
  </si>
  <si>
    <t xml:space="preserve">Реконструкция РП-216. Строительство ТП и КЛ-6 кВ
по адресу: 144000, Московская область, г. Электросталь (1 Этап)
</t>
  </si>
  <si>
    <t>Внешняя схема электроснабжения жилой застройки по адресу: Московская область, г. Электросталь, ул. Спортивная</t>
  </si>
  <si>
    <t>Реконструкция КЛ-6 кВ направлением ЦРП-215 - РП-216 по адресу: Московская область, г. Электросталь, ул. Красная</t>
  </si>
  <si>
    <t>Реконструкция ВЛ-6 кВ фидер №5 от ПС-216 Губино ПАО «МОЭСК» до ТП-46, строительство КРУН по адресу: Московская область, г.о. Орехово-Зуево, д. Губино</t>
  </si>
  <si>
    <t>Реконструкция ТП-318, строительство ЛЭП-0,4 кВ от ТП-318 для электроснабжения энергопринимающих устройств заявителя по адресу: 142620, Московская обл, Орехово-Зуевский р-н, Куровское г, Советская ул, дом №105 (1 Этап)</t>
  </si>
  <si>
    <t xml:space="preserve">Реконструкция КВЛ-6 кВ фидер № 22 от ПС-240 до ТП-3 по адресу: Московская область, Орехово-Зуевский район, п. Верея
</t>
  </si>
  <si>
    <t>Реконструкция ТП-1234. Строительство КРУН, ЛЭП-10 кВ, ЛЭП-0,4 кВ по адресу: 142636, Московская область, Орехово-Зуевский район, п. Савино</t>
  </si>
  <si>
    <t>Реконструкция РТП-348. Строительство КТП-1803764, ЛЭП-6 кВ для электроснабжения энергопринимающих устройств  заявителя по адресу: 142621, Московская обл, Орехово-Зуевский р-н, Куровское г., Коммунистическая ул. (1 Этап)</t>
  </si>
  <si>
    <t>Реконструкция КТП-10 по адресу: 142600, Московская обл., Орехово- Зуевский р-н, Верейский сельский округ, пос. Старый Снопок</t>
  </si>
  <si>
    <t>Реконструкция ТП-301 по адресу: 142620, Московская обл., Орехово-Зуевский р-н, г. Куровское, Восточный проезд</t>
  </si>
  <si>
    <t>Реконструкция ВЛ-0,23 кВ от БКТП-301 по адресу: г.Электрогорск</t>
  </si>
  <si>
    <t>Реконструкция ТП-381, строительство КЛ-0,4кВ по адресу: 142530, Московская обл., г. Электрогорск, ул. Чкалова, д № 2 (1 Этап)</t>
  </si>
  <si>
    <t>Реконструкция ТП-335 по адресу: Московская область, г.о. Электрогорск, ул. Советская, д. 40</t>
  </si>
  <si>
    <t>Реконструкция ТП-321 по адресу: Московская область, г.о. Электрогорск, ул. Ленина, д. 36а</t>
  </si>
  <si>
    <t>Реконструкция ТП-128 по адресу: 142507, Московская область, Павловский Посад, ул. Орджоникидзе</t>
  </si>
  <si>
    <t>Реконструкция ТП-306 по адресу: 142506, Московская обл., Павлово-Посадский р-н, г. Павловский Посад, ул. 1 Мая</t>
  </si>
  <si>
    <t>Реконструкция ВЛ-0,4кВ по адресу: 142541, Московская обл., г.о. Павловский Посад, р.п. Большие Дворы, ул. Энгельса, д. № 11а</t>
  </si>
  <si>
    <t>Реконструкция административного здания по адресу: Московская область, г. Павловский Посад, пер. Интернациональный, д. 26</t>
  </si>
  <si>
    <t>Вывод ТП-Ш-8 из схемы электроснабжения 6 кВ, реконструкция КЛ-6 кВ по адресу: Московская область, г.о. Шатура, ул. Советская</t>
  </si>
  <si>
    <t>Реконструкция ТП-12, строительство ЛЭП-0,4кВ по адресу: Московская обл, Шатурский р-н, г. Шатура, мкр. Керва, участок № южнее ЗУ (1 Этап)</t>
  </si>
  <si>
    <t>Реконструкция ТП-2 для электроснабжения энергопринимающих устройств заявителя по адресу: 140713, Московская область, Шатурский р-н, Шатура г., Керва мкр., Первомайская ул.</t>
  </si>
  <si>
    <t>Реконструкция КТП-6 для электроснабжения энергопринимающих устройств заявителя по адресу: 140700, Московская обл, Шатурский р-н, Долгуша п.</t>
  </si>
  <si>
    <t>Реконструкция  КТП-35 для электроснабжения энергопринимающих устройств заявителя по адресу: Московская обл, Шатурский р-н, Шатура г, Ильича пр-кт, дом №66</t>
  </si>
  <si>
    <t>Внешняя схема электроснабжения объекта Заявителя по адресу: 140700, Московская обл., Шатурский р-н, г. Шатура, Черноозерский проезд, д.3    1 этап</t>
  </si>
  <si>
    <t>Реконструкция КТП-8, строительство ЛЭП-0,4кВ по адресу: Московская обл., Шатурский р-н., п. Северная Грива</t>
  </si>
  <si>
    <t>Реконструкция ВЛ-0,4кВ от КТП-72 и КТП-76 Московская область, п. Черусти</t>
  </si>
  <si>
    <t>Реконструкция КТП-090692 по адресу: Московская область, Шатурский район, г. Шатура, ул. Пионерская</t>
  </si>
  <si>
    <t xml:space="preserve">Реконструкция РУ-0,4 кВ ТП-5 по адресу: 
Московская обл, Шатурский р-н, г.о Шатура, Шатура г, Радовицкий п
</t>
  </si>
  <si>
    <t>Реконструкция КЛ-6 кВ ТП-9-ТП-35 по адресу: г.Рошаль</t>
  </si>
  <si>
    <t>Реконструкция ТП-6 по адресу: г.Рошаль</t>
  </si>
  <si>
    <t>Реконструкция РТП-3 для электроснабжения энергопринимающих устройств  заявителя по адресу: Московская обл, Рошаль г, Лесная ул</t>
  </si>
  <si>
    <t>Реконструкция ТП-12 для электроснабжения энергопринимающих устройств заявителя по адресу: Московская обл, Рошаль г., Лесная ул.</t>
  </si>
  <si>
    <t>Реконструкция ТП-53 для электроснабжения энергопринимающих устройств заявителя по адресу: Московская обл, Рошаль г., Мира ул.</t>
  </si>
  <si>
    <t>Реконструкция ВЛ-0,4 кВ от ТП-9 по адресу: г.Рошаль, 1 фид. Ул. Урицкого; 2 фид. Ул. К.Маркса</t>
  </si>
  <si>
    <t>Реконструкция ТП-33 для электроснабжения энергопринимающих устройств заявителя по адресу: Московская обл, Рошаль г., Садовая ул.</t>
  </si>
  <si>
    <t>Реконструкция ВЛ-0,4 кВ от ТП-6 по адресу: г.о. Рошаль, ул.40 лет Октября, Заводская, Садовая, III Пятилетки1-33</t>
  </si>
  <si>
    <t>Реконструкция ВЛ-0,23 кВ от ТП-31, перевод ЛЭП-0,4 кВ с ТП-31 на МТП-1819864 по адресу: Московская область, Рошаль г., ул. Железнодорожная</t>
  </si>
  <si>
    <t>Реконструкция РП-1 по адресу: Московская обл., г. Рошаль, ул. Косякова, д. № 9</t>
  </si>
  <si>
    <t>Реконструкция КТП-проект 145944, строительство участка ЛЭП-0,4 кВ от РУ-0,4 кВ КТП-проект 145944 до границ участков заявителей по адресу: 140500,МО, Луховицкий р-он, Луховицы г., СНТ «Южное» (1 Этап)</t>
  </si>
  <si>
    <t>Реконструкция КТП-102 для присоединения заявителя по адресу: Московская область, Луховицкий район, г. Луховицы, ул. Куйбышева 128км</t>
  </si>
  <si>
    <t>Реконструкция ВЛ-0,4 кВ от ТП-125 по адресу: Московская область, г. Кашира-2</t>
  </si>
  <si>
    <t>Реконструкция ВЛ-0,4 от ТП-45, по адресу: г. Кашира-1, ул. Б. и М. Красноармейская, Полевой пер., Крестьянская, Б. Посадская, Моргунова</t>
  </si>
  <si>
    <t>Реконструкция ТП-85 по адресу: 142900, Московская обл., г. Кашира, Каширский проспект, д.№3</t>
  </si>
  <si>
    <t>Реконструкция КЛ-10 кВ фидер №16 от ПС-153 ПАО «МОЭСК» до ЦРП,  Московская область, г. Озеры, пер. Болотный</t>
  </si>
  <si>
    <t>Реконструкция  КЛ-6 кВ направлением РП-ЧЗЭМ-ТП567 по адресу: 142300, Московская область, г. Чехов, ул. Гагарина</t>
  </si>
  <si>
    <t>Реконструкция ВЛ-0,4 кВ от ТП-2. Строительство ЛЭП-0,4 кВ от ТП-1 до границы участка заявителя по адресу: 142307, Московская обл, Чеховский р-н, Чехов-7 г. (1 Этап)</t>
  </si>
  <si>
    <t>Реконструкция ВЛ-0,4 кВ от ТП 10-71 для электроснабжения Заявителя по адресу: Московская обл, Чеховский р-н, Чехов, Серпуховская ул, дом №9А</t>
  </si>
  <si>
    <t xml:space="preserve">Реконструкция ВЛ-0,4 кВ по адресу: 142306, Московская обл, Чеховский р-н, 
Чехов г, Пушкина ул, дом № 48/1
</t>
  </si>
  <si>
    <t xml:space="preserve">Реконструкция участка ВЛ-0,4 кВ от ТП-701 для электроснабжения Заявителя по адресу:
 142360, Московская обл, Чеховский р-н, Мещерское п, Федоровка ул.»
</t>
  </si>
  <si>
    <t>Реконструкция ВЛ-0,4 кВ от ТП-553 для электроснабжения энергопринимающих устройств заявителя адресу: Московская обл, Чеховский р-н, Чехов г, Калинина ул, дом №10 (1 Этап)</t>
  </si>
  <si>
    <t>Реконструкция ТП-542 для электроснабжения энергопринимающих устройств  заявителей по адресу: 142350, Московская обл, Чеховский р-н, Чехов г., ул. Чехова</t>
  </si>
  <si>
    <t>Реконструкция КЛ-6 кВ от ПС-382 «Венюково» ПАО «МОЭСК». Реконструкция ТП-539 по адресу: Московская область, г. Чехов  (1 Этап)</t>
  </si>
  <si>
    <t>Реконструкция участка ВЛ-6 кВ направлением ПС-384-РП-71 по адресу: Московская обл, г.Чехов</t>
  </si>
  <si>
    <t>Реконструкция ВЛ-0,4 кВ от РУ-0,4 кВ КТП 10-68 до границы участка Заявителя по адресу: Московская обл, Чеховский р-н, Чехов г, Офицерский поселок ул, участок №46/2.</t>
  </si>
  <si>
    <t>Реконструкция РУ-0,4 кВ РП-52 для электроснабжения энергопринимающих устройств заявителя по адресу: 142301, Московская обл, Чеховский р-н, Чехов г, Пионерская ул, дом №8</t>
  </si>
  <si>
    <t xml:space="preserve">Реконструкция участка ВЛ-0,4 кВ от ТП 10-40. Строительство участка ЛЭП-0,4 кВ от ВЛ-0,4 кВ ТП 10-40 до границы земельного участка Заявителя по адресу: 142300, Московская область, Чеховский р-н, Чехов г, Водопроводная ул. (1 Этап)
</t>
  </si>
  <si>
    <t xml:space="preserve">Реконструкция ВЛ-0,4 кВ от ТП-213 по адресу:Московская область, Чеховский район, д. Кулаково
</t>
  </si>
  <si>
    <t>Реконструкция ВЛ-0,4 кВ от ТП-549 для электроснабжения Заявителя по адресу: Московская обл, Чеховский р-н, Чехов г, Полевая ул</t>
  </si>
  <si>
    <t>Реконструкция ВЛ-0,4 кВ от ТП-549 для электроснабжения заявителя по адресу: Московская обл, Чеховский р-н, Чехов г, Малая Почтовая ул</t>
  </si>
  <si>
    <t>Реконструкция ВЛ-0,4 кВ от КТП-546 для электроснабжения энергопринимающих устройств  заявителя по адресу: Московская область, Чеховский р-н, Садовый проезд ул</t>
  </si>
  <si>
    <t>Реконструкция ВЛ-0,4 кВ от  РУ-0,4 КВ ТП-526 до границы земельного участка Заявителя по адресу: 142305, Московская обл, Чеховский р-н, Чехов г, Угловая ул, дом №20</t>
  </si>
  <si>
    <t>Реконструкция ВЛ-0,4 кВ от РУ-0,4 кВ ТП 10-41 до существующей опоры. Строительство ВЛИ-0,4 кВ от существующей опоры от  ТП 10-41 до границы участка Заявителя по адресу: Московская обл, Чеховский р-н, Чехов г, Центральная ул, дом №1 (1 Этап)</t>
  </si>
  <si>
    <t xml:space="preserve">Реконструкция ВЛ-0,4 кВ от ТП-523. Строительство ЛЭП-0,4 кВ от ближайшей опоры ВЛ-0,4 кВ от ТП-523 до границы земельного участка Заявителя по адресу: 
Московская обл, Чеховский р-н, Чехов г, Пушкина ул, дом №3
</t>
  </si>
  <si>
    <t>Реконструкция ВЛ-0,4 кВ от ТП-525 для электроснабжения Заявителя по адресу: 142306, Московская обл, Чеховский р-н, Чехов г, Колхозная ул, дом №9</t>
  </si>
  <si>
    <t>Реконструкция ВЛ-0,4 кВ от ТП-553 для электроснабжения энергопринимающих устройств заявителя по адресу: 142305, Московская обл, Чеховский р-н, Чехов г, Сосновая ул</t>
  </si>
  <si>
    <t>Реконструкция ВЛ-0,4 кВ от РУ-0,4 кВ ТП-523 до существующей опоры. Строительство ЛЭП-0,4 В от существующей опоры ВЛ-0,4 кВ ТП-523 по адресу: Московская обл, Чеховский р-н, Чехов г, Советская ул, дом №4 (1 Этап)</t>
  </si>
  <si>
    <t>Реконструкция ВЛ-0,4 кВ от ТП-702 для электроснабжения Заявителя по адресу: 142360, Московская обл, Чеховский р-н, Мещерское с, территория б-цы им. Яковенко около гаражей</t>
  </si>
  <si>
    <t>Реконструкция ПС-4 35/6/0,4 кВ по адресу: 142300, Московская область Чеховский р-н, п.Любучаны</t>
  </si>
  <si>
    <t>Реконструкция РП-52 по адресу: г. Чехов, ул. Пионерская</t>
  </si>
  <si>
    <t>Реконструкция участка ВЛ-6 кВ. Строительство ВЛИ-0,4 кВ от ближайшей опоры ВЛ-0,4 кВ от ТП-523 по адресу: 142306, Московская обл., Чеховский р-н, Советская ул</t>
  </si>
  <si>
    <t>Реконструкция ВЛ-0,4кВ от РП-71 по адресу: Московская обл., Чеховский р-н., с. Мещерское</t>
  </si>
  <si>
    <t xml:space="preserve">Реконструкция ВЛ-0,4кВ от КТП-302 по адресу: Московская обл., Чеховский р-н., п. Любучаны, 
ул. Октябрьская, д № 26
</t>
  </si>
  <si>
    <t>Реконструкция РУ-10кВ ТП-338 по адресу: 142290, Московская область, г. Пущино, микрорайон «Д», в районе жилого дома №1</t>
  </si>
  <si>
    <t>Реконструкция ТП-324 для присоединения заявителя по адресу: Московская область, г. Пущино, ул. Грузовая, дом № 2/2</t>
  </si>
  <si>
    <t>Реконструкция РУ-0,4кВ РП-24 по адресу: 142290, Московская область, г. Пущино, микрорайон «Г», в районе жилого дома №3</t>
  </si>
  <si>
    <t xml:space="preserve">Реконструкция ВЛ-0,4 кВ. Строительство ЛЭП-0,4 кВ до границы участка заявителя по адресу: 
Московская обл, Серпухов г., Нижняя ул., з/у 2а (1 этап)
</t>
  </si>
  <si>
    <t>Реконструкция РП-6 по адресу: Московская область, г. Серпухов, Северное ш.</t>
  </si>
  <si>
    <t>Реконструкция КТП-1045, строительство ЛЭП-0,4 кВ от КТП-1045 до границы участка заявителя по адресу: 142207, Московская обл, Серпуховский р-н, Лужки д (1 Этап)</t>
  </si>
  <si>
    <t>Реконструкция участка ВЛ-0,4 кВ от КТП-401 для электроснабжения Заявителя по адресу: 142204, Московская обл, Серпуховский р-н, Судимля д, дом №177</t>
  </si>
  <si>
    <t>Реконструкция ТП-32 для электроснабжения энергопринимающих устройств заявителя по адресу: 142200, Московская обл, Серпухов г, Фирсова ул, дом №9</t>
  </si>
  <si>
    <t>Реконструкция РУ-0,4кВ кВ ТП-6 по адресу: Московская область, Серпуховский р-н, п. Кирпичного завода</t>
  </si>
  <si>
    <t>Реконструкция ТП-2 для электроснабжения энергопринимающих устройств заявителя по адресу: 142200, Московская обл, Серпухов г, Советская ул, дом №83</t>
  </si>
  <si>
    <t>Реконструкция ТП-118. Строительство 2ЛЭП-0,4 кВ от ТП-118 до ВРУ заявителя по адресу: 142205, Московская обл, г. Серпухов, ул. Дзержинского (1 Этап)</t>
  </si>
  <si>
    <t>Реконструкция КТП. Строительство ЛЭП-0,4 кВ по адресу: Московская область, Серпуховский район, д. Гавшино (1 Этап)</t>
  </si>
  <si>
    <t>Реконструкция ВЛ-0,4 кВ от КТП-63 по адресу: 142200, Московская обл, Серпухов г, Пионерская ул, дом №61-а</t>
  </si>
  <si>
    <t>Реконструкция ТП-114 для электроснабжения энергопринимающих устройств  заявителя по адресу: 142200, Московская обл, Серпухов г, Джона Рида ул</t>
  </si>
  <si>
    <t>Реконструкция ТП-122 по адресу: 142200, Московская область, г. Серпухов, ул. Звёздная, дом №4а</t>
  </si>
  <si>
    <t>Реконструкция РП-12 по адресу: Московская область, г. Серпухов, ул. 1-ая Московская, д.40а</t>
  </si>
  <si>
    <t>Реконструкция КЛ-6кВ от РП-4 до РП-18 по адресу: Московская область, г. Серпухов</t>
  </si>
  <si>
    <t>Реконструкция РП-10-15 по адресу: Московская область, г. Серпухов, ул. Пролетарская, 78</t>
  </si>
  <si>
    <t>Реконструкция ЦРП-40 по адресу: Московская обл., г. Протвино</t>
  </si>
  <si>
    <t>Реконструкция РП-10-2 по адресу: Московская обл., г. Серпухов, ул. Советская, д. 72 а</t>
  </si>
  <si>
    <t>Реконструкция ТП-226. Строительство КТП-1712825. ЛЭП-10 кВ для электроснабжения энергопринимающих устройств Заявителя по адресу: 142207, Московская обл, Серпуховский р-н, в районе д. Лужки (1 этап)</t>
  </si>
  <si>
    <t>Реконструкция ВЛ-0,4 кВ от КТП-103 по адресу: Московская обл., г. Серпухов, ул. Дачная</t>
  </si>
  <si>
    <t>Реконструкция ТП-223. Строительство ЛЭП-0,4 кВ от ТП-223 по адресу: Московская обл., Серпухов г, Химиков ул, рядом с д. 1 (1 этап)</t>
  </si>
  <si>
    <t>Реконструкция ТП-185, строительство ЛЭП-0,4 кВ от ТП-185 для электроснабжения энергопринимающих устройств заявителя по адресу: 142200, Московская обл, Серпухов г, Московское шоссе (1 этап)</t>
  </si>
  <si>
    <t>Перевод сетей на напряжение 10 кВ по адресу: Московская область, Люберецкий р-н, п. Малаховка</t>
  </si>
  <si>
    <t>Реконструкция ВЛ-0,4 кВ от ТП-85 по адресу: Московская область, Люберецкий р-он, п. Егорово, ул. Колхозная, ул.Центральная, ул.Комсомольская, ул.Радио, ул.Полевая, 3 квартал</t>
  </si>
  <si>
    <t>Реконструкция ВЛ-0,4 кВ от ТП-304, по адресу: Московская обл, Люберецкий р-н, п. Малаховка, ул. Поселковая, Михневское ш., Заречный пер</t>
  </si>
  <si>
    <t>Реконструкция ТП-539 для электроснабжения энергопринимающих устройств заявителя по адресу: 140030, Московская обл., Люберецкий р-н, п. Малаховка, ул. Маяковского, д №18Б</t>
  </si>
  <si>
    <t>Реконструкция ТП-439 по адресу: 140000, Московская обл, Люберецкий р-н, Люберцы г, Октябрьский пр-кт</t>
  </si>
  <si>
    <t>Реконструкция ТП-207 для электроснабжения энергопринимающих устройств заявителя по адресу: Московская обл, Люберецкий р-н, Малаховка рп, Касимовское ш</t>
  </si>
  <si>
    <t>Реконструкция кабельного участка КВЛ-10 кВ направлением РТП-17– ТП-586 по адресу: Московская область, Люберецкий район, п. Красково</t>
  </si>
  <si>
    <t>Реконструкция ВЛ-0,4 кВ от ТП-93 по адресу: Московская область, Люберецкий р-н, п.Томилино,  ул.Чехова, ул. Лермонтова,  ул. Некрасова, ул. и пр. Горького, ул. Крылова</t>
  </si>
  <si>
    <t>Реконструкция ВЛ-0,4 кВ от ТП-73, по адресу: Московская область, Люберецкий р-он, п. Малаховка, ул. Калинина, Аллея спорта, Главная аллея, Березовая аллея, Перекопский пер.</t>
  </si>
  <si>
    <t>Реконструкция РУ-6 кВ ТП-226 по адресу: Московская область Люберецкий район, ул. Смирновская</t>
  </si>
  <si>
    <t>Реконструкция ВЛ-0,4 кВ от ТП-73 по адресу:  Московская область, Люберецкий район, п. Малаховка, ул. Аллея спорта, Березовая аллея, Перекопский пер</t>
  </si>
  <si>
    <t>Реконструкция РТП-36 по адресу: 140014, Московская область, Люберецкий район, г. Люберцы, ул. Хлебозаводская</t>
  </si>
  <si>
    <t xml:space="preserve">Реконструкция  ТП 46 по адресу:
Московская область, г. Люберцы, ул. Кирова д. 32
</t>
  </si>
  <si>
    <t>Реконструкция  РУ-0,4 кВ ТП 255   по адресу: Московская область, п. Малаховка, ул. Калинина, у д. 29/3</t>
  </si>
  <si>
    <t xml:space="preserve">Реконструкция КЛ-6 кВ от РП-8 до РП-12 по адресу: Московская область, г. Люберцы, ул.Южная
</t>
  </si>
  <si>
    <t>Реконструкция  ВЛ-10 кВ от РП-17 до ТП-581 по адресу: Московская область, Люберецкий район, п. Красково, СНТ «Зенино»</t>
  </si>
  <si>
    <t>Реконструкция ТП-528 для электроснабжения энергопринимающих устройств  заявителей по адресу: Московская обл, Люберецкий р-н, Люберцы г., Транспортная ул.</t>
  </si>
  <si>
    <t>Реконструкция ВЛ-0,4 кВ от ТП-591 по адресу: Московская область, Люберецкий район,                ст. Овражки, СНТ "Березка"</t>
  </si>
  <si>
    <t>Реконструкция  ТП 380   по адресу: Московская область, г. Люберцы, ул. Котельническая, д. 11, стр.1</t>
  </si>
  <si>
    <t xml:space="preserve">Реконструкция ЛЭП-0,4 кВ по адресу:
Московская область, Люберецкий район, пгт. Малаховка, ул. Герцена
</t>
  </si>
  <si>
    <t>Реконструкция РУ-0,4 кВ по адресу: г.Дзержинский, ул. Дзержинская</t>
  </si>
  <si>
    <t>Реконструкция ТП-16Н по адресу: Московская область, г.Дзержинский, ул. Овиновка</t>
  </si>
  <si>
    <t>Реконструкция ТП-16н по адресу: Московская обл., г. Дзержинский, ул. Овиновка, д. №29 б</t>
  </si>
  <si>
    <t>Реконструкция ТП-23 по адресу: 140090, Московская обл., г. Дзержинский, ул. Дзержинская, д. № 16</t>
  </si>
  <si>
    <t xml:space="preserve">Реконструкция РП-33, строительство КЛ-6 кВ направлением ТП-33 – ТП-23 и 
КЛ-6 кВ направлением ТП-33 – ТП-28 по адресу: 
140090, Московская обл, г.Дзержинский, ул. Дзержинская
</t>
  </si>
  <si>
    <t>Реконструкция ТП-559. Строительство ЛЭП-0,4 кВ от ТП-559 по адресу: Московская обл., Наро-Фоминский р-н, Наро-Фоминск г., Маршала Жукова Г.К. ул.</t>
  </si>
  <si>
    <t>Реконструкция ТП-387 для электроснабжения заявителя по адресу: Московская обл, Наро-Фоминский р-н, г. Апрелевка, ул. Горького</t>
  </si>
  <si>
    <t>Реконструкция ТП-323 по адресу: 143370, Московская область, Наро-Фоминский район, п. Калининец, в/ч 23626</t>
  </si>
  <si>
    <t>Реконструкция ЛЭП-10кВ по адресу: 143380, Московская область, Наро-Фоминский р-н, 
пос. Бекасово</t>
  </si>
  <si>
    <t xml:space="preserve">Реконструкция ТП-148, строительство ЛЭП-0,4 кВ от ТП-148 по адресу: Московская обл, 
Наро-Фоминский р-н, Наро-Фоминск г, Курзенкова ул (1 этап)
</t>
  </si>
  <si>
    <t xml:space="preserve">Реконструкция участка ВЛ-0,4 кВ от ТП-276 по адресу: 
Московская обл, Наро-Фоминский р-н, Апрелевка г, Карла Маркса 2-й пер, участок  № 12
</t>
  </si>
  <si>
    <t>Реконструкция ВЛИ-0,4 кВ от ТП-289 для электроснабжения энергопринимающих устройств заявителя по адресу: 143395, Московская обл., Наро-Фоминский р-н, д. Алабино, уч. 33</t>
  </si>
  <si>
    <t>Реконструкция РУ-0,4 кВ ТП-322 для электроснабжения энергопринимающих устройств заявителя по адресу: Московская обл., Наро-Фоминский р-н, рп. Калининец, п. Калининец, жил. городок №4</t>
  </si>
  <si>
    <t>Реконструкция КТП-1625, ВЛ-0,4 кВ, строительство ВЛ-10 кВ, КТП по адресу: Рузский район, д. Григорово</t>
  </si>
  <si>
    <t xml:space="preserve">Реконструкция ЛЭП-0,4 кВ от ТП-3750 по адресу: 
143131, Московская обл., Рузский р-н, Тучково рп, ул. Сосновая
</t>
  </si>
  <si>
    <t xml:space="preserve">Реконструкция участка ВЛ-0,4 кВ от ТП-поселка 101 по адресу: 
Московская обл, Рузский р-н, Тучково рп, Гравийная ул
</t>
  </si>
  <si>
    <t xml:space="preserve">Реконструкция участка ВЛ-0,4 кВ от ТП-1555 для электроснабжения энергопринимающих устройств заявителя по адресу: 143640, Московская обл., Волоколамский р-н, д. Аксеново, 
СНТ «Прожектор», уч. 113
</t>
  </si>
  <si>
    <t>Реконструкция КЛ-10кВ фидер №2 от ПС-330 «Менделеево» до ЦРП-10 по адресу: Московская область, г. Зеленоград – п.г.т. Ржавки</t>
  </si>
  <si>
    <t xml:space="preserve">Реконструкция ТП-93. Строительство ЛЭП-0,4 кВ от ТП-93 для присоединения заявителя по адресу: 
Московская область, Клинский район, ул. Отдыха ( 1 этап)
</t>
  </si>
  <si>
    <t>Реконструкция ТП-71, строительство ЛЭП-0,4кВ по адресу: 141600, Московская обл., Клинский р-н, г. Клин, Ленинградское ш., д. № 56 (1 Этап)</t>
  </si>
  <si>
    <t>Реконструкция ТП-174 для электроснабжения заявителя по адресу: Московская область Клинский р-н, Клин г., Физкультурная ул</t>
  </si>
  <si>
    <t>Реконструкция ТП-48. Строительство ЛЭП-0,4 кВ по адресу: 141600, Московская область, Клинский район, г. Клин, Ленинградское шоссе (1 Этап)</t>
  </si>
  <si>
    <t>Реконструкция ТП-113 по адресу: 141601, Московская обл, Клинский р-н, г. Клин, ул. Дурыманова, д № 20</t>
  </si>
  <si>
    <t>Реконструкция ТП-507А. Строительство ЛЭП-6 кВ, ЛЭП-0,4 кВ от ТП-507А для электроснабжения энергопринимающих устройств заявителя по адресу: 141601, Московская обл, Клинский р-н, Решетниково рп, Лесная ул.</t>
  </si>
  <si>
    <t xml:space="preserve">Реконструкция КЛ-6 кВ от ТП-37 до ТП-67 по адресу: Московская обл., г. Клин, 
пр. Талицкий, ул. Лесопарковая
</t>
  </si>
  <si>
    <t>Реконструкция КТП-818 для электроснабжения энергопринимающих устройств  заявителей по адресу: 141932, Московская обл, Талдомский р-н, Новоникольское с., за р. Рудонкой</t>
  </si>
  <si>
    <t>Реконструкция воздушного перехода ВЛ-6 кВ по адресу: Московская область, Талдомский р-н, д.Полуденовка</t>
  </si>
  <si>
    <t>Реконструкция ТП-23 для электроснабжения энергопринимающих устройств  заявителей по адресу: Московская обл, Красногорский р-н, Отрадненское с.п., Путилково д.</t>
  </si>
  <si>
    <t>Реконструкция ТП-24 по адресу: Московская обл., Красногорский р-н, пгт. Нахабино, ул. Институтская, д. № 11</t>
  </si>
  <si>
    <t>Реконструкция ТП-121, строительство ЛЭП-0,4кВ по адресу: Московская обл., Красногорский р-н, с. Николо-Урюпино, ул. Гагарина, д. № 52 (1 этап)</t>
  </si>
  <si>
    <t>Реконструкция ТП-45 для присоединения заявителя по адресу: Московская область, Красногорский р-н, Гаврилково д, Отрадненское с/п</t>
  </si>
  <si>
    <t>Реконструкция ТП-153, строительство ЛЭП-0,4кВ по адресу: 143405, Московская область, Красногорский р-н, Гольево д, Центральная ул. (1 Этап)</t>
  </si>
  <si>
    <t>Реконструкция ТП-61 по адресу: 143420, Московская обл., Красногорский р-н, д. Воронки</t>
  </si>
  <si>
    <t>Реконструкция КЛ-0,4 кВ от ТП-32893, ТП-32896, ТП-32879 по адресу: Московская область, г.о. Красногорск, музей-усадьба Архангельское</t>
  </si>
  <si>
    <t>Реконструкция ТП-32879, ЛЭП-0,4 кВ от ТП-32879, ЛЭП-0,4 кВ от ТП-32896, ЛЭП-0,4 кВ от ТП-32893 для электроснабжения энергопринимающих устройств  заявителя по адресу: 143420, Московская обл, Красногорский р-н, Архангельское п.</t>
  </si>
  <si>
    <t>Реконструкция РТП-2 по адресу: Московская область, г. Красногорск, мкр-н Опалиха</t>
  </si>
  <si>
    <t>Реконструкция двух КЛ-10 кВ направлением ПС-145 «Нахабино» – РП-525 по адресу: Московская область, Красногорский район, рп. Нахабино</t>
  </si>
  <si>
    <t>Реконструкция КРУН-33. Строительство ТП, ЛЭП-6 кВ и ЛЭП-0,4 кВ по адресу: Московская область, г.о. Красногорск, вблизи р.п. Нахабино</t>
  </si>
  <si>
    <t>Реконструкция ТП-13592, строительство ЛЭП-0,4кВ по адресу: 143444, Московская обл., Красногорский р-н, г. Красногорск, мкрн. Опалиха, ул. Счастливая, д 38 (1 Этап)</t>
  </si>
  <si>
    <t>Реконструкция РУ-20кВ РТП-АОЦ по адресу: Московская область, г. Красногорск</t>
  </si>
  <si>
    <t>Реконструкция ТП-211195. Строительство КТП, КЛ-10 кВ и ЛЭП-0,4 кВ по адресу: 143420, Московская область, Красногорский район, д. Захарково (1этап)</t>
  </si>
  <si>
    <t>Реконструкция ТП-11450 по адресу: 143408, Московская обл., Красногорский р-н, г. Красногорск, ул. Крайняя</t>
  </si>
  <si>
    <t>Реконструкция систем наружного освещения на территории музея-усадьбы Архангельское, ФГБУ «Центральный военно-клинический санаторий «Архангельское</t>
  </si>
  <si>
    <t>Реконструкция ТП-219232 по адресу: Московская область, Красногорский район, д. Ивановское</t>
  </si>
  <si>
    <t>Реконструкция ТП-41060, строительство 2ЛЭП-0,4кВ по адресу: Московская обл., Красногорский р-н, г.Красногорск, ул.50 лет Октября (1этап)</t>
  </si>
  <si>
    <t xml:space="preserve">Реконструкция ТП-328212 для присоединения заявителя по адресу: 
Московская область, Красногорский р-н, Воронки д, участок № 60А
</t>
  </si>
  <si>
    <t>Реконструкция ТП-201, строительство ЛЭП-0,4 кВ от ТП-201 для электроснабжения энергопринимающих устройств заявителя по адресу: Московская обл, Красногорский р-н, Гольево д, Красная Слободка ул (1 этап)</t>
  </si>
  <si>
    <t xml:space="preserve">Реконструкция КТП-286 для присоединения заявителя по адресу: 
Московская область, городской округ Истра, деревня Ленино, здание  №54А, помещение  2
</t>
  </si>
  <si>
    <t xml:space="preserve">Реконструкция ТП-2/302 по адресу: Московская область,
Истринский район, поселок Глебовский, ул. Микрорайон
</t>
  </si>
  <si>
    <t>Реконструкция ТП-316 по адресу: Московская обл., Истринский р-н, г. Истра, ул. Урицкого, д. № 4</t>
  </si>
  <si>
    <t>Внешняя схема электроснабжения энергопринимающих устройств заявителя по адресу: Московская область Истринский р-н, Истра г (1 Этап)</t>
  </si>
  <si>
    <t>Реконструкция КТП-18, строительство ЛЭП-0,4кВ по адресу: 143500, Московская обл., Истринский р-н, г. Дедовск, с/т Трансмаш (1 Этап)</t>
  </si>
  <si>
    <t>Реконструкция ТП-30, ЛЭП-0,4 кВ от ТП-30 для электроснабжения энергопринимающих устройств заявителя по адресу: Московская обл, Истринский р-н, Дедовск г, Волоколамская 1-я ул, дом №44</t>
  </si>
  <si>
    <t xml:space="preserve">Реконструкция ТП-2/302 по адресу: Московская область, Истринский р-н, п. Глебовский </t>
  </si>
  <si>
    <t xml:space="preserve">Реконструкция РУ-10 кВ ТП-764 по адресу: Московская область, г. Истра, ул. Ленина </t>
  </si>
  <si>
    <t>Реконструкция ТП-111 по адресу: Московская область, Истринский р-н, г. Дедовск, ул. Энергетиков</t>
  </si>
  <si>
    <t>Реконструкция  КЛ-6 кВ ТП-168 – ТП-169 по адресу: Московская область, Истринский р-н, г. Дедовск, ул. Красный Октябрь</t>
  </si>
  <si>
    <t>Реконструкция КЛ-6 кВ ТП-168 – ТП-176 по адресу: Московская область, Истринский р-н, г. Дедовск, ул. Красный Октябрь</t>
  </si>
  <si>
    <t>Реконструкция КЛ-6кВ РТП-174-ТП-21 по адресу: Московская обл., Истринский р-н, г.Дедовск, ул. Ударная, ул.Больничная</t>
  </si>
  <si>
    <t>Реконструкция КЛ-6 кВ ТП-176 – ТП-21 по адресу: Московская область, Истринский р-н, г. Дедовск, ул. Ударная, ул. Красный Октябрь</t>
  </si>
  <si>
    <t>Реконструкция РТП-1521 по адресу: г. Пушкино, перекресток ул. Надсоновская и ул. Нижняя Слободская</t>
  </si>
  <si>
    <t>Реконструкция ТП-565 по адресу: 141290, Московская обл., г. Красноармейск, ул. Академика Янгеля, д № 23</t>
  </si>
  <si>
    <t>Реконструкция ТП-1021, строительство ЛЭП-0,4кВ по адресу: 141260, Московская обл., Пушкинский р-н., р.п. Правдинский, ул. Ленина, вл. № 20б (1 Этап)</t>
  </si>
  <si>
    <t>Реконструкция ЛЭП-0,4кВ по адресу: Московская обл., Пушкинский р-н, г. Пушкино, ул. Новая</t>
  </si>
  <si>
    <t>Реконструкция ТП-1145 по адресу: Московская обл., Пушкинский р-н, г.п. Зеленоградский, ул. Динамо</t>
  </si>
  <si>
    <t xml:space="preserve">Реконструкция БКТП-1268, по адресу: Московская обл., Пушкинский р-н., п. Зеленоградский, 
ул. Печати
</t>
  </si>
  <si>
    <t xml:space="preserve">Реконструкция ТП-1274 по адресу: 141254, Московская обл., Пушкинский р-н., г. Пушкино, 
мкр. Заветы Ильича
</t>
  </si>
  <si>
    <t>Реконструкция ВЛ-0,4кВ, строительство ЛЭП-0,4кВ по адресу: 141254, Московская обл., Пушкинский р-н., г. Пушкино, пр-д Овсяного поля (1 этап)</t>
  </si>
  <si>
    <t>Реконструкция ВЛ-0,4кВ по адресу: 141201, Московская обл., Пушкинский р-н., г. Пушкино, мкр. Междуречье</t>
  </si>
  <si>
    <t>Реконструкция КТП-1457 по адресу: 141253, Московская обл., Пушкинский р-н., дп. Зеленоградский, ул. Печати</t>
  </si>
  <si>
    <t>Реконструкция КТП-1242, строительство ЛЭП-0,4кВ по адресу: 141254, Московская обл., г. Пушкино, мкрн. Заветы Ильича, ул. Энтузиастов, уч. № 33 (1 Этап)</t>
  </si>
  <si>
    <t>Реконструкция ТП-1086 по адресу: Московская обл., Пушкинский район, г.п. Правдинский, ул. Охотничья</t>
  </si>
  <si>
    <t>Реконструкция ТП-1244 по адресу: Московская обл, Пушкинский р-н, Красноармейское шоссе, ГУЗ Санаторий «Пушкино</t>
  </si>
  <si>
    <t>Реконструкция СТП-1492, строительство ЛЭП-0,4кВ по адресу: 141231, Московская обл., Пушкинский р-н, д. Кощейково участок № 13 (1 Этап)</t>
  </si>
  <si>
    <t>Реконструкция ВЛ-6кВ «Л.633» по адресу: Московская область, г. Пушкино, м-н Мамонтовка, ул. Ленточка</t>
  </si>
  <si>
    <t>Реконструкция ТП-1262 по адресу: Московская область, г. Пушкино, м-н Клязьма, ул. Аксаковская</t>
  </si>
  <si>
    <t>Реконструкция РУ-6 кВ ТП-1317 по адресу: Московская область, Пушкинский район, г. Пушкино, мкр. Дзержинец</t>
  </si>
  <si>
    <t>Реконструкция ВЛ-10 кВ «Л.216» по адресу: Московская область, г. Красноармейск</t>
  </si>
  <si>
    <t xml:space="preserve">Реконструкция ВЛ-6 кВ «Л.225» по адресу: Московская область, г. Пушкино, Красноармейское шоссе
</t>
  </si>
  <si>
    <t xml:space="preserve">Реконструкция ТП-1343, строительство ЛЭП-0,4кВ по адресу: Московская обл., Пушкинский р-н, 
с. Братовщина (1 этап)
</t>
  </si>
  <si>
    <t xml:space="preserve">Реконструкция РУ-0,4 кВ ТП-1445 для электроснабжения заявителя по адресу: 
Московская обл, Пушкинский р-н, Горького ул., д.20
</t>
  </si>
  <si>
    <t>Реконструкция участка ВЛ-0,23 кВ от ТП-554 по адресу: Московская обл, Пушкинский р-н, Красноармейск, СНТ "Память Мичурина", дом №39</t>
  </si>
  <si>
    <t xml:space="preserve">Реконструкция КТПН-1689, строительство ЛЭП-0,4кВ по адресу: Московская обл., 
Пушкинский р-н, г. Пушкино, Ярославское ш., д. № 7 (1 этап)
</t>
  </si>
  <si>
    <t>Реконструкция КЛ-6кВ направлением 2БКТП-5-ТП-1 ОАО ПО "ТОС" по адресу: 141707, РФ, Московская область г. Долгопрудный, ул. Менделеева</t>
  </si>
  <si>
    <t>Реконструкция ТП-35 для электроснабжения энергопринимающих устройств заявителя по адресу: Московская область, г.Мытищи, Новомытищинский пр-т, д.74</t>
  </si>
  <si>
    <t>Реконструкция ТП-417 по адресу: Московская обл, Мытищи г, Колонцова ул, д. 5</t>
  </si>
  <si>
    <t>Реконструкция ТП-339 по адресу: Московская обл., г. Мытищи, Новомытищинский пр-кт., д №13</t>
  </si>
  <si>
    <t>Реконструкция ТП-21 по адресу: Московская область, г.о. Мытищи, ул. Кирпичная</t>
  </si>
  <si>
    <t>Реконструкция ТП-646 по адресу: Московская область, г.о. Мытищи, г. Мытищи, ул. Силикатная</t>
  </si>
  <si>
    <t xml:space="preserve">Реконструкция РУ-10 кВ ТП-221 по адресу: 
Московская область, г. Мытищи, ул. Угольная, д.2 корп.1
</t>
  </si>
  <si>
    <t xml:space="preserve">Реконструкция  ЛЭП-0,4 кВ от ТП-199 
по адресу: Московская обл., Мытищи г.о., д. Болтино
</t>
  </si>
  <si>
    <t>Реконструкция ТП-149 по адресу: 143966, Московская область, г. Реутов, ул. Строителей, д.11</t>
  </si>
  <si>
    <t>Реконструкция РП-790 по адресу: Московская область, г. Балашиха</t>
  </si>
  <si>
    <t xml:space="preserve">Реконструкция ТП-47 для электроснабжения энергопринимающих устройств  заявителя по адресу: 
Московская обл, Балашиха г, Парковая ул.
</t>
  </si>
  <si>
    <t>Реконструкция РУ-6 кВ ТП-839 по адресу: г. Балашиха, мкр. Салтыковка, ул. Садовая</t>
  </si>
  <si>
    <t>Реконструкция ТП-921 по адресу: 143930, Московская обл., г. Балашиха, мкр. Салтыковка,ул. Окольная, д. № 3А</t>
  </si>
  <si>
    <t>Реконструкция РУ-0,4 ТП-481.Строительство ЛЭП-0,4 кВ от ТП-481 до границы участка заявителя по адресу: Московская обл, Балашиха г., Пехра-Покровская ул.</t>
  </si>
  <si>
    <t>Реконструкция ТП-42 по адресу: 143907, Московская область, г. Балашиха, ш. Энтузиастов, д № 29</t>
  </si>
  <si>
    <t>Реконструкция двух КЛ-10 кВ  направлением от ПС-692 ф.6 и ф.36 до РП-990 по адресу: Московская область, г.о. Балашиха, г. Реутов</t>
  </si>
  <si>
    <t>Реконструкция ТП-491 по адресу: Московская обл, Балашиха г, территория в/ч 35690</t>
  </si>
  <si>
    <t>Реконструкция ЦРП-3 для электроснабжения энергопринимающих устройств заявителя по адресу: 143912, Московская обл, Балашиха г, Объездное ш.</t>
  </si>
  <si>
    <t>Реконструкция ТП-789. Строительство 2КЛ-0,4 кВ от ТП-789 до ВРУ объекта заявителя по адресу: 143922, Московская обл, Балашиха г., Заря мкр., Маршала Батицкого ул. (1 Этап)</t>
  </si>
  <si>
    <t>Реконструкция ТП-586 по адресу: Московская обл., Балашихинский р-н, д. Павлино</t>
  </si>
  <si>
    <t>Реконструкция ВЛ-6 кВ направлением РП-30–КТП-821
по адресу: Московская область, г.о. Балашиха, мкр. Салтыковка</t>
  </si>
  <si>
    <t>Реконструкция ВЛ-6 кВ направлением РП-930–ТП-941–ТП-942 по адресу: Московская область, г.о. Балашиха, мкр. Салтыковка</t>
  </si>
  <si>
    <t>Реконструкция ТП-211. Строительство ЛЭП-0,4 кВ от ТП-211 до ВРУ объекта заявителя по адресу: Московская обл, Балашиха г., Энтузиастов ш. (1 Этап)</t>
  </si>
  <si>
    <t>Реконструкция РП-30 по адресу: Московская область, г.Балашиха</t>
  </si>
  <si>
    <t>Реконструкция ЛЭП-0,4кВ по адресу: 143130, Московская область, г. Балашиха, Вишняковское ш., д. № 2а</t>
  </si>
  <si>
    <t>Реконструкция 2КЛ-6 кВ направлением от ПС-26 «Монино» до РТП-2 (ф.2А, ф.4А) по адресу: 
Московская область, г.о.Лосино-Петровский, ул. 7-го Ноября</t>
  </si>
  <si>
    <t>Внешняя схема электроснабжения энергопринимающих устройств Заявителя по адресу: Московская область, г. Лосино-Петровский, западнее животноводческого товарищества «Содружество» (2 Этап)</t>
  </si>
  <si>
    <t>Реконструкция КЛ-6 кВ от ТП-34 до КТП-29 по адресу: Московская область, г.о. Лосино-Петровский, ул. Почтовый проезд – ул. Садовая</t>
  </si>
  <si>
    <t>Реконструкция ТП-61 по адресу: 141150, Московская обл., г. Лосино-Петровский, ул. Дачная, уч. №7А</t>
  </si>
  <si>
    <t>Реконструкция РП-4 по адресу: Московская обл., г.Черноголовка, Первая ул.</t>
  </si>
  <si>
    <t>Реконструкция РП-4 для электроснабжения энергопринимающих устройств заявителя по адресу: 141230, Московская обл, Черноголовка г., 23 км</t>
  </si>
  <si>
    <t>Реконструкция КЛ-10 кВ (фидер 22α) от ПС-206 «Фрязино» до РТП-8 по адресу: Московская область, г. Фрязино</t>
  </si>
  <si>
    <t>Реконструкция ТП-480 по адресу: Московская обл, Фрязино г, Комсомольская ул, дом №17</t>
  </si>
  <si>
    <t>Реконструкция ТП-433 по адресу: Московская область, г.Фрязино, ул. Полевая</t>
  </si>
  <si>
    <t>Реконструкция РТП-16013 по адресу: Московская область, г. Звенигород</t>
  </si>
  <si>
    <t>Реконструкция ТП-160162 для электроснабжения энергопринимающих устройств заявителя по адресу: Московская область, г. Звенигород, ул. Ленина</t>
  </si>
  <si>
    <t>Реконструкция ТП-160291 по адресу: Московская область, г. Звенигород, Лесной микрорайон</t>
  </si>
  <si>
    <t>Реконструкция ТП-160185 по адресу: Московская обл., Звенигород г., Нахабинское ш</t>
  </si>
  <si>
    <t>Реконструкция ТП-160121 по адресу: Московская обл., Звенигород г., пос. Поречье</t>
  </si>
  <si>
    <t xml:space="preserve">Реконструкция ЛЭП-0,4 кВ от ТП-160126 по адресу:
143180, Московская область, г. Звенигород, ул. Садовая
</t>
  </si>
  <si>
    <t xml:space="preserve">Реконструкция ЛЭП-0,4 кВ от РУ-0,4 кВ ТП-160129 по адресу: 
Московская обл, Звенигород г, Пролетарская ул
</t>
  </si>
  <si>
    <t>Реконструкция ЦРП-5 по адресу: Московская область, г. Краснознаменск</t>
  </si>
  <si>
    <t>Реконструкция РУ-6 кВ ТП-553 по адресу: Московская область, Раменский р-н., д. Трошково</t>
  </si>
  <si>
    <t>Реконструкция ВЛ-6 кВ КТП-49–КТП-68 (отпайка к КТП-104) по адресу: Московская область Раменский р-н, Литвинова д</t>
  </si>
  <si>
    <t>Рекнструкция ЛЭП-0,4 кВ по адресу: Московская обл., Раменский р-н, дп. Кратово, ул. Параллельная 2-я, дом № 6а</t>
  </si>
  <si>
    <t>Реконструкция РП-4 по адресу: Московская область, Раменский р-н, с.п. Гжельское, с. Речицы</t>
  </si>
  <si>
    <t>Реконструкция РТП-18 по адресу: Московская область, Раменский р-н, с.п. Новохаритоновское, с. Карпово</t>
  </si>
  <si>
    <t>Реконструкция РТП-29 по адресу: Московская область, Раменский р-н, г.п. Кратово, с. Игумново</t>
  </si>
  <si>
    <t>Реконструкция РТП-28 по адресу: Московская область, Раменский р-н, пос. Удельная</t>
  </si>
  <si>
    <t>Реконструкция РУ-6кВ, РУ-0,4кВ в ТП-471 по адресу:Московская область, Раменский р-н., Ново-Харитоново</t>
  </si>
  <si>
    <t xml:space="preserve">Реконструкция ВЛ-0,4 кВ от ТП-4, ТП-23, ТП-150, ТП-161, ТП-195 по адресу:
Московская обл, г. Раменское, ул. 100-й Свирской Дивизии, ул. Полевая, ул. Московская,
 ул. Колхозная, ул. Революции, ул. Дунайская, ул. Краснознаменская
</t>
  </si>
  <si>
    <t>Реконструкция КТП-1716768 для электроснабжения энергопринимающих устройств  заявителей по адресу: Московская обл, Раменский р-н, с/п Вялковское, д. Осеченки</t>
  </si>
  <si>
    <t xml:space="preserve">Реконструкция ТП-40. Строительство ЛЭП-0,4 кВ от ТП-40 по адресу: 
Московская обл., Раменский р-н, ВЭИ им Ленина п (1 этап)
</t>
  </si>
  <si>
    <t xml:space="preserve">Реконструкция участка ВЛ-0,4 кВ от ТП-308 по адресу: 
Московская обл, Раменский р-н, Раменское г, Ильинский п, Коммунистическая ул, дом №2а
</t>
  </si>
  <si>
    <t xml:space="preserve">Реконструкция КВЛ-10 кВ ТП-403 – ТП-473 по адресу: Московская обл, Раменский р-н, 
г.п. Кратово
</t>
  </si>
  <si>
    <t>Реконструкция КТП-35 по адресу: Московская обл., Воскресенский р-н, г. Воскресенск, ул. Московская</t>
  </si>
  <si>
    <t>Реконструкция ТП-193 по адресу: 140209, Московская обл., Воскресенский р-н, г. Воскресенск, ул. Заводская</t>
  </si>
  <si>
    <t>Реконструкция ТП-170 для электроснабжения энергопринимающих устройств заявителя по адресу: Московская обл, Воскресенский р-н, Хорлово рп, Интернатская ул, дом № 5-а</t>
  </si>
  <si>
    <t>Реконструкция РУ-6 кВ ТП-27 по адресу: Московская обл., г. Воскресенск, ул. Химиков</t>
  </si>
  <si>
    <t>Реконструкция 2КЛ-10 кВ от ТП-5 до КТП-63 по адресу: Московская обл., Домодедово г.о., мкр. Авиационный</t>
  </si>
  <si>
    <t>Реконструкция ВЛ-0,4 кВ от РУ-0,4 кВ ТП-172 для электроснабжения энергопринимающих устройств заявителя по адресу: Московская обл, Домодедово г, Востряково мкр, Заборье ул, дом №56а</t>
  </si>
  <si>
    <t>Реконструкция ТП-59 по адресу: Московская обл, Домодедово г, Авиационный мрн, Туполева ул, д. 2</t>
  </si>
  <si>
    <t>Реконструкция ВЛ-10 кВ по адресу: Московская обл., г. Домодедово, мкр. Белые Столбы, ул. Мичурина</t>
  </si>
  <si>
    <t>Реконструкция ВЛ-0,4 кВ от ТП-1020 по адресу: Московская область, г. Домодедово</t>
  </si>
  <si>
    <t>Реконструкция ВЛ-0,4 кВ от ТП-987 по адресу: 
Московская область, г.о. Домодедово, а.о. Краснопутьского, д. Житнево</t>
  </si>
  <si>
    <t>Реконструкция ВЛ-0,4 кВ от КТП-627 по адресу: 
Московская область, г.о. Домодедово, а.о. Повадинского, с. Вельяминово</t>
  </si>
  <si>
    <t xml:space="preserve">Реконструкция РП-51 по адресу: Московская область, г. Домодедово, мкр. Центральный
</t>
  </si>
  <si>
    <t>Реконструкция ТП-486 по адресу: Московская область, г. Домодедово, мкр. Центральный</t>
  </si>
  <si>
    <t>Реконструкция ТП-416 по адресу: Московская область, г. Домодедово, мкр. Западный</t>
  </si>
  <si>
    <t>Реконструкция РП-10 по адресу: Московская область, г. Домодедово, мкр. Западный</t>
  </si>
  <si>
    <t>Реконструкция ТП-59 по адресу: Московская область, г. Домодедово, мкр. Авиационный</t>
  </si>
  <si>
    <t>Реконструкция ТП-1020 по адресу: Московская область, г. Домодедово, мкр. Белые Столбы</t>
  </si>
  <si>
    <t>Реконструкция ТП-420 по адресу: Московская область, г. Домодедово, мкр. Белые Столбы</t>
  </si>
  <si>
    <t>Реконструкция ТП-987 по адресу: Московская область, г.о. Домодедово, а.о. Краснопутьского, д. Житнево</t>
  </si>
  <si>
    <t>Реконструкция РУ-0,4 кВ ТП-544 по адресу:
Московская область, г. Домодедово, мкр. Центральный</t>
  </si>
  <si>
    <t>Реконструкция РУ-0,4 кВ ТП-437 по адресу:
Московская область, г. Домодедово, мкр. Центральный</t>
  </si>
  <si>
    <t>Реконструкция РУ-0,4 кВ ТП-492 по адресу:
Московская область, г. Домодедово, мкр. Северный</t>
  </si>
  <si>
    <t>Реконструкция РУ-0,4 кВ ТП-498 по адресу:
Московская область, г. Домодедово, мкр. Северный</t>
  </si>
  <si>
    <t>Реконструкция РУ-0,4 кВ РТП-32 по адресу:
Московская область, г.о. Домодедово, а.о. Лобановского, с. Ильинское</t>
  </si>
  <si>
    <t>Реконструкция ВЛ 10 кВ отп. от ф.5 с п/ст 233 от оп.55 до оп70 (инв. №10002672) по адресу:
 Московская обл., г.Домодедово, д. Благое</t>
  </si>
  <si>
    <t>Реконструкция РУ-0,4 кВ ТП-259 по адресу:
Московская область, г.о. Домодедово, а.о. Лобановского, д. Гальчино</t>
  </si>
  <si>
    <t>Реконструкция ВЛИ-0,4кВ от РУ-0,4кВ ТП-226 до опоры №9, строительство ВЛИ-0,4кВ от опоры №9 по адресу: Московская область, г. Коломна, СТ Коммунальник-3 (1 Этап)</t>
  </si>
  <si>
    <t>Реконструкция ЛЭП-0,4кВ по адресу: Московская область, г. Коломна, ул. Ленина, д. 67а</t>
  </si>
  <si>
    <t>Реконструкция ТП-159 по адресу: Московская область, г.о.Коломна, Щурово</t>
  </si>
  <si>
    <t>Реконструкция ТП-20. Строительство КТП по адресу: Московская область, г.о.Коломна, ул.Ямки</t>
  </si>
  <si>
    <t xml:space="preserve">Реконструкция ТП-73. Строительство ЛЭП-0,4 кВ от ТП-73 для электроснабжения энергопринимающих устройств заявителя по адресу: Московская обл., Коломенский р-н, 
Коломна г, Озерский проезд, дом № 18А (1 ЭТАП)
</t>
  </si>
  <si>
    <t xml:space="preserve">Реконструкция здания с гаражными, складскими и офисными помещениями
по адресу: Московская обл., г. Коломна, ул. Красногвардейская, 36
</t>
  </si>
  <si>
    <t>Реконструкция ВЛ-0,4кВ по адресу: Московская обл., г. Коломна, ул. Зайцева, д. № 13</t>
  </si>
  <si>
    <t>Реконструкция ЛЭП-0,4кВ по адресу: Московская обл., г. Коломна, ул. Гражданская</t>
  </si>
  <si>
    <t>Реконструкция 2КЛ-10 кВ направлением РТП-32-ТП645 по адресу: Московская область, г.о.Лыткарино, ул.Ленина, ул. Колхозная</t>
  </si>
  <si>
    <t>Реконструкция КЛ-0,4 кВ от РТП-24, строительство 2КЛ-0,4 кВ от РП-24 для электроснабжения энергопринимающих устройств заявителя по адресу: Московская обл, Лыткарино г, квартал 3а, дом №3 (1 Этап)</t>
  </si>
  <si>
    <t>РТП 2х400кВА-06/0,4кВ по адресу: Московская область, г. Ивантеевка, ул. Первомайская</t>
  </si>
  <si>
    <t>Реконструкция ТП-1392 по адресу: Московская область, г. Ивантеевка, ул. Толмачева, д № 52 в</t>
  </si>
  <si>
    <t>Реконструкция ТП-1157 по адресу: Московская обл, г. Ивантеевка, ул. Первомайская, д. 39, ГБУЗ «Ивантеевская центральная городская больница</t>
  </si>
  <si>
    <t>Реконструкция ТП-1390 по адресу: 141284, Московская область, г. Ивантеевка, ул. Богданова</t>
  </si>
  <si>
    <t>Реконструкция Ф.1, Ф.2 от ПС-239 «Пушкино» по адресу: 
Московская область, г. Ивантеевка, Ярославское шоссе – ул. Первомайская</t>
  </si>
  <si>
    <t>Реконструкция ТП-1381 по адресу: 141282, Московская обл., г. Ивантеевка, ул. Толмачева, д. № 27</t>
  </si>
  <si>
    <t>Реконструкция РУ-6кВ РП-17 по адресу: Московская область, г.о. Химки, ул. Тюкова</t>
  </si>
  <si>
    <t xml:space="preserve">Реконструкция ТП-195 по адресу: Московская обл, Химкинский р-н, Химки, 
Парковая ул., вблизи дома №5
</t>
  </si>
  <si>
    <t>Реконструкция РТП-15. Строительство РП и ЛЭП-6 кВ
по адресу: Московская область, г. Химки, вблизи д. Кирилловка (1 этап)</t>
  </si>
  <si>
    <t>Реконструкция КЛ-6 кВ от ПС-444 до РП-14 (ф.7, ф.27, ф.10, ф.24) по адресу: Московская область, г.о. Химки</t>
  </si>
  <si>
    <t>Реконструкция РУ-10 кВ РП-90 по адресу: Московская область, г.о. Химки</t>
  </si>
  <si>
    <t>Реконструкция РП-20 по адресу: Московская область, г. Химки, ул. Заводская</t>
  </si>
  <si>
    <t>Реконструкция ТП-398 по адресу: Московская обл., г. Химки, мкр. Сходня, Юбилейный проезд</t>
  </si>
  <si>
    <t>Реконструкция КЛ-10 кВ направлением РТП-51071 - РП-16168
 по адресу: Московская область, Одинцовский район, с. Немчиновка</t>
  </si>
  <si>
    <t>Реконструкция ТП-560800 для присоединения заявителя по адресу: Московская область, Одинцовский район, д. Переделки</t>
  </si>
  <si>
    <t>Реконструкция ТП-560629 по адресу: Московская область, Одинцовский р-н, г. Одинцово</t>
  </si>
  <si>
    <t xml:space="preserve">Реконструкция ЛЭП-0,4 кВ от ТП-310317 по адресу: 
Московская обл, Одинцовский р-н, Жаворонки с, Северная ул, дом № 11
</t>
  </si>
  <si>
    <t>Реконструкция ТП-313229 по адресу: Московская обл., Одинцовский р-н, д. Горышкино</t>
  </si>
  <si>
    <t>Реконструкция РП-51064 по адресу: Московская обл., г. Одинцово, ул. Маршала Бирюзова</t>
  </si>
  <si>
    <t xml:space="preserve">Реконструкция КЛ-10 кВ направлением ПС-783 «Отрадное» – РТП-41005
и КЛ-10 кВ направлением РТП-41040 – РТП-41041 по адресу: Московская область, г. Одинцово
</t>
  </si>
  <si>
    <t>Реконструкция ТП-414112 по адресу: Московская обл., Одинцовский р-н, д. Осоргино</t>
  </si>
  <si>
    <t xml:space="preserve">Реконструкция участка ЛЭП-0,4 кВ от ТП-310335 до опоры № 1-1
по адресу: Московская область, Одинцовский район, х. Рожновка
</t>
  </si>
  <si>
    <t>Реконструкция ТП-510677, КЛ-0,4 кВ для электроснабжения энергопринимающих устройств  заявителя по адресу: 143005, Московская обл, Одинцово г, Можайское ш</t>
  </si>
  <si>
    <t xml:space="preserve">Реконструкция ЛЭП-0,4 кВ от ТП-210811 по адресу:
Московская область, Одинцовский район, п. Голицино, мкр. Северный
</t>
  </si>
  <si>
    <t>Реконструкция ЛЭП-0,4 кВ от РУ-0,4 кВ ТП-210816 по адресу: Московская обл., Одинцовский р-н, Малые Вяземы д., Северная ул.</t>
  </si>
  <si>
    <t>Реконструкция ТП-260973 по адресу: Московская обл., Одинцовский р-н, Малые Вяземы д.</t>
  </si>
  <si>
    <t>Реконструкция ВЛ-0,4 кВ по адресу: Московская обл, Одинцовский р-н, Жаворонковская п/а, Жаворонки с, Советская 3-я ул</t>
  </si>
  <si>
    <t>Реконструкция ТП-410416 по адресу: Московская область, г. Одинцово, Западная промзона</t>
  </si>
  <si>
    <t>Реконструкция РТП-51050 по адресу: Московская область, г. Одинцово, д. Мамоново</t>
  </si>
  <si>
    <t xml:space="preserve">Реконструкция ТП-510620 для электроснабжения энергопринимающих устройств заявителя 
по адресу: Московская обл., Одинцовский р-н, Одинцово г., Можайское ш. 
кадастровый квартал 50:20:0010336
</t>
  </si>
  <si>
    <t>Реконструкция РТП-56066 по адресу: 143006, Московская область, Одинцовский район, г. Одинцово, ул. Маковского, дом № 3</t>
  </si>
  <si>
    <t>Реконструкция ТП-313185 для электроснабжения энергопринимающих устройств заявителя по адресу: Московская область, Одинцовский р-н, Солослово д.</t>
  </si>
  <si>
    <t>Реконструкция ТП-410425 по адресу: Московская обл., Одинцовский р-н, Звенигородское лесничество, Пионерское участковое лесничество</t>
  </si>
  <si>
    <t>Реконструкция ТП-560766. Строительство ВЛ-0,4 кВ по адресу: Московская обл., Одинцовский р-н, Немчиновка с, Запрудная 3-я ул. (1 Этап)</t>
  </si>
  <si>
    <t>Реконструкция ТП-515017 для электроснабжения энергопринимающих устройств заявителя по адресу: Московская область, Одинцовский р-н, с/о Мамоновский, с. Немчиновка, 2-й Просек ул.</t>
  </si>
  <si>
    <t>Реконструкция ТП-560720 по адресу: Московская обл, Одинцовский р-н, Немчиновка п, 1-й просек</t>
  </si>
  <si>
    <t>Реконструкция ТП-310314 по адресу: Московская обл, Одинцовский р-н, 
Жаворонки с, Суворова ул</t>
  </si>
  <si>
    <t>Реконструкция ТП-510723 по адресу: Московская обл, Одинцовский р-н, с/о Мамоновский Ромашково с, Каширина ул</t>
  </si>
  <si>
    <t>Реконструкция РТП-51055 
по адресу: Московская обл, Одинцовский р-н, Одинцово, Можайское шоссе</t>
  </si>
  <si>
    <t xml:space="preserve">Реконструкция КЛ-6 кВ от ПС 188 «Одинцово» до РТП-56065  Московская область, Одинцовский р-н
</t>
  </si>
  <si>
    <t>Реконструкция ТП-515024 и строительство ЛЭП-0,4 кВ по адресу:
Московская обл, Одинцовский р-н, Одинцово г, Садовая ул (1 Этап)</t>
  </si>
  <si>
    <t>Реконструкция  РТП-31041 по адресу: Московская обл., Одинцовский р-н, Жаворонки с, Советская 3-я ул.</t>
  </si>
  <si>
    <t>Реконструкция ТП-260972 по адресу: Московская обл, Одинцовский р-н, Сидоровское с</t>
  </si>
  <si>
    <t>Реконструкция ТП-510529 по адресу: Московская обл, Одинцовский р-н, Одинцово, Чикина ул</t>
  </si>
  <si>
    <t>Реконструкция ТП-310311 
по адресу: Московская обл., Одинцовский р-н, Жаворонки с, Советская 3-я ул.</t>
  </si>
  <si>
    <t xml:space="preserve">Реконструкция ТП-510575 по адресу: Московская область, Одинцовский район, г. Одинцово, б-р Любы Новоселовой </t>
  </si>
  <si>
    <t>Реконструкция ТП-560826 по адресу: Московская обл., Одинцовский р-н, Одинцово г., Яскино ул</t>
  </si>
  <si>
    <t>Реконструкция ТП-260908 по адресу: Московская обл, Одинцовский р-н, Голицыно г, Советская ул</t>
  </si>
  <si>
    <t>Реконструкция КЛ-6 кВ ТП-560725-оп.№138 по адресу: Московская обл., Одинцовский р-н, Немчиновка с.</t>
  </si>
  <si>
    <t>Реконструкция ТП-310333 по адресу: Московская обл, Одинцовский р-н, ж.д. станция Жаворонки</t>
  </si>
  <si>
    <t>Реконструкция ТП-210852 по адресу: Московская область, Одинцовский район, г. Голицыно, жд станция Голицыно</t>
  </si>
  <si>
    <t>Реконструкция двух КЛ-10 кВ направлением ПС-783 «Отрадное» - РП-51006 по адресу: Московская область, Одинцовский район, г. Одинцово</t>
  </si>
  <si>
    <t>Реконструкция двух КЛ-10 кВ направлением ПС-783 «Отрадное» - РП-51056 по адресу: Московская область, Одинцовский район, г. Одинцово</t>
  </si>
  <si>
    <t>Реконструкция ЛЭП-0,4 кВ от ТП-313160 для электроснабжения энергопринимающих устройств заявителей по адресу: Московская обл, Одинцовский р-н, Жаворонки с, 6-я Советская ул</t>
  </si>
  <si>
    <t>Реконструкция ТП-414076 по адресу: Московская обл., Одинцовский р-н, Акулово с., Центральная ул.</t>
  </si>
  <si>
    <t>Реконструкция ТП-560653 по адресу: Московская обл., Одинцовский р-н, Одинцово г., Верхне-Пролетарская ул.</t>
  </si>
  <si>
    <t>Реконструкция ТП-260966, строительство ЛЭП-0,4 кВ от ближайшей опоры ВЛ-0,4 кВ ТП-260966 для электроснабжения энергопринимающих устройств заявителя по адресу: Московская обл, Одинцовский р-н, Малые Вяземы д, уч. №25-Л (1 этап)</t>
  </si>
  <si>
    <t>Реконструкция ВЛ-0,4 кВ ТП-310314 (хоз.способ) по адресу: Московская обл, Одинцовский р-н, Жаворонки с, 30 лет Октября ул</t>
  </si>
  <si>
    <t>Реконструкция ТП-515033 для электроснабжения энергопринимающих устройств заявителя по адресу: 143005, Московская обл, Одинцовский р-н, с/о Мамонтово, Лохино д</t>
  </si>
  <si>
    <t>Реконструкция ТП-510506 для электроснабжения энергопринимающих устройств заявителя по адресу: 143025, Московская обл, Одинцовский р-н, Можайское ш., дом №121</t>
  </si>
  <si>
    <t>Реконструкция ТП-410439 по адресу: Московская область, Одинцовский район, п. Лесной Городок, ул. Зеленая</t>
  </si>
  <si>
    <t>Расширение РУ-10 кВ РТП по адресу: Московская область, Одинцовский район, в районе д. Измалково</t>
  </si>
  <si>
    <t>Перевод сетей 6 кВ ПС 117 "Голицыно" на 10 кВ ПС 117 "Голицыно" по адресу: Московская область, Одинцовский район, г. Голицыно</t>
  </si>
  <si>
    <t>Техническое перевооружению сетей 10 кВ от РП-31042 (ГИ) по адресу: Московская область, Одинцовский район, деревня Митькино</t>
  </si>
  <si>
    <t xml:space="preserve">Реконструкция ТП-560624 
по адресу: Московская обл, Одинцовский р-н, Одинцово г, Вокзальная ул
</t>
  </si>
  <si>
    <t xml:space="preserve">Реконструкция РУ-0,4 кВ ТП-510521 по адресу:
Московская область, Одинцовский район, г. Одинцово, ул. М. Жукова
</t>
  </si>
  <si>
    <t xml:space="preserve">Строительство ЛЭП-0,4 кВ. Реконструкция КТП по адресу: 
Московская обл., Одинцовский р-н, Голицыно г., Звенигородское ш.(1 этап)
</t>
  </si>
  <si>
    <t xml:space="preserve">Реконструкция ТП-313160 по адресу: Московская обл.,
Одинцовский р-н, Жаворонки с., Советская 5-я ул
</t>
  </si>
  <si>
    <t xml:space="preserve">Реконструкция ТП-313157 для электроснабжения энергопринимающих устройств заявителя 
по адресу: Московская обл, Одинцовский р-н, Солослово д
</t>
  </si>
  <si>
    <t xml:space="preserve">Реконструкция ВЛ-0,4 кВ от ТП-560617 по адресу: 
Московская область, Одинцовский г.о., д. Немчиновка, СНТ «Мамоново
</t>
  </si>
  <si>
    <t xml:space="preserve">Реконструкция ТП-260959. Строительство ЛЭП-0,4 кВ по адресу: 
Московская область, Одинцовский район, с. Сидоровское, ул. Восточная (1 этап)
</t>
  </si>
  <si>
    <t xml:space="preserve">Реконструкция участка ВЛ-0,4 кВ от ТП-510620 по адресу: 
Московская обл, Одинцовский р-н, Мамоново д, Колхозная ул
</t>
  </si>
  <si>
    <t xml:space="preserve">Реконструкция РУ-0,4 кВ ТП-510526 по адресу: 
Московская обл, Одинцовский р-н, Одинцово г, Можайское шоссе
</t>
  </si>
  <si>
    <t xml:space="preserve">Реконструкция ТП-515170 для присоединения заявителя по адресу: 
Московская область, Одинцовский р-н, Переделки д, дом № 1
</t>
  </si>
  <si>
    <t xml:space="preserve">Реконструкция ТП-260224 по адресу: Московская обл, Одинцовский р-н, 
Голицыно, Петровское шоссе
</t>
  </si>
  <si>
    <t>Реконструкция ТП-313224 для электроснабжения энергопринимающих устройств заявителя по адресу: Московская обл, Одинцовский р-н, Ликино д, участок №66П</t>
  </si>
  <si>
    <t xml:space="preserve">Реконструкция ЛЭП-0,4 кВ от РУ-0,4 кВ ТП-310318
по адресу: Московская область, Одинцовский район, д. Щедрино
</t>
  </si>
  <si>
    <t>Реконструкция РТП-51004 по адресу: Московская обл, Одинцовский г.о., пос. Переделкино</t>
  </si>
  <si>
    <t>Реконструкция ТП-51008 для электроснабжения энергопринимающих устройств заявителля по адресу: 143005, Московская обл., Одинцовский р-н, д.Лохино,ул. 1-ая Советская</t>
  </si>
  <si>
    <t>Реконструкция РТП-51085. Строительство ЛЭП-0,4кВ по адресу: Московская область, Одинцовский район, г.Одинцово (1этап)</t>
  </si>
  <si>
    <t xml:space="preserve">Реконструкция РУ-0,4 кВ ТП-260267 по адресу: 
Московская обл., Одинцовский р-н, п. Голицыно, с/т «Садовод
</t>
  </si>
  <si>
    <t>Реконструкция КЛ-0,4 кВ от ТП-1802 до ВРУ котельной по адресу: Московская область, г. Солнечногорск,  ул. Пролетарская</t>
  </si>
  <si>
    <t>Реконструкция 2КЛ-0,4 кВ от ТП-3 по адресу: Московская обл, Солнечногорский р-н, Ржавки г.п., ж/д №1</t>
  </si>
  <si>
    <t>Реконструкция ЦРП-10 по адресу: 141552, Московская обл., Солнечногорский р-н, р.п. Ржавки</t>
  </si>
  <si>
    <t>Реконструкция КЛ-10 кВ по адресу: Московская область,
Солнечногорский район, Пятницкое шоссе, д. Марьино</t>
  </si>
  <si>
    <t>Реконструкция «ф.8»  направлением от ПС-47 до ТП-82  по адресу: Московская область, Щелковский р-н, г.Щелково</t>
  </si>
  <si>
    <t>Реконструкция КТП-85 по адресу: Московская обл., Щелковский р-н, г. Щелково, Еловый пр-д, д № 12А</t>
  </si>
  <si>
    <t>Реконструкция ЛЭП-0,4кВ от ТП-94 по адресу: Московская область, Щелковский р-н, г. Щелково, 1-ый Технотканный проезд</t>
  </si>
  <si>
    <t>Реконструкция ТП-3002, строительство ЛЭП-0,4кВ по адресу: 141100, Московская область, Щелковский р-н, г. Щелково (1 Этап)</t>
  </si>
  <si>
    <t>Реконструкция ТП-139. Строительство ЛЭП-0,4 кВ до ВРУ Заявителя по адресу: Московская область, Щелковский р-н, г. Щелково, ул. Радужная (1 Этап)</t>
  </si>
  <si>
    <t>Реконструкция ЛЭП-0,4кВ от КТП-113 по адресу: Московская область, Щелковский р-н, г. Щелково, ул. Лесная</t>
  </si>
  <si>
    <t>Реконструкция ТП-4051 по адресу: Московская область, Щелковский р-н, г. Щелково, ул. Беляева</t>
  </si>
  <si>
    <t>Реконструкция ЛЭП-0,4кВ от РУ-0,4кВ ТП-78, строительство ЛЭП-0,4кВ по адресу: Московская обл., Щелковский район, ОНТ «Набережная», уч.18 (1 Этап)</t>
  </si>
  <si>
    <t>Реконструкция ТП-170, строительство ЛЭП-0,4кВ по адресу: Московская область, Щелковский р-н, г. Щелково, ул. Старохотовская, д. 3 (1 Этап)</t>
  </si>
  <si>
    <t>Реконструкция ТП-218, строительство ЛЭП-0,4кВ по адресу: Московская область, Щелковский р-н, г. Щелково, Соколовская промзона (1 Этап)</t>
  </si>
  <si>
    <t>Реконструкция КТП-233 по адресу: Московская обл., Щелковский р-н., г. Щелково, д.Васильевское</t>
  </si>
  <si>
    <t>Реконструкция РТП-432, строительство РП-проект. и 2ЛЭП-10 кВ для электроснабжения энергопринимающих устройств заявителя по адресу: 141100, Московская обл, Щелковский р-н (1 Этап)</t>
  </si>
  <si>
    <t>Реконструкция ЛЭП-0,4кВ от КТП-382 по адресу: Московская обл., Щелковский р-н, г. Щелково, д. Байбаки</t>
  </si>
  <si>
    <t>Реконструкция ЛЭП-0,4 кВ от ТП-251 для электроснабжения энергопринимающих устройств заявителя по адресу: 141100, Московская обл, Щелковский р-н, Щелково г, Космодемьянская ул, дом №13А</t>
  </si>
  <si>
    <t>Реконструкция «ф.11» и «ф.14» от ПС-742 до РТП-34  по адресу: Московская область, Щелковский р-н, г.Щелково</t>
  </si>
  <si>
    <t>Реконструкция ВЛ-0,4кВ, строительство ЛЭП-0,4кВ по адресу: Московская обл., Щелковский р-н., г. Щелково, ОНТ «Набережная»</t>
  </si>
  <si>
    <t xml:space="preserve">Реконструкция ТП-1175 по адресу: 141100, Московская обл., Щелковский р-н, ул. Трудовая, 
с/т «Заозерный
</t>
  </si>
  <si>
    <t xml:space="preserve">Реконструкция ТП-188, строительство ЛЭП-0,4кВ по адресу: Московская обл., Щелковский р-н, 
г. Щелково, ул. Браварская, д.№ 2Б
</t>
  </si>
  <si>
    <t>Реконструкция ВЛ-0,4 кВ от ТП-27 по адресу: Московская область, г.Дубна</t>
  </si>
  <si>
    <t>Реконструкция МТП-113 по адресу: Московская область, г. Ступино, ул. Малоовражная</t>
  </si>
  <si>
    <t>Реконструкция МТП-59 по адресу: Московская область, г. Ступино, ул. Осипенко</t>
  </si>
  <si>
    <t>Реконструкция РП-5, строительство ЛЭП-10 кВ от РП-5, ТП-проект. 1802141 для электроснабжения энергопринимающих устройств заявителя по адресу: Московская обл, Ступинский р-н, Ступино г, Горького ул (1 Этап)</t>
  </si>
  <si>
    <t>Реконструкция ВЛ-0,4 кВ от ТП-428. Строительство ЛЭП-0,4 кВ по адресу:142840, Московская область, Ступинский район, рп. Михнево, ул. Сельхозтехники (1 Этап)</t>
  </si>
  <si>
    <t xml:space="preserve">Реконструкция двух КЛ-10 кВ направлением от ТП-10В до ТП-2В ф.7 и ф.11 по адресу: Московская область, г.о. Ступино, ул. Первомайская – ул. Куйбышева  </t>
  </si>
  <si>
    <t>Реконструкция ВЛ-0,4 кВ от ЗТП-201 для электроснабжения Заявителя по адресу: 142842, Московская обл, Ступинский р-н, Октябрьский п., Заводская ул</t>
  </si>
  <si>
    <t>Реконструкция ВЛ-0,4 кВ от КТП-11 по адресу:
Московская область, г. Ступино, ул. Колхозная</t>
  </si>
  <si>
    <t>Реконструкция ВЛ-10 кВ от ТП-10В до ТП-2В по адресу: Московская область, г. Ступино</t>
  </si>
  <si>
    <t xml:space="preserve">Реконструкция ВЛ-0,4кВ от МТП-54 по адресу: 142804, Московская обл., Ступинский р-н., 
г. Ступино, ул. Белопесоцкая, уч. № 170
</t>
  </si>
  <si>
    <t>Реконструкция РУ-10 кВ ТП-172 по адресу: Московская область, г. Егорьевск, 6 мкр., строение 3</t>
  </si>
  <si>
    <t>Реконструкция ТП-«Сады» для электроснабжения энергопринимающих устройств заявителя по адресу: Московская обл, Егорьевский г.о., Хлебникова ул., СНТ «Башмачок-2</t>
  </si>
  <si>
    <t>Реконструкция ТП-138, строительство ВЛ-0,4кВ по адресу: Московская обл., г. Егорьевск, ул. Советская, д № 1 Г (1 Этап)</t>
  </si>
  <si>
    <t>Реконструкция ТП-51 по адресу: Московская обл, Егорьевск г, Владимирская ул, строение 9</t>
  </si>
  <si>
    <t>Реконструкция ТП-66 по адресу: Московская обл, Егорьевск г, А.Невского ул, строение 3</t>
  </si>
  <si>
    <t>Реконструкция ВЛ-6 кВ ФП-1-КРУН-1 фабрики ф.4. КЛ-6 кВ ТП-143-КРУН-2 фабрики, К-6 кВ ТП-146-ТП-2 фабрики по адресу:Московская обл., Егорьевский г.о., п. Шувое, ул. Лесная, ул. Фабричная</t>
  </si>
  <si>
    <t xml:space="preserve">Реконструкция КТП-233 с установкой двух силовых трансформаторов по адресу: Московская обл, 
Егорьевск г, Комарова ул
</t>
  </si>
  <si>
    <t>Реконструкция ТП-146 по адресу: Московская область, г. Егорьевск, п. Шувое, ул. Советская</t>
  </si>
  <si>
    <t>Реконструкция ВЛИ-0,23 кВ по адресу: Московская обл, Егорьевский г.о., Радио, дом №25</t>
  </si>
  <si>
    <t>Реконструкция РТП-24 по адресу: Московская область, г.о. Подольск, д. Докукино</t>
  </si>
  <si>
    <t>Реконструкция ТП-723 по адресу: 142181, Московская обл., г. Подольск, Климовск, ул. Заводская, д № 24А</t>
  </si>
  <si>
    <t>Реконструкция ЛЭП-0,4кВ по адресу: Московская обл., г. Подольск, Климовск, проспект 50-летия Октября</t>
  </si>
  <si>
    <t xml:space="preserve">Реконструкция ВЛ-0,22 кВ от ТП-136 по адресу: 
Московская обл, Подольск г., Комсомольская ул, дом № 71
</t>
  </si>
  <si>
    <t>Реконструкция ЛЭП-0,4кВ по адресу: 142111, Московская обл., г. Подольск, пр-кт Юных Ленинцев, д. 40</t>
  </si>
  <si>
    <t>Реконструкцию ВЛ-0,4 кВ по адресу:  Московская обл, г. Климовск, Железнодорожная ул. д. №1</t>
  </si>
  <si>
    <t>Реконструкцию ВЛИ-0,22 кВ по адресу: 142181, Московская обл, Подольск г, Климовск мкр, Заводская ул.</t>
  </si>
  <si>
    <t>Реконструкция ЛЭП-0,4кВ по адресу: 142103, Московская обл., г. Подольск, ул. Рощинская, д. № 17</t>
  </si>
  <si>
    <t xml:space="preserve">Реконструкция ЛЭП-0,4 кВ по адресу: Московская обл, Подольский р-н, с/п Лаговское, 
вблизи д. Пузиково, СНТ «Полянка», уч.147 
</t>
  </si>
  <si>
    <t>Реконструкция ВЛ-0,4кВ по адресу: 141070, Московская обл., г. Климовск, ул. Циолковского</t>
  </si>
  <si>
    <t xml:space="preserve">Реконструкция РТП-50. Строительство ЛЭП-0,4 кВ от РТП-50 по адресу:
Московская область, г. Подольск, в границах улиц: Сосновая, Циолковского и границ города (1 этап)
</t>
  </si>
  <si>
    <t>Реконструкция РУ-6 кВ РТП-70, строительство ТП-проект., 2КЛ-6 кВ для электроснабжения энергопринимающих устройств заявителя по адресу: Московская обл, г.о. Подольск, мкр-н Климовск, ул. Революции, д. 2 (1 Этап)</t>
  </si>
  <si>
    <t>Реконструкция двух КЛ-0,4 кВ от ТП-308 по адресу: 142121, Московская область, г. Подольск, ул. 43-й Армии</t>
  </si>
  <si>
    <t>Реконструкция РТП-7 для электроснабжения энергопринимающих устройств заявителя по адресу: 142115, Московская обл, Подольск г, Молодежная ул, дом №13а</t>
  </si>
  <si>
    <t>Реконструкция ТП-158, строительство ЛЭП-0,4 кВ от РУ-0,4 кВ ТП-158 для электроснабжения энергопринимающих устройств заявителя по адресу: Московская обл, Подольск г, Розы Люксенбург ул, дом №2А (1 Этап)</t>
  </si>
  <si>
    <t>Реконструкция ТП-439, строительство ЛЭП-0,4 кВ от РУ-0,4 кВ ТП-439 для электроснабжения энергопринимающих устройств заявителя по адресу: Московская обл, Подольск г, Калинина ул, дом №55-А (1 Этап)</t>
  </si>
  <si>
    <t>Реконструкция КЛ-0,4кВ по адресу: Московская обл., г. Подольск, Климовск, Больничный проезд, д. № 1</t>
  </si>
  <si>
    <t>Реконструкция ТП-54. Реконструкция ЛЭП-0,4 кВ от ТП-54 по адресу: Московская область, г. Подольск, ул. Первомайская</t>
  </si>
  <si>
    <t>Реконструкция ТП-57 и ВЛ-0,23 кВ. Строительство ЛЭП-0,4 кВ по адресу: 142111, Московская область, г. Подольск, ул. 8 Марта, дом № 1-А (1 Этап)</t>
  </si>
  <si>
    <t>Реконструкция ТП-555 по адресу: Московская область, г. Подольск, ул. Профсоюзная, дом № 1б</t>
  </si>
  <si>
    <t>Реконструкция РТП-70 по адресу: Московская область, г.о. Подольск, мкр. Климовск, ул. Революции, д. 3</t>
  </si>
  <si>
    <t>Реконструкция КЛ-10 кВ направлением ТП-83-ТП-216 по адресу: Московская область, г. Подольск, ул. Машиностроителей</t>
  </si>
  <si>
    <t>Реконструкция КЛ-10 кВ направлением ТП-62-ТП-141 по адресу: Московская область, г. Подольск, ул. Пионерская, ул. Школьная</t>
  </si>
  <si>
    <t>Реконструкция КЛ-6 кВ направлением ТП-67-ТП-77 по адресу: Московская область, г. Подольск, ул. Индустриальная, ул. Б. Серпуховская</t>
  </si>
  <si>
    <t>Реконструкция КЛ-6 кВ направлением ТП-631-ТП-661 по адресу: Московская область, г.о. Подольск, мкр. Климовск, ул. Рожкова</t>
  </si>
  <si>
    <t>Реконструкция 2КЛ-0,4кВ по адресу: 142101, Московская обл., г. Подольск, ул. Большая Серпуховская, дом № 20/1</t>
  </si>
  <si>
    <t xml:space="preserve"> Реконструкция КЛ-0,4кВ от ЗТП-229 по адресу: Московская обл., г.о. Подольск, д. Матвеевское, 
ул. Оборонная, д № 6
</t>
  </si>
  <si>
    <t>Реконструкция ТП-377. Строительство 2КЛ-0,4 кВ от ТП-377 до ВРУ заявителя по адресу: 
141300, Московская обл, Сергиево-Посадский р-н, г. Сергиево Посад, на пересечении ул. Дружбы и Новоугличского шоссе, дом №60 (1 Этап)</t>
  </si>
  <si>
    <t>Реконструкция ТП-249 для электроснабжения энергопринимающих устройств заявителя по адресу:141315, Московская обл, Сергиево-Посадский р-н, в районе Новоугличского шоссе, ГСК Мечта</t>
  </si>
  <si>
    <t xml:space="preserve">Реконструкция ТП-6003 по адресу: Московская обл., Сергиево-Посадский р-н, г. Хотьково, 
ул. Ленина, дом № 4
</t>
  </si>
  <si>
    <t xml:space="preserve">Реконструкция ТП-174 по адресу: Московская обл., Сергиево-Посадский р-н, Сергиев Посад г, Семхоз мкр, Хотьковская ул, здание АТС, 1-ый этаж, ком. № 2, 3, 5-14, 19, 20, 21,23 ½, 24-27, 
2-ой этаж, ком. № 1-7
</t>
  </si>
  <si>
    <t>Реконструкция ТП-306. Строительство ЛЭП-0,4 кВ от ТП-306 по адресу: Московская обл., Сергиево-Посадский р-н, рп. Скоропусковский, участок № 40 ( 1 этап)</t>
  </si>
  <si>
    <t>Реконструкция ТП-13, реконструкция ТП-195, строительство ЛЭП-6 кВ для электроснабжения энергопринимающих устройств заявителя по адресу: 141309, Московская обл, Сергиево-Посадский р-н, Сергиев Посад г, Громова ул, дом №1 (1 Этап)</t>
  </si>
  <si>
    <t>Реконструкция КЛ-0,4 кВ от ТП-575 для электроснабжения энергопринимающих устройств заявителя по адресу:141303, Московская обл, Сергиево-Посадский р-н, Сергиево-Посад г, ул. Осипенко</t>
  </si>
  <si>
    <t xml:space="preserve">Реконструкция ТП-6003. Строительство КТП-1808231, КЛ-6 кВ для электроснабжения энергопринимающих устройств заявителя по адресу: Московская обл, Сергиево-Посадский р-н, 
г. Хотьково, ул. Лихачева, д.4                     (1этап)
</t>
  </si>
  <si>
    <t>Реконструкция ТП-12 для электроснабжения энергопринимающих устройств заявителя по адресу: 141310, Московская обл, Сергиево-Посадский р-н, Сергиев Посад г, 1 Ударной Армии ул, дом №12</t>
  </si>
  <si>
    <t>Реконструкция КЛ-6 кВ от ТП-144 до ТП-15 по адресу: Московская обл, г.Сергиев Посад</t>
  </si>
  <si>
    <t>Реконструкция КЛ-6 кВ от ТП-144 до ТП-109 по адресу: Московская обл, г.Сергиев Посад</t>
  </si>
  <si>
    <t>Реконструкция ТП-144 по адресу: Московская область, г. Сергиев Посад</t>
  </si>
  <si>
    <t>Реконструкция ТП-55 для электроснабжения энергопринимающих устройств заявителя по адресу: 141321, Московская обл, Сергиево-Посадский р-н, Зубачево д, дом №47</t>
  </si>
  <si>
    <t>Реконструкция ТП-506. Строительство КЛ-0,4 кВ от ТП-506 для электроснабжения заявителя по адресу: Московская обл, Сергиево-Посадский р-н, Сергиев Посад г., в районе ул. Пограничная (1 Этап)</t>
  </si>
  <si>
    <t>Реконструкция ТП-284 для присоединения заявителя по адресу: 
141311, Московская область, Сергиево-Посадский район, г.Сергиев Посад, с.Глинково, 
ул. Кинельская, уч.2</t>
  </si>
  <si>
    <t>Реконструкция ЛЭП-0,4 кВ от РТП-500 для электроснабжения заявителя по адресу: Московская область, Сергиево-Посадский район, Сергиев Посад г., Бабушкина ул</t>
  </si>
  <si>
    <t>Реконструкция ТП-85 для присоединения заявителя по адресу: 141323, Московская область, Сергиево-Посадский район, Бревново д., уч.22</t>
  </si>
  <si>
    <t>Реконструкция ТП-161 для присоединения заявителя по адресу: Московская область, Сергиево-Посадский район, ул.Попова, д.12/1</t>
  </si>
  <si>
    <t>Реконструкция ТП-246 для присоединения заявителя по адресу: Московская область, Сергиево-Посадский район, д.Гольково</t>
  </si>
  <si>
    <t>Реконструкция ТП-346 для присоединения заявителя по адресу: Московская область, Сергиево-Посадский район, ул.Посадская</t>
  </si>
  <si>
    <t xml:space="preserve">Реконструкция ТП-350 для присоединения заявителя по адресу: 
Московская область, Сергиево-Посадский район, Троицкий б-р, д.1
</t>
  </si>
  <si>
    <t>Реконструкция ТП-404 для присоединения заявителя по адресу: 141303, Московская область, Сергиево-Посадский район, г. Сергиев Посад, Ярославское ш</t>
  </si>
  <si>
    <t>Реконструкция ТП-322 для электроснабжения энергопринимающих устройств заявителя по адресу: 141304, Московская обл, Сергиево-Посадский р-н, Сергиев Посад г, Горького ул, дом №4г</t>
  </si>
  <si>
    <t>Реконструкция ТП-475 для присоединения заявителя по адресу: 141309, Московская область, Сергиево-Посадский район, г. Сергиев Посад, Семашко ул.</t>
  </si>
  <si>
    <t>Реконструкция ТП-272 для присоединения заявителей по адресу: Московская область, Сергиево-Посадский район, Сергиев Посад г</t>
  </si>
  <si>
    <t>Реконструкция ТП-443 для присоединения заявителя по адресу: Московская область, Сергиево-Посадский район, Тураковский с.о.,Чарково д., уч.13</t>
  </si>
  <si>
    <t>Реконструкция ТП-380 для присоединения заявителя по адресу: Московская область, Сергиево-Посадский район, ул. 1-я Тверская, д.15</t>
  </si>
  <si>
    <t>Реконструкция ТП-469 по адресу: 141309, Московская область, Сергиево-Посадский район, г. Сергиев Посад, ул. 2-я Благовещенская</t>
  </si>
  <si>
    <t>Реконструкция ТП-538, строительство ТП-проект. (1810882), строительство двух КЛ-10 кВ от ТП-проект. (1810882) до врезки в КЛ-10 кВ РТП-500 – ТП-501 для электроснабжения энергопринимающих устройств заявителя по адресу: 141303, Московская обл, Сергиево-Посадский р-н, Сергиев Посад г, Красной Армии пр-кт, дом №225/2 (1 Этап)</t>
  </si>
  <si>
    <t>Реконструкция ТП-125, строительство ЛЭП-0,4 кВ до границы участка заявителя по адресу: Московская область, Сергиево-Посадский район, Сергиев Посад г., Гайдара ул., уч.21м (1 Этап)</t>
  </si>
  <si>
    <t>Реконструкция ТП-89 для присоединения заявителя по адресу: Московская область, Сергиево-Посадский район, ул. Щорса, д.7</t>
  </si>
  <si>
    <t>Реконструкция ТП-355 для электроснабжения заявителя по адресу: 141300, Московская область, Сергиево-Посадский район, Сергиев Посад г., Пограничная ул.</t>
  </si>
  <si>
    <t>Реконструкция ТП-26, реконструкция ЛЭП-0,4 кВ от ТП-26 для электроснабжения заявителя по адресу: Московская область, Сергиево-Посадский район, Сергиев Посад г., Пролетарская 2-я ул</t>
  </si>
  <si>
    <t>Реконструкция  ТП-206 для присоединения нежилого помещения заявителя по адресу: 
Московская область, Сергиево-Посадский район, Ярославское шоссе, д.№1в, помещение 2</t>
  </si>
  <si>
    <t>Реконструкция ТП-7 для электроснабжения заявителя по адресу: 141309, Московская обл, Сергиево-Посадский р-н, г. Сергиево Посад, Свято-Троицкая Сергиева Лавра</t>
  </si>
  <si>
    <t>Реконструкция ТП-484 для присоединения заявителя по адресу: Московская область, Сергиево-Посадский район, Глинково с</t>
  </si>
  <si>
    <t>Реконструкция ТП-21 для присоединения заявителей по адресу: Московская область, Сергиево-Посадский район, Карбушинская ул</t>
  </si>
  <si>
    <t>Реконструкция ТП-33, строительство ЛЭП-0,4 кВ до границы участка заявителя по адресу: Московская область, Сергиево-Посадский район, Сергиев Посад г (1 Этап)</t>
  </si>
  <si>
    <t>Реконструкция ТП-144, строительство ЛЭП-0,4 кВ до границы участка заявителя по адресу: Московская область, Сергиево-Посадский район, Сергиев Посад г. (1 Этап)</t>
  </si>
  <si>
    <t>Реконструкция РУ-10кВ ТП-590 для присоединения заявителя по адресу: Московская область, Сергиево-Посадский район, Сергиев Посад г., Московское ш., д.3а</t>
  </si>
  <si>
    <t>Реконструкция ТП-575 для присоединения заявителя по адресу: 141303, Московская область, Сергиево-Посадский район, г. Сергиев Посад, ул. Осипенко, д.19А</t>
  </si>
  <si>
    <t>Реконструкция ТП-140 для присоединения заявителя по адресу: 141308, Московская область, Сергиево-Посадский район,  г. Сергиев Посад, мкр. Семхоз, ул. 2-я Лесная, д.19А</t>
  </si>
  <si>
    <t>Реконструкция ТП-95. Строительство КЛ-6 кВ. Строительство 2КЛ-0,4 кВ от ТП-95 до ВРУ заявителя по адресу: 141300, Московская обл, Сергиево-Посадский р-н, г. Сергиев Посад, Гражданская ул. (1 Этап)</t>
  </si>
  <si>
    <t>Реконструкция ТП-298. Строительство 2КЛ-0,4 кВ от ТП-298 до ВРУ заявителя по адресу: 141300, Московская обл, Сергиево-Посадский р-н, г. Сергиев Посад (1 Этап)</t>
  </si>
  <si>
    <t>Реконструкция ТП-166, строительство ЛЭП-0,4 кВ до границы участка заявителя по адресу: Московская область, Сергиево-Посадский район, Сергиев Посад г., с.Благовещенье (1 Этап)</t>
  </si>
  <si>
    <t>Реконструкция ТП-155 для присоединения заявителя по адресу: Московская область, Сергиево-Посадский район, с.Благовещенье</t>
  </si>
  <si>
    <t>Реконструкция ТП-22 для электроснабжения энергопринимающих устройств заявителя по адресу: 141315, Московская обл, Сергиево-Посадский р-н, Сергиев Посад г, Красной Армии пр-кт, дом №1а</t>
  </si>
  <si>
    <t>Вынос (переустройство) КЛ-6 кВ ф.403 ПС-105-ТП-365 с земельного участка Заявителя по адресу: Московская область, г. Сергиев Посад, на пересечении ул. Дружбы и Новоуглического шоссе, дом 60, КН 50:05:0070203:0030</t>
  </si>
  <si>
    <t>Реконструкция ТП-130 для присоединения заявителя по адресу: Московская область, Сергиево-Посадский район, Семхоз мкр.,Суворова ул, д.2</t>
  </si>
  <si>
    <t>Реконструкция ТП-401 для присоединения нежилого помещения заявителя по адресу: 
Московская область, Сергиево-Посадский район, Скоропусковский рабочий пос., помещение 3</t>
  </si>
  <si>
    <t xml:space="preserve">Реконструкция ТП-198 по адресу: 141300, Московская обл, Сергиево-Посадский р-н, 
Сергиев Посад г, Красной Армии пр-кт, рядом с домом №210а
</t>
  </si>
  <si>
    <t xml:space="preserve">Реконструкция ТП-601. Строительство ЛЭП-0,4 кВ от ТП-601 для электроснабжения энергопринимающих устройств заявителей по адресу: Московская обл., Сергиево-Посадский р-н,        г. Сергиев Посад, ул. Симоненкова (1этап)
</t>
  </si>
  <si>
    <t xml:space="preserve">Реконструкция 2КЛ-0,4 кВ от ТП-6002 по адресу: Московская обл, Сергиево-Посадский р-н, 
г. Хотьково, ул. Калинина, д. 2
</t>
  </si>
  <si>
    <t>Реконструкция ТП-603 по адресу: Московская область, Сергиево-Посадский район, г. Сергиев Посад, ул.Вифанская</t>
  </si>
  <si>
    <t xml:space="preserve">Реконструкция ТП-104. Строительство ЛЭП-0,4 кВ от ТП-104 по адресу: 
Московская обл., Сергиево-Посадский р-н, Сергиев Посад г, Лесхоз п (1 этап)
</t>
  </si>
  <si>
    <t xml:space="preserve">Реконструкция ТП-677 по адресу: Московская обл., Сергиево-Посадский р-н, 
Сергиев-Посад, Центральная ул, дом № 60б
</t>
  </si>
  <si>
    <t>Реконструкция КТП-27 по адресу: Московская обл., Ленинский р-он, пос. Володарского, уч. В-1/7</t>
  </si>
  <si>
    <t>Реконструкция РТП-24 для электроснабжения энергопринимающих устройств  заявителя по адресу: Московская обл, Ленинский р-н, Видное г.</t>
  </si>
  <si>
    <t>Реконструкция ТП-435 по адресу: 142700, Московская область, Ленинский р-н, г. Видное, ул. Березовая, д. 1</t>
  </si>
  <si>
    <t>Реконструкция ТП-407, КЛ-0,4 кВ для электроснабжения энергопринимающих устройств заявителя по адресу: 142703, Московская обл, Ленинский р-н, Видное г, Школьная ул, дом №91</t>
  </si>
  <si>
    <t>Реконструкция двух КЛ-0,4 кВ от ТП-162по адресу: Московская область, Ленинский район, г. Видное, ул. Советская, д. 32</t>
  </si>
  <si>
    <t>РеконструкцияТП-118по адресу: Московская область, 
Ленинский район, г. Видное, ул. Гаевского, вблизи д. 12а</t>
  </si>
  <si>
    <t>Реконструкция участка ВЛ-6 кВ ТП-269 – КТП-276, строительство ТП-проект., 2КЛ-10 кВ по адресу: Московская обл, Ленинский р-н, д. Боброво</t>
  </si>
  <si>
    <t>Реконструкция ТП-148, ВЛ-0,4 кВ от РУ-0,4 кВ ТП-148, строительство ЛЭП-0,4 кВ от ТП-148 для электроснабжения энергопринимающих устройств заявителя по адресу: 142700, Московская обл, Ленинский р-н, Видное г, Вокзальная ул (1 этап)</t>
  </si>
  <si>
    <t>Реконструкция ТП-413 по адресу: Московская область, Ленинский район, г. Видное, ул. Лемешко</t>
  </si>
  <si>
    <t>Строительство КЛ-6кВ от ТП-92 до ТП-94, 2КЛ-0,4кВ от ТП-94 до ВРУ МДОУ д/сад №7 по адресу: Московская область, г. Электросталь, ул. Мира, д. 26б</t>
  </si>
  <si>
    <t>Строительство  ЛЭП-6 кВ от отпайки ВЭС ПАО «МОЭСК» на МТП-1458 от ВЛ-6 кВ направлением РП-1005-ТП-199-ТП290, Орехово-Зуевский район, военгородок д.Малая Дубна</t>
  </si>
  <si>
    <t>Строительство КТП в районе КТП-1382 по адресу: Московская область, Орехово-Зуевский район, п. Ильинский Погост, ул. Садовая</t>
  </si>
  <si>
    <t>Строительство КТП в районе ТП-11 по адресу: Московская область, Орехово-Зуевский район, п. Новый Снопок, ул. Садовая</t>
  </si>
  <si>
    <t>Строительство МТП районе МТП-47 по адресу: Орехово-Зуевский район, п. Фокино</t>
  </si>
  <si>
    <t>Строительство КТП в районе ТП-282, КЛ 6 кВ от КТП-283 до КТП-проект по адресу: Орехово-Зуевский район, г. Дрезна</t>
  </si>
  <si>
    <t>Строительство КТП в районе ТП-290 по адресу: Орехово-Зуевский район, военгородок, д. Малая Дубна</t>
  </si>
  <si>
    <t>Строительство КТП в районе ТП-156 по адресу: Орехово-Зуевский район, г. Ликино-Дулево</t>
  </si>
  <si>
    <t>Строительство КТП в районе ТП-305 по адресу: Орехово-Зуевский район, г. Куровское, ул. Кирова</t>
  </si>
  <si>
    <t xml:space="preserve">Строительство КТП, ВЛЗ-6 кВ и ВЛИ-0,4 кВ по адресу:Московская область, Орехово-Зуевский р-н, п. Прокудино
</t>
  </si>
  <si>
    <t>Строительство КЛ-0,4 кВ от ТП-211 до ВРУ поликлиники по адресу: Московская область, Орехово-Зуевский р-н, г. Ликино-Дулево, ул. Октябрьская, д. 55</t>
  </si>
  <si>
    <t>Установка реклоузера по адресу:Московская область, Орехово-Зуевский район</t>
  </si>
  <si>
    <t>Строительство  КЛ-6 кВ от ТП-52 до ТП-1282 по адресу:
Московская область, Орехово-Зуевский район, Новинское с/п. , д.Новое</t>
  </si>
  <si>
    <t xml:space="preserve">Строительство КЛ-10 кВ. Реконструкция ТП-338
по адресу: Московская область, Орехово-Зуевский район, г. Куровское
</t>
  </si>
  <si>
    <t>Строительство 2 КЛ-6 кВ от ГРЭС-3 до проектируемой ТП (в районе ТП-306) по адресу: г. Электрогорск, ул. Классона</t>
  </si>
  <si>
    <t>Строительство 2КЛ-6 кВ от проектируемой ТП (в районе ТП-306) до ТП-327, по адресу: г. Электрогорск</t>
  </si>
  <si>
    <t>Строительство КТП в районе ТП-301 по адресу: г. Электрогорск, ул. Пионерская, д. 5</t>
  </si>
  <si>
    <t>Строительство РТП в районе ТП-306, по адресу: г. Электрогорск, ул. Классона</t>
  </si>
  <si>
    <t>Строительство ВЛ-0,4 кВ от проектируемой РТП (в районе ТП-306) до жилых домов по адресу: г. Электрогорск, ул. Классона, ул. Пушкина, ул. Невского, пер. Невского</t>
  </si>
  <si>
    <t>Установка реклоузера по адресу: Московская область, г.о. Электрогорск, в районе СНТ «Рубин»</t>
  </si>
  <si>
    <t>Строительство КТП, ЛЭП-6 кВ по адресу: Московская обл, Электрогорск го</t>
  </si>
  <si>
    <t>Строительство 2КТП вблизи ТП-32, КЛ-0,4 кВ от пр. 2КТП до ВНС ЛМЗ, КЛ-0,4 кВ от пр. 2КТП до ВРУ школы по адресу: Московская область, г. Павловский Посад, 1-й пер. 1-го Мая</t>
  </si>
  <si>
    <t>Строительство КТП в районе ГКТП-47 по адресу: Московская область, г. Павловский Посад, ул. Красный текстильщик</t>
  </si>
  <si>
    <t>Строительство КТП в районе ГКТП-144 по адресу: Московская область, Павлово-Посадский район, д. Ковригино</t>
  </si>
  <si>
    <t>Строительство КТП в районе ГКТП-63 по адресу: Московская область, Павлово-Посадский район, д. Ковригино</t>
  </si>
  <si>
    <t>Строительство РП-10 кВ по адресу: Московская область, г. Павловский Посад</t>
  </si>
  <si>
    <t>Установка реклоузеров по адресу: Московская область, г.о. Павловский Посад</t>
  </si>
  <si>
    <t xml:space="preserve">Строительство МТП, ВЛ-6 кВ, ВЛ-0,4 кВ по адресу: 
Московская обл, Павлово-Посадский р-н, г. Павловский Посад, ул. Полевая
</t>
  </si>
  <si>
    <t>Строительство КТП, ВЛ-10кВ по адресу: Московская область Рабочий поселок г. Шатура, ул. Ленина</t>
  </si>
  <si>
    <t>Строительство КТП, ВЛ-10 кВ по адресу: Московская область Рабочий поселок г.Шатура, ул.Октябрьская</t>
  </si>
  <si>
    <t>Строительство ВЛ-10кВ от ВЛ-10кВ направлением ТП-1-ТП-3 до пр.КТП-2146-15 по адресу: Московская область п. Осаново, ул. Школьная</t>
  </si>
  <si>
    <t>Строительство ВЛ-10 кВ от РП-3 до КТП-48 адресу: Московская обл, Шатура г.</t>
  </si>
  <si>
    <t>Установка реклоузеров по адресу: Московская обл., Шатурский  р-н</t>
  </si>
  <si>
    <t xml:space="preserve">Строительство МТП-1823337, ЛЭП-3 кВ по адресу: 
Московская обл,, Шатурский р-н, пос. Туголесский Бор, строение МО 3995
</t>
  </si>
  <si>
    <t>Строительство КТП в районе ТП-10 по адресу: Московская область г.о. Рошаль, ул. Лесная</t>
  </si>
  <si>
    <t>Строительство 2КТП в районе ЦРП-8 по адресу: Московская область Рошаль г</t>
  </si>
  <si>
    <t>Строительство КТП в районе ТП-33 по адресу: Московская область г.о. Рошаль, ул. Садовая</t>
  </si>
  <si>
    <t>Строительство КТП в районе ТП-5 по адресу: Московская область г.о.Рошаль, ул. Урицкого, 42</t>
  </si>
  <si>
    <t>Строительство ТП (в районе ТП-25) по адресу: г. Рошаль, ул. Фр. Энгельса, 29</t>
  </si>
  <si>
    <t>Строительство ТП в районе ТП-21 по адресу: г. Рошаль, Лесхоз</t>
  </si>
  <si>
    <t>Строительство КТП в районе ТП-38 по адресу: г. Рошаль, ул. Окт. Революции, 16</t>
  </si>
  <si>
    <t>Строительство РТП в районе ЦРУ, пром. зона ПО "Рошальский хим. комбинат", г.Рошаль</t>
  </si>
  <si>
    <t>Строительство сетей 6 кВ и 0,4 кВ в зоне подтопления, пром. зона ПО "Рошальский хим. комбинат", г.Рошаль</t>
  </si>
  <si>
    <t>Строительство ВЛ-6 кВ от новой ТП-20  до существующей ТП-21 по адресу: г.о.  Рошаль, ул. 1 Первомайская, ул. Лесхозная</t>
  </si>
  <si>
    <t>Строительство гражданского бокса на территории базы Филиала по адресу: Московская область, г.о. Рошаль</t>
  </si>
  <si>
    <t>Строительство КТП в районе КТП-64 по адресу: Московская область, Луховицкий р-н, г. Луховицы, ул. Огородная</t>
  </si>
  <si>
    <t>Строительство производственной базы АО «Мособлэнерго» по адресу: Московская область, г. Луховицы, ул. Пушкина, д. 168 Б</t>
  </si>
  <si>
    <t>Установка 3 реклоузеров на ВЛ-10 кВ ф. «Автохозяйство» по адресу: 
Московская область, г. Луховицы</t>
  </si>
  <si>
    <t xml:space="preserve">Строительство МТП, ЛЭП-10 кВ по адресу: 
140500, Московская обл, Луховицкий р-н, сдт «Южный
</t>
  </si>
  <si>
    <t>Строительство КТП в районе КТП-38 по адресу: Московская область, г.Кашира</t>
  </si>
  <si>
    <t>Строительство КЛ-10кВ от ТП-115 до  РУ-10кВ ТП-122, по адресу: Московская область, г. Кашира, ул. Центральная, Кржижановского</t>
  </si>
  <si>
    <t>Строительство МТП, ЛЭП-6кВ по адресу: Московская область, Каширский р-н, п. Зендиково, ул. Зендиковская</t>
  </si>
  <si>
    <t>Строительство ТП взамен ТП-21, встроенной в здание Ожерельского железнодорожного колледжа по адресу: Московская обл., г.о. Кашира, м-н Ожерелье, ул. Студенческая</t>
  </si>
  <si>
    <t>Строительство КТП в районе ТП-56 по адресу: Московская область, г.Озеры,ул. Ленина</t>
  </si>
  <si>
    <t>Строительство КТП в районе ТП-86 по адресу: Московская область, г. Озеры,ул. 26-го Июня</t>
  </si>
  <si>
    <t>Строительство КТП, КЛ-10кВ по адресу: Московская область, Озерский р-н., г. Озеры, ул. Весенняя</t>
  </si>
  <si>
    <t>Строительство 3-этажного административно-производственного здания филиала Озерская электросеть, по адресу: г. Озёры, ул. Луговая д.63</t>
  </si>
  <si>
    <t>Строительство КТП в районе КТП-322 по адресу: 140600, Московская область, Зарайский район, НСТ «Офсетчик»</t>
  </si>
  <si>
    <t>Строительство проектируемой  КТП, ВЛ-10 кВ. Перевод нагрузки с КТП-322 по адресу: 140600, Московская область, Зарайский район, НСТ «Офсетчик»</t>
  </si>
  <si>
    <t>Строительство ТП, КЛ-10 кВ. Реконструкция ВЛ-0,4 кВ по адресу: Московская область, г. Чехов, ул. Осенняя</t>
  </si>
  <si>
    <t>Строительство ТП, ЛЭП-6 кВ по адресу: Московская область, Чеховский район, п. Любучаны</t>
  </si>
  <si>
    <t>Строительство ТП, ЛЭП-10 кВ, ЛЭП-0,4 кВ по адресу: Московская область, г. Пущино, ул. Грызловская</t>
  </si>
  <si>
    <t>Строительство 2КЛ-10 кВ от ПС-447 фидера №1, 14 до РП-31 по адресу: г. Пущино</t>
  </si>
  <si>
    <t>Строительство КЛ-10 кВ от  РП-22 до РП-27, ТП-301, ТП-315, от ТП-301 до ТП-302, от ТП-317 до ТП-312, ТП-315, от ТП-315 до ТП-334 (2,5 км)</t>
  </si>
  <si>
    <t>Строительство ТП взамен ТП-137 по адресу: Московская область, г. Серпухов, Большой Высоцкий переулок, зд.№31а</t>
  </si>
  <si>
    <t>Строительство реклоузера и ПКУ по адресу: Московская область, Серпуховский район, д. Тульчино</t>
  </si>
  <si>
    <t>Строительство КТП по адресу: Московская область, г. Серпухов, ул. Театральная</t>
  </si>
  <si>
    <t>Строительство ПСС-СУ по адресу: Московская область, Серпуховский район, д. Съяново</t>
  </si>
  <si>
    <t>Строительство КТП в районе КТП-8 по адресу: Московская обл., г. Серпухов, ул. Железнодорожная, д. 15</t>
  </si>
  <si>
    <t>Строительство КТП в районе КТП-10-52 по адресу: Московская обл., г. Серпухов, ул. Маяковского, д. 23/21</t>
  </si>
  <si>
    <t>Строительство КТП в районе КТП-45 по адресу: Московская обл., г. Серпухов, ул. 2-я Московская, д. 34</t>
  </si>
  <si>
    <t>Строительство КТП в районе КТП-10 по адресу: Московская обл., г. Серпухов, ул. Школьная, д. 72</t>
  </si>
  <si>
    <t>Строительство КЛ-6 кВ направлением РП-4 – ТП-51, ТП-51-РП-18, реконструкция ТП-51 по адресу: Московская область, г. Серпухов</t>
  </si>
  <si>
    <t>Строительство КТП в районе КТП-13 по адресу: Московская обл., г. Серпухов, ул. Школьная, д. 30</t>
  </si>
  <si>
    <t>Строительство КТП, 2КЛ-6 кВ для электроснабжения энергопринимающих устройств заявителя по адресу: Московская обл., Серпухов г., Советская ул., Тульская ул.</t>
  </si>
  <si>
    <t>Строительство КТП в районе КТП-74 по адресу: Московская обл., г. Серпухов, Московское шоссе, 65</t>
  </si>
  <si>
    <t>Строительство АПС и СОУЭ Домодедовского филиала АО «Мособлэнерго» по адресу: Московская обл, г. Домодедово, мкр. Северный, ул. Дачная, д. 2</t>
  </si>
  <si>
    <t>Строительство 2ЛЭП-10 кВ по адресу: Московская область, Люберецкий район, д. Марусино (1, 2 Этапы)</t>
  </si>
  <si>
    <t>Строительство КТП в районе КТП-256 по адресу:  Московская область, Люберецкий р-н, п. Томилино, ул. Речная</t>
  </si>
  <si>
    <t>Строительство РП-6 кВ, ЛЭП-6 кВ по адресу: Московская область, Люберецкий р-н, пос. Токарево</t>
  </si>
  <si>
    <t>Строительство ТП взамен ТП-478, встроенной в жилой дом по адресу: Московская обл., г. Люберцы, ул. Волковская, д. 7</t>
  </si>
  <si>
    <t>Строительство ТП взамен ТП-333, встроенной в жилой дом по адресу: Московская обл., г. Люберцы, Октабрьский пр-т, д. 352Б</t>
  </si>
  <si>
    <t>Строительство ТП взамен ТП-377, встроенной в жилой дом по адресу: Московская обл., г. Люберцы, Октябрьский пр-т, д. 380Е</t>
  </si>
  <si>
    <t>Строительство ТП взамен ТП-390, встроенной в жилой дом по адресу: Московская обл., г. Люберцы, ул. Комсомольская, д. 15</t>
  </si>
  <si>
    <t xml:space="preserve">Строительство ТП и ЛЭП-6 кВ по адресу:
Московская обл, Люберецкий р-н, Люберцы г, пос. ЛЭМЗ
</t>
  </si>
  <si>
    <t>Строительство КТП, КЛ-6 кВ по адресу: Московская обл, Люберецкий р-н, д. Ново-Марусино,                     пр. Кореневского балластного карьера, д. № 1</t>
  </si>
  <si>
    <t>Строительство ВЛИ-0,4 кВ от КТП-4А, по адресу: г. Держинский, пл. Святителя Николая</t>
  </si>
  <si>
    <t>Строительство КЛ-0,4 кВ от ТП-6А до ж/ домов №23, 26, 24, 27, 28, 25, 22, 21, 18 ул. Бондарева; №9, 11 ул. Спортивная; №9, 11, 13, 15 ул. Дзержинская по адресу: г. Дзержинский</t>
  </si>
  <si>
    <t>Строительство КЛ-0,4 кВ от ТП-9 до жилых домов по ул.Спортивная д.3, 5, 7 и школы №1, по адресу: г.Дзержинский</t>
  </si>
  <si>
    <t>Строительство 2КЛ-0,4 кВ от ТП-23 до ВРУ домов по адресам: 140090, Московская обл, г.Дзержинский, пл.Св. Николая, д.6,6а</t>
  </si>
  <si>
    <t>Строительство ТП и КЛ-10кВ по адресу: Московская область, г.Дзержинский, ул.Академика Жукова</t>
  </si>
  <si>
    <t>Строительство 2 КЛ-6 кВ направлением ТП-29 – ТП-40Н по адресу: 140090, Московская область г.Дзержинский, ул. Дзержинская</t>
  </si>
  <si>
    <t>Строительство КТП в районе ТП-230 по адресу: Московская область, Наро-Фоминский р-н, д.Алабино, ул.Санаторная</t>
  </si>
  <si>
    <t>Строительство ТП по адресу: Московская область, г. Наро-Фоминск, 74км Киевского шоссе</t>
  </si>
  <si>
    <t>Строительство реклоузера по адресу: Московская область, Наро-Фоминский район, г. Апрелевка в районе ул. Жданова п. Победа</t>
  </si>
  <si>
    <t>Строительство КТП в районе ТП-229 по адресу: Московская область, Наро-Фоминский р-н, д.Алабино, КИЗ «Ратник»</t>
  </si>
  <si>
    <t>Строительство КТП в районе ТП-25 по адресу: Московская область, г. Наро-Фоминск, ул.Ноябрьская</t>
  </si>
  <si>
    <t>Строительство КТП в районе КТП-73 по адресу: Московская область, г. Наро-Фоминск, ул.Строителей</t>
  </si>
  <si>
    <t>Строительство КЛ-10 кВ от ПС-308 до РП-3 по адресу: Московская область, г. Наро-Фоминск</t>
  </si>
  <si>
    <t>Строительство спаренных 2КЛ-10 кВ от ПС-308 до РП-4 по адресу: Московская область, г. Наро-Фоминск</t>
  </si>
  <si>
    <t xml:space="preserve">Установка реклоузеров на ВЛ-10 кВ П/СТ-158 «Мишуково» ф. 25 по адресу: Московская обл,
Наро-Фоминский р-н, д. Плесенское
</t>
  </si>
  <si>
    <t>Строительство МТП, ЛЭП-10 кВ для электроснабжения энергопринимающих устройств заявителя по адресу: 143325, Московская обл, Наро-Фоминский р-н, Новая Ольховка п</t>
  </si>
  <si>
    <t xml:space="preserve">Строительство ТП, реклоузера и ЛЭП-6 кВ по адресу: 
Московская область, Наро-Фоминский район, рп. Калининец
</t>
  </si>
  <si>
    <t>Строительство КТП, ЛЭП-6 кВ по адресу: 
Московская обл, Дмитровский р-н, г. Дмитров, ул.Одинцово</t>
  </si>
  <si>
    <t>Строительство КТП, ЛЭП-10 кВ, ЛЭП-0,4 кВ. Реконструкция ЛЭП-0,4 кВ по адресу: Московская область, Дмитровский район, д. Сокольники</t>
  </si>
  <si>
    <t>Строительство КТП по адресу: Московская область Рузский р-н, с.п. Старорузское, п. Старотеряево</t>
  </si>
  <si>
    <t>Строительство двух КРН-10кВ в районе ТП-5 по адресу: Московская область Рузский р-, д. Дорохово, в/ч Мишинка</t>
  </si>
  <si>
    <t>Строительство РТП в районе ТП-1128 по адресу: Рузский район, п.Тучково</t>
  </si>
  <si>
    <t>Строительство КТП в районе КТП-1561 по адресу: Московская область, Волоколамский район, г.п. Сычево, д. Чередово</t>
  </si>
  <si>
    <t>Благоустройство базы Наро-Фоминского филиала АО «Мособлэнерго» по адресу: 
Московская область, Волоколамский район, г. Волоколамск, ул. Колхозная, д. 43</t>
  </si>
  <si>
    <t>Строительство КТП в районе КТП-1554 по адресу: Московская область, Волоколамский район, д. Речки</t>
  </si>
  <si>
    <t>Установка реклоузеров по адресу: Московская область, Волоколамский р-н</t>
  </si>
  <si>
    <t xml:space="preserve">Строительство КТП в районе ТП-402 по адресу: Московская область, Клинский р-н,  г.Высоковск, ул.Лесная
</t>
  </si>
  <si>
    <t>Строительство ЛЭП-0,4 кВ от ТП-53 до ВРУ д/сада №7 по адресу: Московская область, г. Клин, ул. Менделеева, д. 3</t>
  </si>
  <si>
    <t>Строительство ВЛ-0,4 кВ от ТП-46 до ВРУ ЦТП-21 по адресу: Московская область, Клинский район, п. Майданово</t>
  </si>
  <si>
    <t>Строительство ВЛ-0,4 кВ от ТП-19 до ВРУ школы №11 по адресу: Московская область, г. Клин, Талицкий проезд, д. 49</t>
  </si>
  <si>
    <t>Строительство ЛЭП-0,4 кВ от ТП-109 до ВРУ ЦТП-1 по адресу: Московская область, г. Клин, ул. Мира, д. 15</t>
  </si>
  <si>
    <t>Установка реклоузера по адресу: Московская область, Клинский район, п. Решетниково</t>
  </si>
  <si>
    <t>Строительство КТП, ЛЭП-6 кВ для электроснабжения энергопринимающих устройств заявителя по адресу: Московская обл, Клинский р-н, г. Высоковск, ул. Имени Кашаева, з/у 19</t>
  </si>
  <si>
    <t>Строительство 2-х трансформаторной КТП в районе существующей ТП-182 по адресу: Московская область, Талдомский район, д. Айбутово</t>
  </si>
  <si>
    <t>Установка реклоузера по адресу: Московская область, Талдомский район, д. Сорокино</t>
  </si>
  <si>
    <t xml:space="preserve">Строительство КТП, ЛЭП-10 кВ по адресу: 
Московская обл, Талдомский р-н, Северный рп.
</t>
  </si>
  <si>
    <t xml:space="preserve">Строительство ТП, реклоузера, ЛЭП-6 кВ и ЛЭП-0,4 кВ по адресу: 
Московская область, Талдомский район, г. Талдом, ул. Советская
</t>
  </si>
  <si>
    <t xml:space="preserve">Строительство 2КТП  в районе ТП-70 по адресу: Московская область, Истринский р-н, г. Дедовск </t>
  </si>
  <si>
    <t>Строительство ТП с трансформатором 250 кВА, строительство двух КЛ-6 кВ от ТП-проект. до врезки в КЛ-6 кВ ТП-55 - ТП-98 по адресу: Московская обл., Истринский р-н, Снегири п,
Горького ул</t>
  </si>
  <si>
    <t xml:space="preserve">Строительство КТП в районе КТП-106 по адресу: Московская область, Истринский р-н, г. Дедовск, ДСК «Малиновка
</t>
  </si>
  <si>
    <t>Строительство РП по адресу: Московская обл., Истринский р-н, г. Дедовск, (у завода «Сокол»)</t>
  </si>
  <si>
    <t>Строительство КТП в районе ТП-59 по адресу: Московская область, Истринский р-н, п. Снегири, ул. Октябрьская</t>
  </si>
  <si>
    <t>Строительство ТП-проек., ЛЭП-6кВ, ЛЭП-0,4кВ для электроснабжения энергопринимающих устройств заявителя по адресу: Московская обл, Истринский р-н, Лучинское с/п, Красная горка п, Заводская ул, 16/11</t>
  </si>
  <si>
    <t>Строительство ТП, КЛ-10кВ по адресу: Московская область, Истринский район, Истра г., микрорайон Полево</t>
  </si>
  <si>
    <t xml:space="preserve">Строительство здания с гаражными, складскими и офисными помещениями
по адресу: Московская область, Истринский район, г. Дедовск, ул. Клубная, д. 1
</t>
  </si>
  <si>
    <t>Строительство ангара для хранения техники, ангара для ремонта
трансформаторов и установка ограждения и переоборудование въездных ворот по адресу: Московская область, г. Красноармейск, ул. Дачная, д. 18</t>
  </si>
  <si>
    <t>Внешняя схема электроснабжения жилой застройки по адресу: Московская область, Пушкинский р-н, г. Пушкино, ул. Колхозная, ул. Кирова</t>
  </si>
  <si>
    <t>Строительство КЛ-6 кВ фидеров №№ 14, 34 от ПС-239 "Пушкино" до РП-1530 по адресу: г. Пушкино, старое Ярославское шоссе, микрорайон "Серебрянка"</t>
  </si>
  <si>
    <t>Строительство КРУН в районе опор №2-№3 ВЛ-6кВ Л.952 по адресу: Московская область, Пушкинский район, г.п. Зеленоградский</t>
  </si>
  <si>
    <t>Строительство КТП вместо МП-533 по адресу: Московская область, г.о. Красноармейск, п. Балсуниха</t>
  </si>
  <si>
    <t xml:space="preserve">Строительство КТП в районе ТП-1146 по адресу: г. Пушкино, ул. 50-я летия Комсомола </t>
  </si>
  <si>
    <t xml:space="preserve">Строительство ТП и КЛ-6 кВ по адресу:
Московская область, Пушкинский район, п. Лесной, ул. Пушкина
</t>
  </si>
  <si>
    <t>Строительство КТП для перевода сетей электроснабжения 0,4кВ от ТП-1240 по адресу: Московская область, г. Пушкино, ул. Зеленая</t>
  </si>
  <si>
    <t>Строительство КТП для делений сетей электроснабжения ВЛ-0,4кВ от МП-534 по адресу: Московская область, г.о. Красноармейск, д. Лепешки</t>
  </si>
  <si>
    <t>Установка реклоузеров по адресу: Московская область, Пушкинский р-н, г.о. Красноармейск</t>
  </si>
  <si>
    <t xml:space="preserve">Строительство КРУН-1, КРУН-2, ЛЭП-6 кВ по адресу: 
Московская обл, Пушкинский р-н, Кощейково д.
</t>
  </si>
  <si>
    <t>Строительство ТП и ЛЭП-6 кВ по адресу: Московская область, Пушкинский район, д. Грибово</t>
  </si>
  <si>
    <t xml:space="preserve">Строительство ТП и КЛ-6 кВ по адресу:
Московская область, Пушкинский район, п. Лесной, 43 км а/д «Холмогоры
</t>
  </si>
  <si>
    <t xml:space="preserve">Строительство ТП и ЛЭП-6 кВ по адресу:
Московская область, Пушкинский район, рп. Лесной, ул. Садовая
</t>
  </si>
  <si>
    <t xml:space="preserve">Строительство 2КТП взамен КТП-1230 по адресу: 
141206, Московская обл, Пушкинский р-н, Пушкино г., Лесная ул (1 этап)
</t>
  </si>
  <si>
    <t>Строительство КТП, 2КЛ-6 кВ по адресу: 141231, Московская обл, Пушкинский р-н, Кощейково д.</t>
  </si>
  <si>
    <t>Строительство РТП в районе РП-1529 по адресу: МО, Пушкинский р-н, д. Кощейково</t>
  </si>
  <si>
    <t xml:space="preserve">Строительство КЛ-6кВ от ТП-1284 до ТП-1388 по адресу: Московская область, Пушкинский район, Красноармейское </t>
  </si>
  <si>
    <t>Строительство КЛ-6кВ от РП-1528 до ТП-1137, строительство КЛ-6кВ от РП-1528 до ТП-1328, установка двух ячеек КСО и выполнение секционирования в РП-1528 по адресу: Московская область, Пушкинский район, г.п. Зеленоградский, ул. Школьная – ул. Шоссейная</t>
  </si>
  <si>
    <t xml:space="preserve">Строительство ТП и ЛЭП-6 кВ по адресу:
Московская область, Пушкинский район, п. Заветы Ильича, ул. Седова
</t>
  </si>
  <si>
    <t xml:space="preserve">Строительство ТП и ЛЭП-6 кВ по адресу:
Московская область, Пушкинский район, рп. Правдинский, ул. Ленина
</t>
  </si>
  <si>
    <t>Строительство 2КЛ-0,4 кВ от ТП-145 к ж/домам №2,4 ул. Тимирязевская, по адресу: г. Долгопрудный, мкр. Хлебниково</t>
  </si>
  <si>
    <t>Установка реклоузеров по адресу: Московская область, г.о. Мытищи</t>
  </si>
  <si>
    <t>Строительство ТП, ЛЭП-6 кВ и ЛЭП-0,4 кВ по адресу: Московская область, г.о. Мытищи, г. Мытищи, мкр. 36, 36а, 37</t>
  </si>
  <si>
    <t>Строительство КТП по адресу: Московская область, г.о. Мытищи, д. Коргашино</t>
  </si>
  <si>
    <t xml:space="preserve">Строительство КЛ-10 кВ, КТП по адресу: 
Московская обл, Мытищинский р-н, вблизи Пироговского шоссе
</t>
  </si>
  <si>
    <t xml:space="preserve">Строительство КЛ-6 кВ, КТП по адресу: 
Московская обл, Мытищинский р-н, г.п. Мытищи, д. Челобитьево
</t>
  </si>
  <si>
    <t xml:space="preserve">Строительство КТП, 2КЛ-10 кВ до КТП по адресу: 
141031, Московская обл, Мытищи г.о., Вешки п.
</t>
  </si>
  <si>
    <t>Строительство КТП, 2КЛ-10 кВ по адресу: Московская обл, Мытищи г.о., вблизи ул. Южная</t>
  </si>
  <si>
    <t>Строительство ТП и КЛ-10 кВ по адресу: Московская область, г.о. Мытищи, д. Пирогово</t>
  </si>
  <si>
    <t>Строительство КТП, 2КЛ-6 кВ по адресу: Московская обл, Мытищи г.о., Челобитьево д.»</t>
  </si>
  <si>
    <t>Строительство ТП и ЛЭП-6 кВ по адресу: Московская область, г. Мытищи</t>
  </si>
  <si>
    <t xml:space="preserve">Строительство ТП и ЛЭП-6 кВ по адресу:
Московская область, г. Балашиха, шоссе Энтузиастов
</t>
  </si>
  <si>
    <t xml:space="preserve">Строительство двух КЛ-10 кВ от РТП-8090 до РТП-730 по адресу:
Московская область, г.о. Балашиха, г. Железнодорожный, мкр. Кучино
</t>
  </si>
  <si>
    <t>Строительство КЛ-6 кВ от оп.№1 ВЛ-6 кВ РТП 2 – КТП 128 до КЛ-6 кВ КТП 61 – оп.№10 ВЛ-6 кВ РТП 2 – КТП 243 по адресу:  Московская область, г.о. Лосино-Петровский, ул. 7-го Ноября – ул. Дачная</t>
  </si>
  <si>
    <t>Строительство КЛ-6 кВ от РТП – 15 до КТП – 60 по адресу:  Московская область, г.о. Лосино-Петровский, ул. Дачная – ул. Кирова – ул. Ленина</t>
  </si>
  <si>
    <t>Строительство КЛ-0,4 кВ от ТП-42 до ж/дома по адресу: Московская область, г.о. Лосино-Петровское, ул.Кирова, д. 5</t>
  </si>
  <si>
    <t>Строительство КТП в районе ТП-125 по адресу: Московская область, г.о. Лосино-Петровское, ул. Ленина, д.15 стр.1</t>
  </si>
  <si>
    <t>Строительство 2КЛ-10 кВ РТП-3 – ТП-38 по адресу: г. Лосино-Петровский, ул. Октябрьская</t>
  </si>
  <si>
    <t xml:space="preserve">Строительство ЛЭП-6 кВ  РТП-2 - ТП-235 - ТП-31, реконструкция РУ-6кВ ТП-235 и РУ-6кВ  ТП-31 по адресу: Московская область, г.о. Лосино-Петровский (1, 2 Этапы)
</t>
  </si>
  <si>
    <t xml:space="preserve">Строительство КТП, ЛЭП-10 кВ по адресу: 
Московская обл, Щелковский р-н, Жегаловский с/о, Оболдино д.
</t>
  </si>
  <si>
    <t>Строительство СТП, ВЛ-10кВ по адресу: Московская область, Щёлковский район, г. Щелково, вблизи ДРСУ</t>
  </si>
  <si>
    <t>Строительство ТП-проект., строительство КЛ-6 кВ для электроснабжения энергопринимающих устройств заявителя по адресу: Московская обл, Щелковский р-н, Загорянский дп, Льва Толстого ул (1 Этап)</t>
  </si>
  <si>
    <t xml:space="preserve">Строительство МТП, ЛЭП-10 кВ (от ВЛ-10 кВ направлением КТП-183–КТП-189) по адресу: 
Московская обл, Щелковский р-н, Байбаки д., д. № 57
</t>
  </si>
  <si>
    <t xml:space="preserve">Строительство МТП, ЛЭП-10 кВ (от ВЛ-10 кВ направлением МТП-340–ТП-166) по адресу: 
Московская обл, Щелковский р-н, Щелково г
</t>
  </si>
  <si>
    <t>Строительство КТП, КЛ-6 кВ по адресу: Московская обл, Щелковский р-н, г. Щелково,                     1-й Советский переулок</t>
  </si>
  <si>
    <t>Строительство ЛЭП-0,4кВ от ТП-236 для электроснабжения энергопринимающих устройств заявителя по адресу: Московская обл., Щелковский р-н, г. Щелково, ул. Заречная</t>
  </si>
  <si>
    <t>Строительство ТП взамен ТП-459 по адресу: Московская область, г.о. Щёлково, 1-й Советский пер.</t>
  </si>
  <si>
    <t>Строительство ТП, ЛЭП-10 кВ и ЛЭП-0,4 кВ по адресу: Московская область, г. о. Щёлково, СНТ "Флора-2"</t>
  </si>
  <si>
    <t>Строительство КТП, КЛ-6 кВ по адресу: Московская обл, Щелковский р-н, г. Щелково,                     ул. Новая Фабрика, д. № 10</t>
  </si>
  <si>
    <t>Строительство КЛ-6 кВ по адресу: Московская область, Одинцовский район, г. Одинцово, микрорайон 8</t>
  </si>
  <si>
    <t>Строительство КТП взамен ТП-310344 по адресу: Московская обл, Одинцовский р-н, д. Новодарьино</t>
  </si>
  <si>
    <t>Строительство КТП, КЛ-10 кВ и ЛЭП-0,4 кВ 
по адресу: Московская обл., Одинцовский р-н, Рожновка х.</t>
  </si>
  <si>
    <t>Строительство ТП взамен ТП-313113 по адресу: Московская обл, Одинцовский р-н, в районе д. Лапино, СНТ «Учитель»</t>
  </si>
  <si>
    <t>Строительство КТП по адресу: 143081, Московская область, Одинцовский район, с. Перхушково</t>
  </si>
  <si>
    <t>Строительство двух КЛ-10 кВ от ТП-515169 до ТП-515057 по адресу: Московская обл., Одинцовский р-н</t>
  </si>
  <si>
    <t>Строительство КТП взамен ТП-310317 по адресу: Московская обл, Одинцовский р-н, Ликино д, ГП уч.1</t>
  </si>
  <si>
    <t>Строительство ТП взамен ТП-510773 по адресу: Московская обл, Одинцовский р-н, Никонорово х</t>
  </si>
  <si>
    <t>Строительство РТП взамен РТП-51053 по адресу: Московская область, г. Одинцово</t>
  </si>
  <si>
    <t>Строительство КТП взамен ТП-410446 по адресу:  Московская обл, Одинцовский р-н, Юдино с, Линейная</t>
  </si>
  <si>
    <t>Строительство ТП взамен ТП-414002 по адресу: Московская обл, Одинцовский р-н, Солманово д, Минская ул.</t>
  </si>
  <si>
    <t>Строительство БРТП и КЛ-6 кВ по адресу: Московская область, Одинцовский р-он, д. Захарово</t>
  </si>
  <si>
    <t>Строительство ЛЭП-10  кВ  по адресу: Московская область, Одинцовский район, г Одинцово, ул.Вокзальная, 7 микрорайон</t>
  </si>
  <si>
    <t>Строительство подземного проходного коллектора по адресу: Московская область, г. Одинцово, вдоль улиц Садовая и Северная (1, 2 Этапы)</t>
  </si>
  <si>
    <t>Строительство ТП взамен ТП-310318 по адресу: Московская обл, Одинцовский р-н, Щедрино д</t>
  </si>
  <si>
    <t xml:space="preserve">Строительство ТП, КЛ-6 кВ по адресу: 
Московская область, Одинцовский район, г. Одинцово, Южная промзона
</t>
  </si>
  <si>
    <t xml:space="preserve">Строительство КТП, ЛЭП-10 кВ от ТП-310342 по адресу: по адресу: 
Московская область, Одинцовский р-н, Назарьево д
</t>
  </si>
  <si>
    <t xml:space="preserve">Строительство КТП, ЛЭП-10 кВ по адресу: по адресу: 
108817, Москва г., Внуковское п., Гаврилово х
</t>
  </si>
  <si>
    <t xml:space="preserve">Строительство 2БКТП взамен ТП-560617 по адресу: 
Московская обл, Одинцово г.о., д. Немчиновка
</t>
  </si>
  <si>
    <t>Строительство КТП-проект., 2КЛ-10 кВ от КТП-проект. до места врезки в КЛ-10 кВ ТП-414079 – ТП-410458 по адресу: Московская обл, Одинцовский р-н, Зайцево д</t>
  </si>
  <si>
    <t xml:space="preserve">Строительство ТП и КЛ-10 кВ по адресу: 
Московская область, Одинцовский район, гп. Большие Вяземы
</t>
  </si>
  <si>
    <t xml:space="preserve">Строительство ТП, КЛ-10 кВ по адресу: 
Московская область, Одинцовский район, Переделки д
</t>
  </si>
  <si>
    <t>Строительство КТП, 2КЛ-10 кВ для электроснабжения энергопринимающих устройств заявителя по адресу: Московская обл, Одинцовский р-н, с/о Мамоновский, в районе дер. Лохино</t>
  </si>
  <si>
    <t>Строительство КТП, 2КЛ-10 кВ для электроснабжения энергопринимающих устройств заявителя по адресу: Московская обл, Одинцовский р-н, Ромашково с</t>
  </si>
  <si>
    <t>Строительство КЛ-10 кВ по адресу: Московская обл, Одинцовский р-н, дп Лесной городок,              ул. Энергетиков</t>
  </si>
  <si>
    <t>Усиление существующей сети 10 кВ ф. №36 ПС-178 «Вяземы» по адресу: Московская обл, Одинцовский р-н, г.п. Большие Вяземы, д. Малые Вяземы (1,2 этапы)</t>
  </si>
  <si>
    <t>Строительство ТП-проект., строительство 4КЛ-10кВ от РУ-10кВ ТП-проект. до места врезки в 2КЛ-10кВ направлением ТП-414114 - ТП-313131 по адресу: Московская обл, Одинцовский р-н, сельское поселение Жаворонковское, Трубачеевка д</t>
  </si>
  <si>
    <t>Комплектация РУ-10/0,4кВ по адресу: Московская область, от Буденовского шоссе до 20км автомобильной дороги М-1 "Беларусь"</t>
  </si>
  <si>
    <t>Строительство КТП, КЛ-6 кВ по адресу: Московская обл, Одинцовский р-н, д. Вырубово</t>
  </si>
  <si>
    <t xml:space="preserve">Строительство КЛ-6 кВ от ТП-160151А до ТП-160243 по адресу:
Московская обл., г. Звенигород, Ратехинское шоссе - Лапинский переулок
</t>
  </si>
  <si>
    <t>Строительство ВОЛС на участке РТП 16019 – оптическая муфта магистральной ВОЛС №ГРЭС-ЗРЭС по адресу: Московская обл., г. Звенигород, микрорайон Супонево, с.19; Московская обл., около ЦКАД в районе п. Мозжинки.</t>
  </si>
  <si>
    <t>Строительство РТП, КЛ-6/10 кВ по адресу: Московская область, г. Звенигород</t>
  </si>
  <si>
    <t xml:space="preserve">Строительство КЛ-6 кВ от ТП-160150 до ТП-160248 по адресу:
Московская обл., г. Звенигород, Ратехинское шоссе - Заречинский переулок
</t>
  </si>
  <si>
    <t>Строительство КЛ-6 кВ от ТП-103 до ТП-152 по адресу: «Московская область, г. Звенигород, мк-р Восточный – поселок Поречье</t>
  </si>
  <si>
    <t>Строительство ТП взамен ТП-160134 по адресу: Московская обл, г. Звенигород, ул. Некрасова</t>
  </si>
  <si>
    <t xml:space="preserve">Строительство КТП, КЛ-6 кВ по адресу: 
143035, Московская обл, Звенигород г., Поречье п
</t>
  </si>
  <si>
    <t>Строительство 2КЛ-10 кВ от ЦРП-8 до ТП-39 по адресу: 
Московская область, г. Краснознаменск</t>
  </si>
  <si>
    <t>Строительство 2хКЛ-0,4 кВ от ТП-105 для электроснабжения энергопринимающих устройств заявителя по адресу: 143405, Московская обл, Красногорский р-н, Красногорск г, Ильинский туп, дом №11 (1 Этап)</t>
  </si>
  <si>
    <t>Строительство КЛ-10 кВ по адресу: Московская область, Красногорский район, рп. Нахабино</t>
  </si>
  <si>
    <t>Строительство ТП и КЛ-6 кВ по адресу: Московская область, Красногорский район, д. Михалково</t>
  </si>
  <si>
    <t>Строительство ЛЭП-0,4 кВ по адресу: 143421, Московская обл, Красногорский р-н, Ильинское с/п, Архангельское п</t>
  </si>
  <si>
    <t>Строительство РТП по адресу: Московская область, Красногорский район, д. Степановское</t>
  </si>
  <si>
    <t xml:space="preserve">Строительство КЛ-0,4 кВ от ТП-53 до ВРУ МКД  по адресу:
 Московская обл, г. Красногорск, ул. Октябрьская, дом №5
</t>
  </si>
  <si>
    <t xml:space="preserve">Строительство КЛ-6 кВ, КТП по адресу: 
Московская обл, Красногорский р-н, г.п. Нахабино, ул. Панфилова
</t>
  </si>
  <si>
    <t xml:space="preserve">Строительство МТП, ЛЭП-6 кВ по адресу: 
Московская обл, Красногорский район, Нахабино рп, ул. Совпартшкола
</t>
  </si>
  <si>
    <t xml:space="preserve">Строительство КТП, ЛЭП-0,4 кВ по адресу: 
Московская обл, Красногорский район, г.о. Красногорск, Опалиха мкр, Ново-Никольская ул. (1 этап)
</t>
  </si>
  <si>
    <t xml:space="preserve">Строительство КТП, 2КЛ-6 кВ по адресу: 143430, Московская обл, Красногорский р-н,
Нахабино рп, Советская ул
</t>
  </si>
  <si>
    <t>Строительство ТП-проект., КЛ-10кВ для электроснабжения энергопринимающих устройств заявителя по адресу: Московская обл, Красногорский р-н, Красногорск г., Опалиха мкр, Горького ул, дом№4</t>
  </si>
  <si>
    <t xml:space="preserve">Строительство ЛЭП-0,4кВ от ТП-проект. для электроснабжения 
энергопринимающих устройств заявителя по адресу: 
Московская обл., Красногорский р-н, Отрадненское с/п, Путилково д, дом № 114В
</t>
  </si>
  <si>
    <t>Строительство КЛ-10 кВ, КТП по адресу: Московская обл, Раменский р-н</t>
  </si>
  <si>
    <t xml:space="preserve">Строительство ЛЭП-6 кВ, КТП-проект., ЛЭП-0,4 кВ для  электроснабжения         энергопринимающих устройств потребителей по адресу:
 Московская обл, Раменский р-н, Речицы с., ул Новая Слобода, ул. Центральная
</t>
  </si>
  <si>
    <t>Строительство РП-10 кВ, КЛ-10 кВ от ПС-366 «Донино», КЛ-10 кВ до РТП-18 по адресу: Московская обл, Раменское г</t>
  </si>
  <si>
    <t>Строительство КТП по адресу: Московская область, Раменский р-н, д.Мещеры</t>
  </si>
  <si>
    <t>Строительство КТП по адресу: Московская область, Раменский р-н, с. Зюзино, ул.Луговая</t>
  </si>
  <si>
    <t>Строительство КТП в районе ТП-230а по адресу: Московская область, Раменский район, д. Литвиново</t>
  </si>
  <si>
    <t>Строительство РП-2814/15, двух КЛ-10 кВ от ПС-434 «Малаховка» ПАО «МОЭСК»  до РП-2814/15 по адресу: Московская область, Раменский р-н, в районе п. Родники, п. Вялки</t>
  </si>
  <si>
    <t>Установка реклоузера по адресу: Московская область, Раменский район, с.п. Сафоновское, с. Загорново</t>
  </si>
  <si>
    <t>Установка реклоузера по адресу: Московская область, г. Раменское, Залинейный район</t>
  </si>
  <si>
    <t>Установка реклоузера по адресу: Московская область, Раменский район, с.п. Сафоновское, д. Поповка</t>
  </si>
  <si>
    <t>Установка реклоузера по адресу: Московская область, Раменский район, г.п. Раменское</t>
  </si>
  <si>
    <t>Установка реклоузера по адресу: Московская область, Раменский район, г.п. Кратово, с. Игумново</t>
  </si>
  <si>
    <t>Установка реклоузера по адресу: Московская область, Раменский район, с.п. Верейское, п. Спартак</t>
  </si>
  <si>
    <t>Установка реклоузера по адресу: Московская область, Раменский район, д. Верея</t>
  </si>
  <si>
    <t>Установка реклоузера по адресу: Московская область, Раменский район, с.п. Вялковское, с. Зюзино</t>
  </si>
  <si>
    <t>Установка реклоузера по адресу: Московская область, Раменский район, с.п. Вялковское, п. Совхоз Красковский</t>
  </si>
  <si>
    <t>Установка реклоузера по адресу: Московская область, Раменский район, с.п. Вялковское, д. Капустино, ул. Центральная</t>
  </si>
  <si>
    <t>Установка реклоузера по адресу: Московская область, Раменский район, с.п. Вялковское, д. Вялки</t>
  </si>
  <si>
    <t>Установка реклоузера по адресу: Московская область, Раменский район, с.п. Вялковское, д. Осеченки, Луговая ул.</t>
  </si>
  <si>
    <t>Установка реклоузера по адресу: Московская область, Раменский район, п. Удельная,                      ул. Горького</t>
  </si>
  <si>
    <t>Установка реклоузера по адресу: Московская область, Раменский район, д. Вялки</t>
  </si>
  <si>
    <t>Строительство КТП, ЛЭП-6 кВ для электроснабжения энергопринимающих устройств заявителя по адресу: Московская обл, Раменский р-н, Сафоново д</t>
  </si>
  <si>
    <t xml:space="preserve">Строительство МТП, ЛЭП-6 кВ по адресу: 
Московская обл, Раменский район, Новохаритоновское сп
</t>
  </si>
  <si>
    <t xml:space="preserve">Строительство МТП, ЛЭП-6 кВ по адресу: 
Московская обл, Раменский район, Гжельское сп., д. Фенино
</t>
  </si>
  <si>
    <t xml:space="preserve">Строительство МТП, ЛЭП-6 кВ (от ВЛ-6 кВ РТП-17–ТП-462) по адресу: 
Московская обл, Раменский район, Фенино д.
</t>
  </si>
  <si>
    <t xml:space="preserve">Строительство КТП, 2КЛ-10 кВ по адресу: 
Московская обл, Раменский район, Удельная дп, Островского ул., вблизи Быковского шоссе
</t>
  </si>
  <si>
    <t xml:space="preserve">Строительство КТП взамен ТП-8, ЛЭП-0,4 кВ для электроснабжения заявителя по адресу: 
Московская обл., Раменский р-н, Кратово п., участок № 9Б
</t>
  </si>
  <si>
    <t>Строительство КТП по адресу: Московская область, Раменский р-н, с.п. Гжельское, 
д. Трошково</t>
  </si>
  <si>
    <t>Строительство ТП, ЛЭП-10кВ по адресу: Московская обьласть, Раменский район, г.Раменское, ул. Берёзовая просека</t>
  </si>
  <si>
    <t>Строительство КТП, ЛЭП-10 кВ, ЛЭП-0,4 кВ для электроснабжения энергопринимающих устройств заявителей по адресу: Московская обл, Раменский р-н, с/п Новохаритоновское</t>
  </si>
  <si>
    <t xml:space="preserve">Строительство 2КТП в районе ТП-313 по адресу: Московская область, г. Воскресенск, мкрн. Лопатинский, ул. Центральная
</t>
  </si>
  <si>
    <t xml:space="preserve">Строительство КТП в районе ТП-166, строительство КЛ-10 кВ от ТП-165 до ТП-166 взамен существующей ВЛ-10кВ по адресу: Московская область, Воскресенский район, пгт Хорлово, ул. Комсомольская
</t>
  </si>
  <si>
    <t>Строительство КТП в районе ТП-164 по адресу: Московская область, Воскресенский район, ГП Хорлово, ул. 1-я Пятилетка</t>
  </si>
  <si>
    <t>Строительство КТП в районе ТП-507 по адресу: Московская область, Воскресенский район, ГП Хорлово, ул. Зайцева</t>
  </si>
  <si>
    <t>Строительство КТП в районе ТП-76 по адресу: Московская область, г. Воскресенск, пер. 2-ой Лесной</t>
  </si>
  <si>
    <t>Строительство 2КТП в районе ТП-118 по адресу: г. Воскресенск, ул. Средняя</t>
  </si>
  <si>
    <t>Строительство РТП 6/0.4 кВ в районе ФП-5 по адресу: Московская область, г. Воскресенск, ул. Суворова</t>
  </si>
  <si>
    <t>Строительство КТП по адресу: Московская область, г.о.Коломна, ул.Олений вражек</t>
  </si>
  <si>
    <t>Строительство КЛ-6 кВ от РТП-349 до ТП-298 по адресу:  Московская область, г. Коломна, в районе ул. Гагарина</t>
  </si>
  <si>
    <t>Установка реклоузера по адресу: Московская область, Коломенский р-он, п. Заречный</t>
  </si>
  <si>
    <t>Строительство МТП, ЛЭП-6 кВ по адресу: Московская обл, Химки г.о., Новоподрезково</t>
  </si>
  <si>
    <t xml:space="preserve">Строительство 2КЛ-6кВ от РП-6 кВ №23 до РТП-17 по адресу:
142712, Московская область, Ленинский район, Володарского п., Елохова Роща ул.
</t>
  </si>
  <si>
    <t>Строительство ВЛ-0,4 кВ от РТП-5 для электроснабжения энергопринимающих устройств заявителей по адресу: Московская обл., Ленинский р-н, г. Видное (1 Этап)</t>
  </si>
  <si>
    <t xml:space="preserve">Строительство ТП и КЛ-10 кВ по адресу: 142718,
Московская область, Ленинский район, п. Битца, ул. Нагорная
</t>
  </si>
  <si>
    <t>Строительство КТП, ЛЭП-10 кВ, ЛЭП-0,4кВ. Реконструкция ВЛ-0,4 кВ по адресу: Московская область. Ленинский район, ДНТ "Бутово" (1, 2 Этап)</t>
  </si>
  <si>
    <t>Строительство МТП, ВЛ-6кВ по адресу: Московская обл., Ленинский район, г.Видное, вблизи Федеральной автомобильной дороги М4 "Дон"</t>
  </si>
  <si>
    <t xml:space="preserve">Строительство КТП, КЛ-6кВ по адресу: 142717, Московская обл., Ленинский р-н, 
Развилковское с/п, п. Развилка, Проектируемый N5541 пр-д, владение № 2
</t>
  </si>
  <si>
    <t xml:space="preserve">Строительство ТП и ЛЭП-6 кВ по адресу: 
Московская область, Ленинский район, г. Видное
</t>
  </si>
  <si>
    <t>Строительство КТП, ЛЭП-10 кВ по адресу: по адресу: Московская обл, Ленинский район, Видное г., вблизи Федеральной автомобильной дороги М4 «Дон»и ул. Донбасская</t>
  </si>
  <si>
    <t>Строительство КТП, КЛ-10 кВ по адресу: по адресу: Московская обл, Ленинский район, Видное г., вблизи Федеральной автомобильной дороги М4 «Дон», ул. Лесная, ул. Гоголя</t>
  </si>
  <si>
    <t xml:space="preserve">Строительство ТП и ЛЭП-6 кВ по адресу: 
Московская область, Ленинский район, с.п. Развилковское, п. Развилка
</t>
  </si>
  <si>
    <t>Строительство питающего центра ПС-110/10/10 кВ по адресу: Московская обл., г.о. Дубна</t>
  </si>
  <si>
    <t>Строительство РТП и ЛЭП-6 кВ по адресу: Московская область, г. Егорьевск, ул. Западная</t>
  </si>
  <si>
    <t>Строительство ЛЭП-6 кВ, ТП-6/0,4 кВ и ЛЭП-0,4 кВ для электрофикации земельных участков по адресу : Московская обл, г.о. Егорьевск, п. Шувое</t>
  </si>
  <si>
    <t xml:space="preserve">Строительство КТП, КЛ-10 кВ по адресу: 
141300, Московская обл, Сергиево-Посадский район, г. Сергиев Посад, в районе ул. Пограничная
</t>
  </si>
  <si>
    <t xml:space="preserve">Строительство КТП, КЛ-6 кВ по адресу: 
141364, Московская обл, Сергиево-Посадский район, Скоропусковский рп
</t>
  </si>
  <si>
    <t xml:space="preserve">Строительство 2КТП взамен ТП-39 по адресу: 
141300, Московская обл, Сергиево-Посадский р-н, Московское ш.
</t>
  </si>
  <si>
    <t>Строительство МТП, ЛЭП-6 кВ (от ВЛ-6 кВ ТП-70-ТП-166-ТП-155) по адресу: Московская обл., Сергиево-Посадский р-н, Сергиев Посад г., Семашко ул.</t>
  </si>
  <si>
    <t>Строительство ТП, КЛ-6 кВ по адресу: Московская область, Сергиево-Посадский район, Сергиев Посад г., Строительная ул.</t>
  </si>
  <si>
    <t>Реконструкция ТП-127 для электроснабжения энергопринимающих устройств заявителя по адресу: Московская обл., Сергиево-Посадский р-н, Сергиев Посад г, Кооперативная ул., дом №20а</t>
  </si>
  <si>
    <t>Строительство КТП по адресу: Московская область, г.о. Подольск, мкр. Климовск, Кленово-Чегодаевский ВЗУ</t>
  </si>
  <si>
    <t>Строительство БКТП взамен КТП-655 вблизи жилого дома по адресу: Московская обл., г.о. Подольск, мкр. Климовск, ул. Проспект 50 лет Октября, д. 22А</t>
  </si>
  <si>
    <t>Строительство КЛ-10кВ направлением на РТП-4-РТП-13 по адресу: Московская обл., г.Черноголовка, проезд Строителей</t>
  </si>
  <si>
    <t>Строительство ТП по адресу: Московская область, Ступинский район, д. Вальцово</t>
  </si>
  <si>
    <t>Строительство реклоузера и ПКУ по адресу: Московская область, Ступинский район, д. Вальцово</t>
  </si>
  <si>
    <t xml:space="preserve">Строительство МТП, ЛЭП-10 кВ и ЛЭП-0,4 кВ по адресу:
Московская область, г. Ступино, ул. Колхозная
</t>
  </si>
  <si>
    <t xml:space="preserve">Строительство ТП и КЛ-10 кВ по адресу:
Московская область, г. Лыткарино, Лыткаринское шоссе
</t>
  </si>
  <si>
    <t>Строительство  ЛЭП-0,4 кВ от  РУ 0,4 кВ ТП-187 до ВРУ нежилого помещения заявителя по адресу: Московская область, г. Электросталь, ул. Карла Маркса, дом 36а</t>
  </si>
  <si>
    <t>Реконструкция РП-216. Строительство ТП и КЛ-6 кВ
по адресу: 144000, Московская область, г. Электросталь (2 Этап)</t>
  </si>
  <si>
    <t>Реконструкция ТП-63. строительство ЛЭП-0,4кВ по адресу: 144000, Московская обл.. Г. Электросталь, ул. Советская, д №26А 2 этап</t>
  </si>
  <si>
    <t>Строительство ЛЭП-6кВ по адресу: 144002, Московская обл., г. Электросталь, ул. Горького, д. № 38</t>
  </si>
  <si>
    <t>Установка ячеек КСО в ЦРП-215. Строительство 2БКТП-1, 2БКТП-2, КЛ-6 кВ для электроснабжения заяв по адресу:Московская область, г. Электросталь, квартал между Ногинским шоссе и проспектом Ленина с запада от дома №04</t>
  </si>
  <si>
    <t>Строительство КЛ-0,4 кВ от ТП-229 до ВРУ торгово-сервисного здания Заявителя по адресу: 144000, Московская область, г.Электросталь, ул.Юбилейная, у дома №17</t>
  </si>
  <si>
    <t>Строительство КЛ-0,4 кВ от РУ-0,4 кВ ТП-33 до ВРУ Заявителя по адресу: 144001, Московская область, Электросталь г,  Лесная ул.</t>
  </si>
  <si>
    <t>Строительство 2КТП-142675, КЛ-6кВ вблизи границы земельного участка Заявителя по адресу: 144000, Московская область, г.Электросталь, ул.Трудовая, д. 28</t>
  </si>
  <si>
    <t>Строительство ЛЭП-6кВ от РП-185 до проектируемой ТП Заявителя по адресу: Московская область, г. Электросталь, ул. Комсомольская, д.1</t>
  </si>
  <si>
    <t>Строительство ВЛ-0,4 кВ от ТП-99 до границы участка Заявителя по адресу: 144000, Московская область, г. Электросталь, ул. Мира (в районе ЭГУС)</t>
  </si>
  <si>
    <t>Строительство 2БКТП с трансформаторами 2х400 кВА, Строительство 2 КЛ-10 кВ от разных секции 2БКТП проектируемой по ТЗ № 906/14 от  05.03.2014г. до проектируемой 2БКТП, Строительство КЛ-0,4 кВ от разных секций проектируемой 2БКТП до каждого ВРУ жилых домов заявителя по адресу: Московская область, г. Электросталь, ул. Ялагина, 25-26 ( строит. ) (1,2 Этапы)</t>
  </si>
  <si>
    <t>Строительство ЛЭП-6 кВ по адресу: 142633, Московская область,
Орехово-Зуевский район, п. Верея (с/п Верейское), ул. Центральная (2 Этап)</t>
  </si>
  <si>
    <t>Реконструкция РТП-348. Строительство КТП-1803764, ЛЭП-6 кВ для электроснабжения энергопринимающих устройств  заявителя по адресу: 142621, Московская обл, Орехово-Зуевский р-н, Куровское г., Коммунистическая ул. (2 Этап)</t>
  </si>
  <si>
    <t>Строительство ТП, КЛ-6 кВ и КЛ-0,4 кВ по адресу: 142672, Московская область, Орехово-Зуевский район, г. Ликино-Дулево, ул. 2-я Пятилетка</t>
  </si>
  <si>
    <t>Строительство КЛ-0,4 кВ от ТП-265 до ВРУ объекта по адресу: 142660, Московская обл., Орехово-Зуевский р-н, г. Дрезна, ул. Зимина, дом № 12</t>
  </si>
  <si>
    <t>Строительство ЛЭП-0,4кВ по адресу: 142620, Московская область, Орехово-Зуевский р-н, г. Куровское, ул. Первомайская</t>
  </si>
  <si>
    <t>Внешняя схема электроснабжения заявителя Фонд содействия социальному развитию и ипотечному кредитованию по адресу: 142530, Московская область, г. Электрогорск, ул. М. Горького (2 Этап)</t>
  </si>
  <si>
    <t>Реконструкция ТП-381, строительство КЛ-0,4кВ по адресу: 142530, Московская обл., г. Электрогорск, ул. Чкалова, д № 2 (2 Этап)</t>
  </si>
  <si>
    <t>Строительство КЛ-0,4 кВ от ТП-286 до ВРУ объекта по адресу: Московская область, Шатурский р-н, рп. Черусти, ул. Новая</t>
  </si>
  <si>
    <t>Строительство ЛЭП-0,4кВ от РП-73 по адресу: 140502, Московская обл., Луховицкий р-н, г. Луховицы, ул. Пушкина, уч. №170</t>
  </si>
  <si>
    <t>Внешнее электроснабжение АЗС Заявителя по адресу: 142900, Московская область, Каширский р-н, г.Кашира, Каширский пр-т, дом.№7</t>
  </si>
  <si>
    <t>Строительство ТП, ЛЭП-6 кВ для электроснабжения энергопринимающих устройств заявителя по адресу: 142921, Московская обл, Каширский г.о., Кашира г, Парковая ул, дом №5 вл.2</t>
  </si>
  <si>
    <t>Строительство КВЛ-10 кВ от ПС-567 «Полиграф» ПАО «МОЭСК» до проектируемой ТП
по адресу: 142306, Московская область, Чеховский район, г. Чехов, Симферопольское ш., д. №2</t>
  </si>
  <si>
    <t>Строительство КТП-1714724, 2КЛ-6 кВ, ЛЭП-0,4 кВ для электроснабжения энергопринимающих устройств  заявителей по адресу: Московская обл, Чеховский р-н, Чехов г</t>
  </si>
  <si>
    <t>Внешняя схема электроснабжения объекта Заявителя по адресу: 142300, Московская область, Чеховский р-н, г. Чехов, ул. Полиграфистов, строение 17/1 (2 Этап)</t>
  </si>
  <si>
    <t>Строительство КРУН, ЛЭП-6 кВ от ПС №187 «Лопасня» для электроснабжения заявителя
 по адресу: Московская область, Чеховский р-н, г. Чехов, Сенная ул.</t>
  </si>
  <si>
    <t>Строительство  БКТП-1717308, ЛЭП-10 кВ для электроснабжения заявителя по адресу: 140007, Московская обл, Люберецкий р-н, Люберцы г., 8 Марта ул., около дома №52</t>
  </si>
  <si>
    <t>Строительство КЛ-6 кВ по адресу: 140070, Московская область,
Люберецкий район, пгт. Томилино, ул. Гоголя, дом №39/1</t>
  </si>
  <si>
    <t>Строительство 2ЛЭП-6 кВ, 2КТП для электроснабжения заявителя по адресу: 140055, Московская область, Люберецкий р-н, Котельники г.</t>
  </si>
  <si>
    <t>Строительство ТП и КЛ-6 кВ по адресу: 140010, Московская область, Люберецкий район, г. Люберцы</t>
  </si>
  <si>
    <t>Строительство ЛЭП-0,4 кВ от ВЛ-0,4 кВ от ТП-207 до границ земельного участка Заявителя по адресу: 140030,  Московская область, Люберецкий р-н, рп. Малаховка, Касимовское шоссе, участок около дома 3Е</t>
  </si>
  <si>
    <t>Строительство участка ВЛИ-0,4 кВ от проектируемой ВЛ-0,4 кВ от ТП-207 (в рамках ТЗ №770/14) до границы земельного участка Заявителя по адресу: 140030,  Московская область, Люберецкий р-н, рп. Малаховка, Касимовское шоссе, около дома 3Е</t>
  </si>
  <si>
    <t>Строительство 2БКТП с силовыми трансформаторами 2х630 кВА. Строительство КЛ-6 кВ от РУ 6 кВ РП-27 до проектируемой 2БКТП. Строительство ЛЭП-6 кВ от ближайшей опоры существующей ВЛ-6 кВ РТП-15 - ТП-355 до проектируемой 2БКТП по адресу: М.О. Люберецкий район, гп. Красково, д. Марусино</t>
  </si>
  <si>
    <t>Строительство КТП-140099 с силовым трансформатором 160 кВА, 6/0,4 кВ. Строительство КЛ-6 кВ от КТП-140099  до КЛ-6 кВ направлением РТП-41 до ТП-560. Строительство КЛ-0,4 кВ до ВРУ магазина по адресу: 140000, Московская область, Люберецкий район, г. Люберцы, Проектируемый 4296 проезд</t>
  </si>
  <si>
    <t>Внешнее электроснабжение энергопринимающего устройства Заявителя по адресу: Московская область, Люберецкий р-н, п. Красково, 2-я заводская, д.№8</t>
  </si>
  <si>
    <t>Внешнее электроснабжение энергопринимающих устройств Заявителей по адресу:
140051, Московская обл., Люберецкий р-н, Красково гп.</t>
  </si>
  <si>
    <t>Строительство ЛЭП-0,4 кВ от РУ-0,4 кВ пр.ТП-8 (в рамках ТЗ-205/13),  по адресу: Московская область, Люберецкий район, гп. Красково, вблизи д.Мотяково</t>
  </si>
  <si>
    <t>Строительство ЛЭП-0,4 кВ по адресу: 140052, Московская область, Люберецкий р-н, г.п. Красково, Егорьевское шоссе, д. №6</t>
  </si>
  <si>
    <t>Строительство ЛЭП-0,4 кВ для электроснабжения Заявителя по адресу: Московская область, Люберецкий р-н, Люберцы г., Л.Толстого</t>
  </si>
  <si>
    <t>Строительство КЛ-10кВ от РТП-29 до границы участка Заявителя по адресу:  Московская область, г. Люберцы</t>
  </si>
  <si>
    <t>Строительство ЛЭП-0,4 кВ от ЛЭП-0,4 кВ от ТП-99 по адресу: 140030, Московская область, Люберецкий район, рп. Малаховка, ул. Первомайская, дом № 22б</t>
  </si>
  <si>
    <t xml:space="preserve">Строительство КРУН-10 кВ для электроснабжения заявителя по адресу: 
Московская обл, Люберцы-3, 42
</t>
  </si>
  <si>
    <t xml:space="preserve">Строительство двух КЛ-0,4 кВ по адресу: 
Московская обл., Люберецкий р-н, Люберцы г, п/о 3, дом № 50
</t>
  </si>
  <si>
    <t>Строительство КРУН-6кВ, КЛ-6кВ, по адресу: 140009, Московская область, Люберецкий р-н, п. Красково, д. Машково, Машковский пр-д, д. № 7</t>
  </si>
  <si>
    <t>Реконструкция 2КТП-1607094. Строительство ЛЭП-0,4 кВ от РУ-0,4 кВ 2КТП-1607094 до ВРУ-2 заявителя по адресу: 140091, Московская обл, Дзержинский г., Угрешская ул. (2 Этап)</t>
  </si>
  <si>
    <t xml:space="preserve">Строительство ЛЭП-10 кВ для электроснабжения заявителя по адресу: 
Московская область, пос. Котельники, карьер ЛКСМиК
</t>
  </si>
  <si>
    <t>Замена силового трансформатора 400 кВА в ТП-4Д на силовой трансформатор 630 кВА. Строительство КЛ-0,4 кВ от ТП-4Д до ВРУ объекта Заявителя по адресу: Московская обл., г.Дзержинский, ул. Лесная</t>
  </si>
  <si>
    <t>Реконструкция ТП-18. Строительство ЛЭП-10 кВ от ТП-18 по адресу: 140090, Московская область, г. Дзержинский, ул. Академика Жукова (2 Этап)</t>
  </si>
  <si>
    <t>Строительство ЛЭП-6кВ от РП-7 до проектируемой ТП Заявителя по адресу: 140090, Московская область, г. Дзержинский, ул. Бондарева</t>
  </si>
  <si>
    <t>Строительство 2ЛЭП-0,4кВ по адресу: Московская обл., г. Дзержинский, Дзержинское ш., вл. № 9</t>
  </si>
  <si>
    <t>Реконструкция ТП-138. Строительство 2ЛЭП-10 кВ, 2КТП для электроснабжения заявителя по адресу: 143300, Московская обл, Наро-Фоминский р-н, Наро-Фоминск г., Брянская ул. (2, 3 Этап)</t>
  </si>
  <si>
    <t>Реконструкция РП-17, строительство 2ЛЭП-10 кВ  для электроснабжения энергопринимающих устройств заявителя по адресу: Московская обл., Наро-Фоминский р-н, Апрелевка г, Куйбышевский проезд, ул. Дзержинского, ул. Пролетарская, ул. Танкистов, ул. Куйбышева, ул. Чкалова, ул. Дружбы (2 Этап)</t>
  </si>
  <si>
    <t>Строительство ЛЭП-0,4кВ по адресу: 143300, Московская область, Наро-Фоминский р-н, г. Наро-Фоминск, ул. Новикова, д. №34</t>
  </si>
  <si>
    <t>Строительство 2ЛЭП-0,4 кВ по адресу: 143131, Московская область, Рузский р-н, Тучково рп, Восточная ул., участок №7/1</t>
  </si>
  <si>
    <t>Строительство новой ТП 1х400 кВА, ЛЭП-10 кВ от ТП-10 до проектируемой ТП, ЛЭП-0,4 кВ от проектируемой ТП до ВРУ комплекса домов Заявителя по адресу: 143611,  Московская область, Волоколамский р-н, рп.Сычево</t>
  </si>
  <si>
    <t>Строительство КТП, ЛЭП-6 кВ по адресу: Московская область,
Клинский район, г. Высоковск, ул. Большевистская</t>
  </si>
  <si>
    <t>Строительство КЛ-0,4 кВ от РУ-0,4 кВ РТП-306 до ВРУ Заявителя по адресу: 141600, Московская область, Клинский р-н, Клин г., Победы ул.</t>
  </si>
  <si>
    <t>Строительство двух КЛ-0,4 кВ от РТП-306 до ВРУ объекта Заявителя по адресу: 141600, Московская область, Клинский р-н, г.Клин, ул.Акуловская</t>
  </si>
  <si>
    <t>Строительство 2ЛЭП-0,4кВ по адресу: Московская обл., Клинский р-н, г. Клин, ул. Дзержинского</t>
  </si>
  <si>
    <t>Строительство ЛЭП-0,4кВ от ТП-136 по адресу: 141601, Московская область, Клинский р-н.. г. Клин, ул. Чайковского, д.60 Б</t>
  </si>
  <si>
    <t>Строительство ЛЭП-0,4кВ по адресу: 141601, Московская обл., Клинский  р-н, Клин г., 
Советская пл.</t>
  </si>
  <si>
    <t>Строительство КЛ-0,4 кВ от пр.БКТП-143185 для электроснабжения Заявителя, расположенного по адресу: 141600, Московская обл,  Клинский р-н, Клин г, Клинская ул, дом №40</t>
  </si>
  <si>
    <t>Строительство ЛЭП-6кВ по адресу: 143500, Московская обл., Истринский р-н., г. Истра, ул. Шнырева, уч. № 4</t>
  </si>
  <si>
    <t>Строительство ЛЭП-6 кВ от РП-84 до границы участка заявителя по адресу: Московская обл, Истринский р-н, Дедовск г., Волоколамская 1-я ул., дом №74а</t>
  </si>
  <si>
    <t>Строительство 2КТП, ЛЭП-6кВ, КЛ-0,4кВ по адресу: 141207, Московская обл., Пушкинский р-н., г. Пушкино, ул. Писаревская, д. 12</t>
  </si>
  <si>
    <t>Строительство КЛ-6 кВ по адресу: Московская область, Пушкинский р-н, п. Лесной, мкр. Центральный (квартал ограниченный ул. Достоевского и ул. Мичурина)</t>
  </si>
  <si>
    <t>Строительство двух КЛ-6 кВ от ПС-685 "Мамонтовская" ПАО «МОЭСК» до проектируемой РТП-141542, расположенной по адресу: 141200, Московская оласть, Пушкинский р-н, г. Пушкино, ул. Лесная 22. Строительство двух КЛ-6 кВ от проектируемой РТП-141542до проектируемой ТП -141572, расположенной по адресу: 141200, Московская область Пушкинский р-н, г. Пушкино, 1-й Некрасовский пр-д 11 (1, 2 Этапы)</t>
  </si>
  <si>
    <t xml:space="preserve">Строительство 2КЛ-6кВ до проектируемой КТП-143907 заявителя по адресу: Московская область, г.Пушкино, Ярославское ш.,д.165 </t>
  </si>
  <si>
    <t>Внешняя схема электроснабжения энергопринимающих устройств Заявителя по адресу: Московская область, Пушкинский р-н, г. Пушкино, мкр. Мамонтовка, ул. Школьная</t>
  </si>
  <si>
    <t>Строительство ТП, ЛЭП-6 кВ и 0,4 кВ для технологического присоединения энергопринимающих устройств дачного комплекса, расположенного по адресу: Московская область, Пушкинский р-н, г. Пушкино, мкр. Заветы Ильича, ул. Осипенко, ул. Лесная, ул. Серебрянская</t>
  </si>
  <si>
    <t>Строительство КЛ-6кВ от ТП-1094 до проектируемой ТП-142384. Строительство КЛ-6кВ от ТП-1454 до проектируемой ТП-142384 по адресу: Московская область, Пушкинский р-н, г.Пушкино, Ярославское шоссе, д.170А</t>
  </si>
  <si>
    <t>Расширение РП-1528. Строительство КЛ-6кВ от  РП-1528 до ТП-131279 по адресу: Московская область, Пушкинский р-н, п.Зеленоградский, ул. Островского</t>
  </si>
  <si>
    <t>Внешняя схема электроснабжения энергопринимающих устройств Заявителя по адресу: 141200, Московская область, Пушкинский район, г. Пушкино, пересечение ул. Первомайской, Боголюбской и 2-ой Домбровской</t>
  </si>
  <si>
    <t>Строительство ЛЭП-0,4кВ от РУ-0,4кВ ТП-1519 до границ уч.заяв.МО, Пушкинский р-н, г.Пушкино, ул. Боголюбская, уч. у дома 12</t>
  </si>
  <si>
    <t>Строительство 2ЛЭП-10 кВ от РТП-1183 до ТП (Заявителя) по адресу: Московская обл., Долгопрудный г, мкр. Центральный</t>
  </si>
  <si>
    <t>Строительство ЛЭП-10 кВ по адресу: 143912, Московская область,
 г. Балашиха, шоссе Энтузиастов в районе ул. Западная</t>
  </si>
  <si>
    <t>Реконструкция ТП-423 по адресу: 
143900, Московская область, г. Балашиха, ул. Кудаковского, д № 1 (2 Этап)</t>
  </si>
  <si>
    <t>Строительство ЛЭП-0,4кВ по адресу: 143980, Московская обл., г. Балашиха, ул. Керамическая</t>
  </si>
  <si>
    <t>Строительство ЛЭП-10 кВ от РП-50 до проектируемой 2КТП для электроснабжения Заявителя по адресу: 143900, Московская обл, Балашиха г., Молодежная ул., дом №9</t>
  </si>
  <si>
    <t>Строительство ЛЭП-0,4 кВ от РП-40 до границы участка Заявителя по адресу: 143912, г. Балашиха, ул. Советская, у дома 28А</t>
  </si>
  <si>
    <t>Внешняя схема электроснабжения энергопринимающих устройств Заявителя по адресу: Московская обл, Балашихинский р-н, Балашиха г., Фадеева ул., дом №2 (2 Этап)</t>
  </si>
  <si>
    <t xml:space="preserve">Внешнее электроснабжение ООО «Корбис-К» по адресу: 143912, Московская обл., Балашихинский р-н, г. Балашиха, 20-й км автодороги М-7 «Волга» (правая сторона)» </t>
  </si>
  <si>
    <t xml:space="preserve">Строительство ТП и ЛЭП-10 кВ по адресу: 
Московская область, г. Балашиха, шоссе Энтузиастов, дом № 38
</t>
  </si>
  <si>
    <t>Строительство КТП 2х400 кВА. Строительство 2КЛ-10 кВ от ТП-232 до проектируемой КТП. Строительство КЛ-0,4 кВ от КТП до ВРУ многоэтажного жилого здания по адресу: 141151, Московская область, г. Лосино-Петровский, ул. Пушкина, пересечение ул. Пушкина и Чехова</t>
  </si>
  <si>
    <t>Внешнее электроснабжение Заявителя по адресу: 141151, Московская область, г. Лосино-Петровский</t>
  </si>
  <si>
    <t>Строительство РП-1612254, ЛЭП-10кВ от ПС-544 "Дюдьково" до РП-1612254 по адресу: 143180, Московская область, г. Звенигород, Проектируемый проезд 10, владение №29</t>
  </si>
  <si>
    <t>Внешняя схема электроснабжения жилой застройки по адресу: Московская область, г. Звенигород, мкрн. Лесной</t>
  </si>
  <si>
    <t>Строительство 2КТП, КЛ-6 кВ, ЛЭП-0,4 кВ от пр.2КТП до ВРУ объекта Заявителя по адресу: Московская обл., г. Звенигород, ул. Московская, дом №39А</t>
  </si>
  <si>
    <t>Строительство 2КЛ-10 кВ от РТП-АОЦ до ТП-1 (Заявителя) по адресу: Московская область, Красногорский р-н, Мякининская пойма, 65-66км МКАД, строение 4</t>
  </si>
  <si>
    <t>Строительство КТП-1709976, 2КЛ-10 кВ для электроснабжения энергопринимающих устройств заявителя по адресу: 143403, Московская обл, Красногорский р-н, Красногорск г, мкр.1, Лесная ул.</t>
  </si>
  <si>
    <t>Строительство КРУН и ЛЭП-6 кВ по адресу: Московская область, Красногорский район, рп. Нахабино</t>
  </si>
  <si>
    <t>Строительство КЛ-0,4кВ по адресу: 143404, Московская область, Красногорский р-н., г. Красногорск, ул. Большая Комсомольская, д. 13</t>
  </si>
  <si>
    <t>Строительство ЛЭП-10 кВ от РТП-530 до ТП (Заявителя) по адресу:
 Московская обл., Красногорский р-н, Нахабино рп.</t>
  </si>
  <si>
    <t>Внешняя схема электроснабжения Заявителя по адресу: Московская область, Красногорский р-н, пгт. Нахабино, ул. Советская</t>
  </si>
  <si>
    <t xml:space="preserve">Строительство КЛ-20 кВ по адресу:
Московская область, Красногорский район, г. Красногорск, мкр. Опалиха
</t>
  </si>
  <si>
    <t>Строительство РП и ЛЭП-10 кВ по адресу: Московская область, Красногорский район, г. Красногорск, мкр. Опалиха</t>
  </si>
  <si>
    <t>Строительство ЛЭП-10кВ от ТП-379034 до проектируемой ТП Заявителя по адресу: Московская область, Красногорский р-н, пгт. Нахабино</t>
  </si>
  <si>
    <t>Строительство КЛ-10кВ по адресу: 143433, Московская обл., Красногорский р-н, р.п. Нахабино, ул. Новая</t>
  </si>
  <si>
    <t>Строительство КЛ-6 кВ по адресу: 143405, Московская область, Красногорский район, г. Красногорск, ул. Центральная, дом № 36, строение 1</t>
  </si>
  <si>
    <t xml:space="preserve">Реконструкция ТП-41060, строительство 2ЛЭП-0,4кВ по адресу: Московская обл., 
Красногорский р-н, г. Красногорск, ул. 50 лет Октября (2 этап)
</t>
  </si>
  <si>
    <t>Строительство КТП-1602565, КВЛ-10 кВ для электроснабжения Заявителя по адресу: 140142, Московская область, Раменский р-н, Вялки д.</t>
  </si>
  <si>
    <t>Внешнее электроснабжение Заявителя  по адресу: 140143, Московская область, Раменский р-н, п. Родники, ул.Заречная</t>
  </si>
  <si>
    <t>Строительство КТП-1814201, ЛЭП-10 кВ для электроснабжения энергопринимающих устройств заявителя по адресу: 140100, Московская обл, Раменский р-н, Раменское г, Мира ул</t>
  </si>
  <si>
    <t>Внешнее электроснабжение энергопринимающих устройств Заявителя по адресу: 140200, Московская область, Воскресенский р-н, Воскресенск г, Быковского ул.</t>
  </si>
  <si>
    <t>Строительство ТП, ЛЭП-10кВ от ПС-842 "Подушкино" до ТП, ЛЭП-0,4кВ от ТП до ВРУ объекта Заявителя по адресу: Московская область, Одинцовский р-н, г. Одинцово. Ул. Северная, д. 34</t>
  </si>
  <si>
    <t>Строительство КЛ-10 кВ по адресу: Московская область, Одинцовский район, г.п. Одинцово, Одинцово-1</t>
  </si>
  <si>
    <t xml:space="preserve">Внешняя схема электроснабжения энергопринимающих устройств Заявителя по адресу: Московская область, Одинцовский район, в районе д. Измалково (1, 2, 3 Этапы)
</t>
  </si>
  <si>
    <t>Реконструкция ТП-515024 и строительство ЛЭП-0,4 кВ по адресу:
Московская обл, Одинцовский р-н, Одинцово г, Садовая ул (2 Этап)</t>
  </si>
  <si>
    <t>Строительство 2ЛЭП-10 кВ до ТП-проект. заявителя по адресу: 143020, Московская обл., Одинцовский р-н, Зайцево д</t>
  </si>
  <si>
    <t>Строительство ТП, ЛЭП-10 кВ и ЛЭП-0,4 кВ по адресу: 143003, Московская область, Одинцовский район, г. Одинцово, ул. Маршала Бирюзова, дом № 5</t>
  </si>
  <si>
    <t>Строительство КЛ-10 кВ от ПС-842 «Подушкино» до РТП-51094 по адресу: Московская область, г. Одинцово</t>
  </si>
  <si>
    <t>Строительство КЛ-10 кВ от РТП-51093 до РТП-51094 по адресу: Московская область, г. Одинцово</t>
  </si>
  <si>
    <t>Строительство КЛ-6 кВ по адресу: 143006, Московская область, Одинцовский район, д. Губкино</t>
  </si>
  <si>
    <t>Строительство ЛЭП-0,4 кВ от РУ-0,4 кВ ТП-414131 по адресу: Московская область,
Одинцовский район, с/о Юдинский, в районе с. Перхушково</t>
  </si>
  <si>
    <t>Строительство ТП, ЛЭП-10 кВ по адресу: 143005, Московская область,
Одинцовский район, г. Одинцово, ул. Вокзальная, 7 микрорайон</t>
  </si>
  <si>
    <t>Строительство КЛ-10 кВ по адресу: 143005, Московская область,
Одинцовский район, г. Одинцово, ул. Говорова, дом №171</t>
  </si>
  <si>
    <t>Строительство ЛЭП-10 кВ от ПС-842 «Подушкино» по адресу: 143033, Московская обл., Одинцовский р-н, вблизи Лайково с.</t>
  </si>
  <si>
    <t>ТЗ-05-13-103,ТП-1070)Стр-воРТП,КЛ-10кВУправляющаякомпанияООО"АФИРУС"г.Одинцово1этап</t>
  </si>
  <si>
    <t>Строительство ТП-3 и ТП-14, строительство ЛЭП-10 кВ для электроснабжения энергопринимающих устройств заявителя по адресу: Московская обл., Одинцовский р-н,
Одинцово г., Северная ул (1,2,3 этапы)</t>
  </si>
  <si>
    <t>Строительство КЛ-10 кВ ООО "ТРЦ Одинцово", комплектация РУ-10 кВ проектируемой ТП д. Лохино</t>
  </si>
  <si>
    <t>ТП-1363) Стр-во ТП, КЛ-10/0,4 кВ ТЗ-04-14-7 с. Юдино Администрация Одинцовского мун.р-на Московская область</t>
  </si>
  <si>
    <t>ТП-1519) Стр-во ТП, КЛ-10 кВ ТЗ-05-15-36 ЗАО "Строительно-монтажное управление-6 Новоивановское"</t>
  </si>
  <si>
    <t>Новое строит-во БРТП, КЛ-10 кВ ООО "Траснфорт" Московская область, Одинцовский район, городское поселение Большие Вяземы, деревня Малые Вяземы</t>
  </si>
  <si>
    <t>Новое строительство ТП,КЛ-10 кВ ООО "Стройтехинвест" г. Одинцово, ул. Вокзальная, корпус "Е"</t>
  </si>
  <si>
    <t>Комплектация РУ-10 кВ встроенной проектируемой ТП. Новое строительство КЛ-10 кВ (Новое строительство КЛ-10 кВ), ЗАО "Монолит" по адресу: Московская область, Одинцовский район, сельское поселение Жаворонковское, деревня Крюково</t>
  </si>
  <si>
    <t>Новое строительство ТП, КЛ-10 кВ (Новое строительство ТП), ООО "Симон Джессо" по адресу: Московская область, Одинцовский район, деревня Бородки</t>
  </si>
  <si>
    <t>Внешняя схема электроснабжения энергопринимающих устройств заявителя по адресу: Московская область, Одинцовский р-н, Одинцово г., Верхне-Пролетарская ул. (2 Этап)</t>
  </si>
  <si>
    <t>Строительство РТП и ЛЭП-10 кВ по адресу: Московская обл., Одинцовский р-н, 39 км Минского шоссе</t>
  </si>
  <si>
    <t xml:space="preserve">Строительство КЛ-10 кВ по адресу: Московская область,
Одинцовский район, в районе д. Вырубово
</t>
  </si>
  <si>
    <t>Строительство ЛЭП-6 кВ по адресу: 143005, Московская область, Одинцовский район, г. Одинцово, ул. Железнодорожная</t>
  </si>
  <si>
    <t xml:space="preserve">Реконструкция РТП-51085. Строительство ЛЭП-0,4 кВ
по адресу: Московская область, Одинцовский район, г. Одинцово
</t>
  </si>
  <si>
    <t>Строительство ЛЭП-0,4 кВ для электроснабжения энергопринимающих устройств заявителя по адресу: 143007, Московская обл., Одинцовский р-н, г. Одинцово, Можайское шоссе, д. № 32 б</t>
  </si>
  <si>
    <t>Реконструкция РТП-16. Строительство ЛЭП-6 кВ от РТП-16 до ТП (заявителя) по адресу:
 141431, Московская обл, Химки г, Подрезково мкр., Колхозная ул (2 Этап)</t>
  </si>
  <si>
    <t>Реконструкция РП-40. Строительство 2ЛЭП-10 кВ от РП-40 до ТП (Заявителя) по адресу: Московская обл., Химки г., Молодежная ул., в районе ЦРБ (2 Этап)</t>
  </si>
  <si>
    <t>Строительство ЛЭП-0,4 кВ по адресу: 141420, Московская область, г. Химки, мкр. Подрезково, ул. Первомайская</t>
  </si>
  <si>
    <t>Строительство РП-10 кВ (1608336), ЛЭП-10 кВ по адресу: 
Московская область, Химки г, Кирова ул., владение 22</t>
  </si>
  <si>
    <t xml:space="preserve">Строительство ЛЭП-0,4кВ по адресу: 141400, Московская обл., г. Химки, ул. Первомайская, д. 12 </t>
  </si>
  <si>
    <t>Строительство ЛЭП-0,4кВ по адресу: Московская область, Химкинский р-н, г. Химки, ул. Рабочая, д. № 3</t>
  </si>
  <si>
    <t>Строительство КВЛ-0,4 кВ от ТП-258 до ВРУ объекта Заявителя по адресу: Московская область,
г. Химки, на пересечении ул. Гоголя и проспекта Мира, вблизи домов №1 и №3, 50:10:010315:10</t>
  </si>
  <si>
    <t>Строительство ЛЭП-0,4 кВ от ТП-123 до границы участка Заявителя по адресу: Московская область, г. Химки, между мкр. 2А и МКАД, в районе ул. Панфилова, 50:10:0101190:025</t>
  </si>
  <si>
    <t xml:space="preserve">Реконструкция РТП-15. Строительство РП и ЛЭП-6 кВ
по адресу: Московская область, г. Химки, вблизи д. Кирилловка (2 этап)
</t>
  </si>
  <si>
    <t xml:space="preserve">Строительство  2БКТП, КЛ-10 кВ для электроснабжения заявителя по адресу: 
Московская обл, Химкинский р-н, Химки г., Лихачевское шоссе, вблизи полигона ТБО
</t>
  </si>
  <si>
    <t xml:space="preserve">Строительство ЛЭП-0,4 кВ от ТП-262 по адресу:
Московская область, Химкинский район, г. Химки, Юбилейный пр-т
</t>
  </si>
  <si>
    <t>Строительство ТП-проект., ЛЭП-10 кВ  для электроснабжения энергопринимающих устройств заявителя по адресу: Московская обл, Химки г, Панфилова ул</t>
  </si>
  <si>
    <t xml:space="preserve">Реконструкция ТП-186. Строительство ЛЭП-0,4 кВ от ТП-186 по адресу:
Московская область, Химкинский район, г. Химки, мкр. Подрезково (2 этап)
</t>
  </si>
  <si>
    <t>Строительство КТП, КЛ-10кВ по адресу: 141406, Московская обл., г. Химки, мкр. Левобережный, Лихачевское ш.</t>
  </si>
  <si>
    <t>Строительство КТП-1710734, КЛ-6 кВ  для электроснабжения энергопринимающих устройств заявителей по адресу: 141011, Московская обл., Мытищи г., Лесная ул.</t>
  </si>
  <si>
    <t>Строительство ТП и КЛ-10 кВ по адресу: Московская область,
г. Мытищи, пересечение ул. Воровского и Олимпийского пр-та (мкр.25)</t>
  </si>
  <si>
    <t>Строительство ЛЭП-0,4кВ по адресу: Московская обл., Мытищинский р-н, г. Мытищи, 
ул. Колпакова, мкрн. 17, корп. 25</t>
  </si>
  <si>
    <t>Строительство КЛ-10 кВ, 2БКТП-1613952 для электроснабжения энергопринимающих устройств заявителя по адресу: Московская обл, Мытищинский р-н, пос. Мебельной фабрики</t>
  </si>
  <si>
    <t>Строительство ТП и КЛ-6 кВ по адресу: 141011, Московская область, г. Мытищи, ул. Коммунистическая</t>
  </si>
  <si>
    <t>Строительство РП-10 кВ, КЛ-10 кВ, 2БКТП, ЛЭП-0,4 кВ по адресу:
 Московская обл., Мытищинский р-н, г.п. Пироговский, п. Мебельной Фабрики</t>
  </si>
  <si>
    <t>Строительство КЛ-10 кВ по адресу: 141000, Московская область, Мытищинский район,
г. Мытищи, на пересечении Олимпийского проспекта и Волковского шоссе</t>
  </si>
  <si>
    <t>Строительство КТП, КЛ-10кВ, КЛ-0,4кВ по адресу: 141033, Московская область, Мытищинский р-н, Коргашинский с.о., д. Болтино</t>
  </si>
  <si>
    <t>Строительство ТП-1613091, 4КЛ-10 кВ от ТП-1613091 до места врезки в 2КЛ-10 кВ
направлением ТП-63 – ТП-55 и ЛЭП-0,4 кВ от ТП-1613091 до ВРУ объекта Заявителя по адресу: 141008, Московская область, Мытищинский район, г. Мытищи, Новомытищинский пр-т, дом №4</t>
  </si>
  <si>
    <t>Строительство РП-1600708, ТП-1600708, КЛ-10 кВ и КЛ-0,4 кВ от ТП-1600708 до ВРУ
 объекта Заявителя по адресу: Московская область, г. Мытищи, мкр-н №29, ул. Стрелковая (1, 2 Этапы)</t>
  </si>
  <si>
    <t xml:space="preserve">Строительство ТП и ВЛ-10 кВ от ВЛ-10 кВ направлением РТП-200 – ТП-208
по адресу: Московская область, Мытищинский район, д. Болтино, ул. 8-я Линия
</t>
  </si>
  <si>
    <t>Строительство ТП, КЛ-10 кВ и КЛ-0,4 кВ по адресу: Московская область, Мытищинский район, г. Мытищи, Северная промзона</t>
  </si>
  <si>
    <t>Строительство кабельных линий 0,4кВ для энергоснабжения жилой застройки (от ТП проектируемой (корп.4) до ВРУ-0,4кВ очистных сооружений ливневой канализации и КНС, зем.Участок с кадастр.номером 50:12:0090104:61) по адресу: Московская область, Мытищинский район, г.п. Пироговкий, пос. Мбельной фабрики</t>
  </si>
  <si>
    <t>Электроснабжение ВРУ административно-бытового здания, расположенного по адресу: Московская область, г. Мытищи, ул. Силикатная, д.61 (земельный участок с кадастровым номером 50:12:0101303:0072)</t>
  </si>
  <si>
    <t>Внешнее электроснабжение ВРУ 17-и этажного жилого дома по адресу: Московская область, Мытищинский р-н, п. Пироговский, ул. Пролетарская</t>
  </si>
  <si>
    <t>Строительство ЛЭП-6 кВ, КТП, ЛЭП-0,4 кВ для электроснабжения энергопринимающих устройств заявителя по адресу: Московская обл, Мытищинский р-н, пос. Мебельной фабрики (2 Этап)</t>
  </si>
  <si>
    <t>Строительство ЛЭП-0,4кВ по адресу: 141011, Московская область, Мытищинский р-н, г. Мытищи, 
4-я Парковая ул., д. № 23</t>
  </si>
  <si>
    <t>Строительство ТП-1604068, 2КЛ-6 кВ от ТП-1604068 до места врезки в КЛ-6 кВ направлением ТП-36 – ТП-69 по адресу: Московская область, Мытищинский район, г. Мытищи, ул. Коминтерна</t>
  </si>
  <si>
    <t>Строительство ТП-проект., строительство 4КЛ-10 кВ от РУ-10 кВ ТП-проект. до места врезки в КЛ-10 кВ ТП-462 – ТП-464 для электроснабжения энергопринимающих устройств заявителя по адресу: Московская обл, Мытищи г.о., мкр. №17, корп. 38</t>
  </si>
  <si>
    <t>Строительство 2ЛЭП-0,4кВ по адресу: 141009, Московская обл., г. Мытищи, ул. Коминтерна</t>
  </si>
  <si>
    <t xml:space="preserve">Строительство ЛЭП-0,4кВ по адресу: 141001, Московская обл., Мытищинский р-н, г. Мытищи, 
ул. Шоссейная, д. 5
</t>
  </si>
  <si>
    <t>Строительство 2ЛЭП-0,4 кВ от РТП-20 для электроснабжения заявителя по адресу: Московская обл, Щелковский р-н, Чкаловкая ул., западнее дома 10</t>
  </si>
  <si>
    <t>Реконструкция РТП-432, строительство РП-проект. и 2ЛЭП-10 кВ для электроснабжения энергопринимающих устройств заявителя по адресу: 141100, Московская обл, Щелковский р-н (2 Этап)</t>
  </si>
  <si>
    <t>Строительство 2ЛЭП-10 кВ по адресу: 141100, Московская обл., Щелковский р-н, рп. Монино, Новинское ш</t>
  </si>
  <si>
    <t>Строительство ЛЭП-0,4кВ по адресу: 141100, Московская область, Щелковский р-н., г. Щелково, квартал Гагаринский, д. 4Б</t>
  </si>
  <si>
    <t>Строительство КЛ-10кВ по адресу:141100, Московская область, Щелковский р-н, г. Щелково, мкрн. Солнечный</t>
  </si>
  <si>
    <t>Внешняя схема электроснабжения энергопринимающих устройств заявителя по адресу: 141100, Московская область, Щелковский р-н, Щелково г, Московская ул, дом №77Б (2 Этап)</t>
  </si>
  <si>
    <t>Реконструкция ТП-3002, строительство ЛЭП-0,4кВ по адресу: 141100, Московская обл., Щелковский р-н, г. Щелково (2 Этап)</t>
  </si>
  <si>
    <t>Внешняя схема электроснабжения энергопринимающих устройств Заявителя по адресу: 141100, Московская область, Щёлковский район, г. Щёлково, ул. Краснознаменская (2 Этап)</t>
  </si>
  <si>
    <t>Строительство 2ЛЭП-0,4 кВ от ТП-390 для электроснабжения энергопринимающих устройств заявителя по адресу: Московская обл, Щелковский р-н, Щелково г, Пролетарский пр-кт, у д. №3</t>
  </si>
  <si>
    <t xml:space="preserve">Строительство КЛ-10кВ по адресу: Московская обл., Щелковский р-н, г. Щелково, ул. Комарова, 
д. № 2
</t>
  </si>
  <si>
    <t>Строительство ТП и ЛЭП-6 кВ по адресу:
140732, Московская область, г. Рошаль, ул. Коммунаров</t>
  </si>
  <si>
    <t>Строительство ТП и ЛЭП-6 кВ по адресу:
140732, Московская область, г. Рошаль, ул. Лесная</t>
  </si>
  <si>
    <t>Расширение РУ-0,4 кВ ТП-42, строительство КЛ-0,4 кВ от ТП-42 до ВРУ жилого 3-х этажного дома Заявителя по адресу: 140732,  Московская область, г. Рошаль, ул. Мира, в районе домов №19 и №21</t>
  </si>
  <si>
    <t>Строительство КРУН, ЛЭП-6 кВ от ПС №174 «Лыткарино» для электроснабжения заявителя по адресу: 140081, Московская область, Лыткарино г, Парковая ул., дом №1</t>
  </si>
  <si>
    <t>Строительство 2ЛЭП-10 кВ от РТП-26 до границы земельного участка Заявителя по адресу: Московская обл., г.о. Лыткарино, 6-й Микрорайон</t>
  </si>
  <si>
    <t>Строительство 2ЛЭП-0,4 кВ для электроснабжения заявителя по адресу: 140411, Московская обл, Коломна г, Фурманова ул</t>
  </si>
  <si>
    <t>Строительство 2ЛЭП-0,4 кВ по адресу: 140477, Московская обл, Коломенский р-н, Пески рп, Почтовая ул., дом №34</t>
  </si>
  <si>
    <t xml:space="preserve">Строительство ЛЭП-0,4 кВ по адресу: 
Московская обл., Коломенский р-н, с/о Никульский, Радужный п
</t>
  </si>
  <si>
    <t xml:space="preserve">Реконструкция ТП-73. Строительство ЛЭП-0,4 кВ от ТП-73 для электроснабжения энергопринимающих устройств заявителя по адресу: Московская обл., Коломенский р-н, 
Коломна г, Озерский проезд, дом № 18А (2 ЭТАП)
</t>
  </si>
  <si>
    <t>Строительство ЛЭП-0,4кВ по адресу: Московская обл., г. Пущино, микрорайон Д</t>
  </si>
  <si>
    <t>Внешняя схема электроснабжения энергопринимающих устройств Заявителя
по адресу: Московская область, г. Подольск, Нефтебазовский проезд, дом №4б (2 Этап)</t>
  </si>
  <si>
    <t>Реконструкция РУ-6 кВ РТП-70, строительство ТП-проект., 2КЛ-6 кВ для электроснабжения энергопринимающих устройств заявителя по адресу: Московская обл, г.о. Подольск, мкр-н Климовск, ул. Революции, д. 2 (2 Этап)</t>
  </si>
  <si>
    <t>Строительство двух ТП-проект., КЛ-10 кВ, КЛ-0,4 кВ для электроснабжения энергопринимающих устройств заявителя по адресу: Московская обл, г. Подольск, ул. Высотная, д. №4-а</t>
  </si>
  <si>
    <t>Строительство КЛ-10 кВ по адресу: г. Москва, п. Знамя Октября, Рязановское шоссе</t>
  </si>
  <si>
    <t>Реконструкция РТП-50. Строительство ЛЭП-0,4 кВ от РТП-50 по адресу: Московская область, г. Подольск, в границах улиц: Сосновая, Циолковского и границ города</t>
  </si>
  <si>
    <t>Строительство  КРУН-6 кВ, ЛЭП-6 кВ для электроснабжения заявителя по адресу: Московская обл, Подольск г., Лаговское с/п, вблизи д. Сертякино</t>
  </si>
  <si>
    <t>Строительство ТП и КЛ-10 кВ по адресу: Московская область, г. Подольск, в районе ул. 43-й Армии и ул. Кирова</t>
  </si>
  <si>
    <t xml:space="preserve">Строительство ВЛ-0,4кВ по адресу: Московская обл., г. Подольск, Львовский, ул. Горького, 
д. № 21
</t>
  </si>
  <si>
    <t xml:space="preserve">Строительство ЛЭП-0,4кВ для электроснабжения энергопринимающих устройств заявителя
 по адресу: 142117, Московская обл., г. Подольск, Октябрьский проспект, дом № 7
</t>
  </si>
  <si>
    <t>Строительство ЛЭП-0,4кВ по адресу: 142200, Московская область, г. Серпухов, ул. Фирсова, д. № 6</t>
  </si>
  <si>
    <t>Строительство ЛЭП-10 кВ по адресу: Московская область,
 Серпуховский район, рп. Пролетарский, ул. Центральная</t>
  </si>
  <si>
    <t>Реконструкция ТП-118. Строительство 2ЛЭП-0,4 кВ от ТП-118 до ВРУ заявителя по адресу: 142205, Московская обл, г. Серпухов, ул. Дзержинского (2 Этап)</t>
  </si>
  <si>
    <t>Реконструкция ТП-223. Строительство ЛЭП-0,4 кВ от ТП-223 по адресу: Московская обл., Серпухов г, Химиков ул, рядом с д. 1 (2  этап)</t>
  </si>
  <si>
    <t>Строительство ЛЭП-0,4 кВ от ТП-271 для электроснабжения заявителя по адресу: 141982, Московская область, Дубна г., Университетская ул., дом №19, строение 13</t>
  </si>
  <si>
    <t>Строительство пристройки к зданию ЦРП1 НПЗ с установкой ячеек 10 кВ, строительство 2ЛЭП-10 кВ для электроснабжения энергопринимающих устройств заявителя по адресу: Московская обл, г. Дубна</t>
  </si>
  <si>
    <t>Строительство 2КЛ-10 кВ от ПС-105 «Смена» ПАО «МОЭСК» до пр.ТП Заявителя по адресу: 141300, Московская область, Сергиево-Посадский р-н, г. Сергиев Посад, мкр. «Северный-5», юго-восточная часть кадастрового квартала 50:05:0070202</t>
  </si>
  <si>
    <t>Строительство 2БКТП, КЛ-6 кВ для электроснабжения заявителя по адресу: Московская обл, Сергиево-Посадский район, Сергиев Посад г., ул. Вифанская</t>
  </si>
  <si>
    <t>Реконструкция ТП-6003. Строительство КТП-1808231, КЛ-6 кВ для электроснабжения энергопринимающих устройств заявителя по адресу: Московская обл, Сергиево-Посадский р-н, 
г. Хотьково, ул. Лихачева, д.4</t>
  </si>
  <si>
    <t>Строительство  КТП-1805372, КЛ-10 кВ, КЛ-0,4 кВ для электроснабжения заявителя по адресу: Московская обл, Сергиево-Посадский р-н, Сергиев Посад г., в районе ул. Пограничная</t>
  </si>
  <si>
    <t xml:space="preserve">Строительство ЛЭП-0,4 кВ по адресу: Московская обл., Сергиево-Посадский р-н, 
Сергиев-Посад г, Красной Армии пр-кт, дом № 216/11
</t>
  </si>
  <si>
    <t>Строительство 2БКТП, ЛЭП-6кВ по адресу: 141281, Московская обл., г. Ивантеевка, ул. Хлебозаводская, д. 10</t>
  </si>
  <si>
    <t>Строительство ТП и ЛЭП-10 кВ по адресу: 141280, Московская область, г. Ивантеевка, Студенческий проезд</t>
  </si>
  <si>
    <t xml:space="preserve">Строительство ТП, двух КЛ-10 кВ, ЛЭП-0,4 кВ для электроснабжения энергопринимающих устройств заявителя по адресу: 141281, Московская обл, Ивантеевка г, Хлебозаводская ул, 
вблизи дома №30
</t>
  </si>
  <si>
    <t>Строительство ЛЭП-0,4кВ по адресу: 141284, Московская обл., г. Ивантеевка, ул. Южная</t>
  </si>
  <si>
    <t>Строительство ЛЭП-0,4кВ по адресу: 141280, Московская обл., г. Ивантеевка, ул. Хлебозаводская</t>
  </si>
  <si>
    <t>Реконструкция РП-5, строительство ЛЭП-10 кВ от РП-5, ТП-проект. 1802141 для электроснабжения энергопринимающих устройств заявителя по адресу: Московская обл, Ступинский р-н, Ступино г, Горького ул. (2 Этап)</t>
  </si>
  <si>
    <t>Строительство двух КЛ-10кВ от ПС 569 ПАО «МОЭСК» до проектируемого РТП  для технологического присоединения энергопринимающих устройств  ООО «АСКО» - восьми  многоэтажных домов в г. Ступино</t>
  </si>
  <si>
    <t>Строительство ТП и ЛЭП-10 кВ по адресу: 143090, Московская область, г. Краснознаменск, ул. Строителей</t>
  </si>
  <si>
    <t>Строительство КЛ-6 кВ по адресу: Московская область, г. Егорьевск, улицы К. Маркса и лейтенанта Шмидта</t>
  </si>
  <si>
    <t>Строительство ЛЭП-0,4 кВ от ТП-577 для электроснабжения энергопринимающих устройств заявителя по адресу: Московская обл, Домодедово г, Западный мкр, Дружбы ул.</t>
  </si>
  <si>
    <t xml:space="preserve">Строительство КРУН-10кВ, КЛ-10кВ, по адресу: Московская область, г. Домодедово, 
ул. Краснодарская, д. № 2 </t>
  </si>
  <si>
    <t>Строительство 2ЛЭП-0,4 кВ от ТП-134 для электроснабжения заявителя по адресу: Московская обл, Ленинский р-н, Видное г, Гаевского ул., дом №20</t>
  </si>
  <si>
    <t>Реконструкция ТП-136, строительство ЛЭП-0,4кВ по адресу: 142701, Московская обл., Ленинский район, г. Видное, Ленинского Комсомола пр-кт</t>
  </si>
  <si>
    <t>Реконструкция РТП-34, строительство РП-проект. и КЛ-10 кВ для электроснабжения энергопринимающих устройств заявителя по адресу: Московская обл, Солнечногорский р-н, гп Поварово, в районе д. Марьино (2 этап)</t>
  </si>
  <si>
    <t>Внедрение АИИС КУЭ</t>
  </si>
  <si>
    <t>Внедрение новых информационных технологий</t>
  </si>
  <si>
    <t>АСУ ТП</t>
  </si>
  <si>
    <t>Закупка спецтехники</t>
  </si>
  <si>
    <t>Приобретение оборудования, не входящего в сметы строек</t>
  </si>
  <si>
    <t>Приобретение сетевых активов</t>
  </si>
  <si>
    <t>Приобретение электрозарядных станций</t>
  </si>
  <si>
    <t>1.2.1.1</t>
  </si>
  <si>
    <t>1.2.2.1</t>
  </si>
  <si>
    <t>1.1.2.1</t>
  </si>
  <si>
    <t>1.6</t>
  </si>
  <si>
    <t>G_2576/15</t>
  </si>
  <si>
    <t>I_4558/18</t>
  </si>
  <si>
    <t>I_5422/18</t>
  </si>
  <si>
    <t>I_4734/18</t>
  </si>
  <si>
    <t>G_2571/15</t>
  </si>
  <si>
    <t>G_504/12</t>
  </si>
  <si>
    <t>G_37/08</t>
  </si>
  <si>
    <t>I_4916/18</t>
  </si>
  <si>
    <t>G_2439/15</t>
  </si>
  <si>
    <t>I_4140/17</t>
  </si>
  <si>
    <t>I_5426/18</t>
  </si>
  <si>
    <t>J_5990/19</t>
  </si>
  <si>
    <t>J_6051/19</t>
  </si>
  <si>
    <t>G_535/12</t>
  </si>
  <si>
    <t>I_5254/18</t>
  </si>
  <si>
    <t>G_2473/15</t>
  </si>
  <si>
    <t>I_2476/15</t>
  </si>
  <si>
    <t>I_4091/17</t>
  </si>
  <si>
    <t>J_5591/18</t>
  </si>
  <si>
    <t>J_5901/19</t>
  </si>
  <si>
    <t>J_5773/19</t>
  </si>
  <si>
    <t>J_5613/18</t>
  </si>
  <si>
    <t>I_5576/18</t>
  </si>
  <si>
    <t>I_4505/18</t>
  </si>
  <si>
    <t>I_4939/18</t>
  </si>
  <si>
    <t>I_4926/18</t>
  </si>
  <si>
    <t>G_3760/16</t>
  </si>
  <si>
    <t>I_5554/18</t>
  </si>
  <si>
    <t>G_33/08</t>
  </si>
  <si>
    <t>G_2898/15</t>
  </si>
  <si>
    <t>J_5862/19</t>
  </si>
  <si>
    <t>G_130/12</t>
  </si>
  <si>
    <t>G_492/12</t>
  </si>
  <si>
    <t>J_5619/18</t>
  </si>
  <si>
    <t>I_4524/18</t>
  </si>
  <si>
    <t>I_4553/18</t>
  </si>
  <si>
    <t>G_220/11</t>
  </si>
  <si>
    <t>I_4554/18</t>
  </si>
  <si>
    <t>G_224/11</t>
  </si>
  <si>
    <t>J_6028/19</t>
  </si>
  <si>
    <t>J_6168/19</t>
  </si>
  <si>
    <t>I_4923/18</t>
  </si>
  <si>
    <t>I_5579/18</t>
  </si>
  <si>
    <t>G_136/08</t>
  </si>
  <si>
    <t>G_46/10</t>
  </si>
  <si>
    <t>J_6080/19</t>
  </si>
  <si>
    <t>G_235/11</t>
  </si>
  <si>
    <t>G_1874/15</t>
  </si>
  <si>
    <t>J_5367/18</t>
  </si>
  <si>
    <t>J_5623/18</t>
  </si>
  <si>
    <t>J_5634/18</t>
  </si>
  <si>
    <t>J_5516/18</t>
  </si>
  <si>
    <t>J_5581/18</t>
  </si>
  <si>
    <t>J_5834/19</t>
  </si>
  <si>
    <t>G_4029/17</t>
  </si>
  <si>
    <t>I_5518/18</t>
  </si>
  <si>
    <t>I_4969/18</t>
  </si>
  <si>
    <t>I_5532/18</t>
  </si>
  <si>
    <t>I_4449/17</t>
  </si>
  <si>
    <t>G_3630/16</t>
  </si>
  <si>
    <t>I_4984/18</t>
  </si>
  <si>
    <t>I_4919/18</t>
  </si>
  <si>
    <t>I_4527/18</t>
  </si>
  <si>
    <t>I_4530/18</t>
  </si>
  <si>
    <t>I_5260/18</t>
  </si>
  <si>
    <t>I_5502/18</t>
  </si>
  <si>
    <t>I_5454/18</t>
  </si>
  <si>
    <t>I_4946/18</t>
  </si>
  <si>
    <t>I_5304/18</t>
  </si>
  <si>
    <t>I_5424/18</t>
  </si>
  <si>
    <t>G_1882/15</t>
  </si>
  <si>
    <t>G_1619/15</t>
  </si>
  <si>
    <t>I_3897/17</t>
  </si>
  <si>
    <t>J_6026/19</t>
  </si>
  <si>
    <t>J_6027/19</t>
  </si>
  <si>
    <t>G_2540/15</t>
  </si>
  <si>
    <t>J_5633/18</t>
  </si>
  <si>
    <t>G_2541/15</t>
  </si>
  <si>
    <t>J_4321/18</t>
  </si>
  <si>
    <t>J_5242/18</t>
  </si>
  <si>
    <t>I_4948/18</t>
  </si>
  <si>
    <t>I_5536/18</t>
  </si>
  <si>
    <t>I_5329/18</t>
  </si>
  <si>
    <t>I_5255/18</t>
  </si>
  <si>
    <t>I_5330/18</t>
  </si>
  <si>
    <t>I_4963/18</t>
  </si>
  <si>
    <t>I_5219/18</t>
  </si>
  <si>
    <t>I_4319/18</t>
  </si>
  <si>
    <t>I_5427/18</t>
  </si>
  <si>
    <t>I_4070/17</t>
  </si>
  <si>
    <t>I_4304/17</t>
  </si>
  <si>
    <t>I_4302/17</t>
  </si>
  <si>
    <t>I_4303/17</t>
  </si>
  <si>
    <t>I_4614/18</t>
  </si>
  <si>
    <t>I_4613/18</t>
  </si>
  <si>
    <t>I_4990/18</t>
  </si>
  <si>
    <t>I_4615/18</t>
  </si>
  <si>
    <t>J_5863/19</t>
  </si>
  <si>
    <t>J_5660/19</t>
  </si>
  <si>
    <t>G_1306/14</t>
  </si>
  <si>
    <t>G_140/10</t>
  </si>
  <si>
    <t>G_125/10</t>
  </si>
  <si>
    <t>G_3573/16</t>
  </si>
  <si>
    <t>I_4922/18</t>
  </si>
  <si>
    <t>I_5325/18</t>
  </si>
  <si>
    <t>I_5433/18</t>
  </si>
  <si>
    <t>G_95/08</t>
  </si>
  <si>
    <t>G_148/10</t>
  </si>
  <si>
    <t>I_4299/17</t>
  </si>
  <si>
    <t>I_4535/18</t>
  </si>
  <si>
    <t>I_5204/18</t>
  </si>
  <si>
    <t>G_2396/15</t>
  </si>
  <si>
    <t>G_2403/15</t>
  </si>
  <si>
    <t>G_2363/15</t>
  </si>
  <si>
    <t>G_2387/15</t>
  </si>
  <si>
    <t>J_5628/18</t>
  </si>
  <si>
    <t>J_5837/19</t>
  </si>
  <si>
    <t>G_2402/15</t>
  </si>
  <si>
    <t>G_1730/15</t>
  </si>
  <si>
    <t>I_4746/18</t>
  </si>
  <si>
    <t>J_5906/19</t>
  </si>
  <si>
    <t>J_5907/19</t>
  </si>
  <si>
    <t>I_2283/15</t>
  </si>
  <si>
    <t>J_5853/19</t>
  </si>
  <si>
    <t>I_4962/18</t>
  </si>
  <si>
    <t>I_5211/18</t>
  </si>
  <si>
    <t>I_4210/17</t>
  </si>
  <si>
    <t>J_ОД-44/19</t>
  </si>
  <si>
    <t>J_ОД-35/19</t>
  </si>
  <si>
    <t>J_ОД-92/19</t>
  </si>
  <si>
    <t>J_ОД-95/19</t>
  </si>
  <si>
    <t>G_1563/15</t>
  </si>
  <si>
    <t>J_ОД-15/19</t>
  </si>
  <si>
    <t>J_ОД-49/19</t>
  </si>
  <si>
    <t>J_ОД-93/19</t>
  </si>
  <si>
    <t>G_2289/15</t>
  </si>
  <si>
    <t>J_5580/18</t>
  </si>
  <si>
    <t>J_5593/18</t>
  </si>
  <si>
    <t>I_4522/17</t>
  </si>
  <si>
    <t>I_4736/18</t>
  </si>
  <si>
    <t>I_5551/18</t>
  </si>
  <si>
    <t>I_4547/18</t>
  </si>
  <si>
    <t>J_5856/19</t>
  </si>
  <si>
    <t>J_5830/19</t>
  </si>
  <si>
    <t>G_2353/15</t>
  </si>
  <si>
    <t>J_5629/18</t>
  </si>
  <si>
    <t>J_5904/19</t>
  </si>
  <si>
    <t>J_5908/19</t>
  </si>
  <si>
    <t>J_5857/19</t>
  </si>
  <si>
    <t>I_4921/18</t>
  </si>
  <si>
    <t>I_5205/18</t>
  </si>
  <si>
    <t>I_4965/18</t>
  </si>
  <si>
    <t>I_5453/18</t>
  </si>
  <si>
    <t>I_5351/18</t>
  </si>
  <si>
    <t>I_5213/18</t>
  </si>
  <si>
    <t>I_5216/18</t>
  </si>
  <si>
    <t>I_4231/17</t>
  </si>
  <si>
    <t>G_3915/17</t>
  </si>
  <si>
    <t>I_4089/17</t>
  </si>
  <si>
    <t>J_5806/19</t>
  </si>
  <si>
    <t>I_4966/18</t>
  </si>
  <si>
    <t>J_5784/19</t>
  </si>
  <si>
    <t>J_6058/19</t>
  </si>
  <si>
    <t>J_5868/19</t>
  </si>
  <si>
    <t>J_5671/19</t>
  </si>
  <si>
    <t>J_5852/19</t>
  </si>
  <si>
    <t>J_5759/19</t>
  </si>
  <si>
    <t>J_5808/19</t>
  </si>
  <si>
    <t>H_3859/17</t>
  </si>
  <si>
    <t>I_5590/18</t>
  </si>
  <si>
    <t>I_4936/18</t>
  </si>
  <si>
    <t>G_2118/15</t>
  </si>
  <si>
    <t>I_2152/15</t>
  </si>
  <si>
    <t>I_2168/15</t>
  </si>
  <si>
    <t>I_2169/15</t>
  </si>
  <si>
    <t>I_2170/15</t>
  </si>
  <si>
    <t>I_2172/15</t>
  </si>
  <si>
    <t>I_2171/15</t>
  </si>
  <si>
    <t>G_461/12</t>
  </si>
  <si>
    <t>I_5252/18</t>
  </si>
  <si>
    <t>I_5094/18</t>
  </si>
  <si>
    <t>J_5705/18</t>
  </si>
  <si>
    <t>J_4633/18</t>
  </si>
  <si>
    <t>J_4642/19</t>
  </si>
  <si>
    <t>J_5900/19</t>
  </si>
  <si>
    <t>J_5970/19</t>
  </si>
  <si>
    <t>J_5971/19</t>
  </si>
  <si>
    <t>J_5909/19</t>
  </si>
  <si>
    <t>I_5589/18</t>
  </si>
  <si>
    <t>I_4623/18</t>
  </si>
  <si>
    <t>I_5313/18</t>
  </si>
  <si>
    <t>I_4626/18</t>
  </si>
  <si>
    <t>G_2208/15</t>
  </si>
  <si>
    <t>G_2259/15</t>
  </si>
  <si>
    <t>G_1804/15</t>
  </si>
  <si>
    <t>I_3653/17</t>
  </si>
  <si>
    <t>I_3654/17</t>
  </si>
  <si>
    <t>J_5974/19</t>
  </si>
  <si>
    <t>J_5865/19</t>
  </si>
  <si>
    <t>J_5866/19</t>
  </si>
  <si>
    <t>J_6134/19</t>
  </si>
  <si>
    <t>G_2346/15</t>
  </si>
  <si>
    <t>I_3933/17</t>
  </si>
  <si>
    <t>I_5312/18</t>
  </si>
  <si>
    <t>J_5746/18</t>
  </si>
  <si>
    <t>J_5753/18</t>
  </si>
  <si>
    <t>J_5755/18</t>
  </si>
  <si>
    <t>J_5861/19</t>
  </si>
  <si>
    <t>J_5495/19</t>
  </si>
  <si>
    <t>J_5703/18</t>
  </si>
  <si>
    <t>I_5233/18</t>
  </si>
  <si>
    <t>J_5625/18</t>
  </si>
  <si>
    <t>J_5549/18</t>
  </si>
  <si>
    <t>J_5810/19</t>
  </si>
  <si>
    <t>I_4297/17</t>
  </si>
  <si>
    <t>I_4222/17</t>
  </si>
  <si>
    <t>I_5257/18</t>
  </si>
  <si>
    <t>I_5315/18</t>
  </si>
  <si>
    <t>I_5338/18</t>
  </si>
  <si>
    <t>I_5478/18</t>
  </si>
  <si>
    <t>J_6066/19</t>
  </si>
  <si>
    <t>I_4276/17</t>
  </si>
  <si>
    <t>I_4277/17</t>
  </si>
  <si>
    <t>I_4295/18</t>
  </si>
  <si>
    <t>I_1839/15</t>
  </si>
  <si>
    <t>J_5804/19</t>
  </si>
  <si>
    <t>I_3941/17</t>
  </si>
  <si>
    <t>H_3638/16</t>
  </si>
  <si>
    <t>I_2418/15</t>
  </si>
  <si>
    <t>J_5905/19</t>
  </si>
  <si>
    <t>I_4616/18</t>
  </si>
  <si>
    <t>I_5425/18</t>
  </si>
  <si>
    <t>I_5363/18</t>
  </si>
  <si>
    <t>I_5308/18</t>
  </si>
  <si>
    <t>G_2132/15</t>
  </si>
  <si>
    <t>I_4455/17</t>
  </si>
  <si>
    <t>J_ОД-120/18</t>
  </si>
  <si>
    <t>I_ОД-83/18</t>
  </si>
  <si>
    <t>I_ОД-105/18</t>
  </si>
  <si>
    <t>I_ОД-89/18</t>
  </si>
  <si>
    <t>J_ОД-55/18</t>
  </si>
  <si>
    <t>J_ОД-45/19</t>
  </si>
  <si>
    <t>I_4588/18</t>
  </si>
  <si>
    <t>G_2582/15</t>
  </si>
  <si>
    <t>I_4259/17</t>
  </si>
  <si>
    <t>H_4213/17</t>
  </si>
  <si>
    <t>I_5181/18</t>
  </si>
  <si>
    <t>I_5182/18</t>
  </si>
  <si>
    <t>I_5183/18</t>
  </si>
  <si>
    <t>I_5186/18</t>
  </si>
  <si>
    <t>G_2583/15</t>
  </si>
  <si>
    <t>I_4598/18</t>
  </si>
  <si>
    <t>J_5828/19</t>
  </si>
  <si>
    <t>J_5870/19</t>
  </si>
  <si>
    <t>J_5873/19</t>
  </si>
  <si>
    <t>J_5682/19</t>
  </si>
  <si>
    <t>J_5600/18</t>
  </si>
  <si>
    <t>I_4221/17</t>
  </si>
  <si>
    <t>I_5336/18</t>
  </si>
  <si>
    <t>I_5327/18</t>
  </si>
  <si>
    <t>J_5585/18</t>
  </si>
  <si>
    <t>I_4945/18</t>
  </si>
  <si>
    <t>I_5309/18</t>
  </si>
  <si>
    <t>I_5232/18</t>
  </si>
  <si>
    <t>I_4487/18</t>
  </si>
  <si>
    <t>I_4489/18</t>
  </si>
  <si>
    <t>I_4490/18</t>
  </si>
  <si>
    <t>I_4492/18</t>
  </si>
  <si>
    <t>I_4493/18</t>
  </si>
  <si>
    <t>I_4494/18</t>
  </si>
  <si>
    <t>I_4495/18</t>
  </si>
  <si>
    <t>I_4496/18</t>
  </si>
  <si>
    <t>I_4497/18</t>
  </si>
  <si>
    <t>I_4498/18</t>
  </si>
  <si>
    <t>I_4499/18</t>
  </si>
  <si>
    <t>I_4702/18</t>
  </si>
  <si>
    <t>I_4703/18</t>
  </si>
  <si>
    <t>I_4704/18</t>
  </si>
  <si>
    <t>I_4705/18</t>
  </si>
  <si>
    <t>I_4706/18</t>
  </si>
  <si>
    <t>I_5060/18</t>
  </si>
  <si>
    <t>I_4707/18</t>
  </si>
  <si>
    <t>I_5266/18</t>
  </si>
  <si>
    <t>I_5264/18</t>
  </si>
  <si>
    <t>I_3927/17</t>
  </si>
  <si>
    <t>I_4033/17</t>
  </si>
  <si>
    <t>J_5874/19</t>
  </si>
  <si>
    <t>J_5772/19</t>
  </si>
  <si>
    <t>J_5989/19</t>
  </si>
  <si>
    <t>J_6232/19</t>
  </si>
  <si>
    <t>H_3181/16</t>
  </si>
  <si>
    <t>I_5533/18</t>
  </si>
  <si>
    <t>H_51П/12-02</t>
  </si>
  <si>
    <t>I_4200/17</t>
  </si>
  <si>
    <t>I_5314/18</t>
  </si>
  <si>
    <t>J_4071/17</t>
  </si>
  <si>
    <t>H_3029/16</t>
  </si>
  <si>
    <t>J_5800/18</t>
  </si>
  <si>
    <t>H_3186/16</t>
  </si>
  <si>
    <t>J_5851/19</t>
  </si>
  <si>
    <t>J_5770/19</t>
  </si>
  <si>
    <t>G_3187/16</t>
  </si>
  <si>
    <t>G_3189/16</t>
  </si>
  <si>
    <t>J_5783/19</t>
  </si>
  <si>
    <t>J_4240/17</t>
  </si>
  <si>
    <t>I_4476/18</t>
  </si>
  <si>
    <t>J_ОД-119/18</t>
  </si>
  <si>
    <t>J_ОД-129/18</t>
  </si>
  <si>
    <t>J_ОД-135/18</t>
  </si>
  <si>
    <t>J_ОД-132/18</t>
  </si>
  <si>
    <t>J_5545/18</t>
  </si>
  <si>
    <t>J_5246/18</t>
  </si>
  <si>
    <t>J_ОД-131/18</t>
  </si>
  <si>
    <t>J_ОД-123/18</t>
  </si>
  <si>
    <t>J_ЦА-2/18</t>
  </si>
  <si>
    <t>J_ОД-7/19</t>
  </si>
  <si>
    <t>J_ОД-9/19</t>
  </si>
  <si>
    <t>J_ОД-08/19</t>
  </si>
  <si>
    <t>J_ОД-6/19</t>
  </si>
  <si>
    <t>J_5774/19</t>
  </si>
  <si>
    <t>J_5776/19</t>
  </si>
  <si>
    <t>I_ОД-77/17</t>
  </si>
  <si>
    <t>G_ОД-44/16</t>
  </si>
  <si>
    <t>I_ОД-75/17</t>
  </si>
  <si>
    <t>I_ОД-112/18</t>
  </si>
  <si>
    <t>I_ОД-15/18</t>
  </si>
  <si>
    <t>I_ОД-78/17</t>
  </si>
  <si>
    <t>I_ОД-9/18</t>
  </si>
  <si>
    <t>I_ОД-12/18</t>
  </si>
  <si>
    <t>I_ОД-69/18</t>
  </si>
  <si>
    <t>I_ОД-33/18</t>
  </si>
  <si>
    <t>I_05-14-138</t>
  </si>
  <si>
    <t>I_ЦА-3/18</t>
  </si>
  <si>
    <t>I_ОД-26/18</t>
  </si>
  <si>
    <t>I_ОД-44/18</t>
  </si>
  <si>
    <t>I_ОД-45/18</t>
  </si>
  <si>
    <t>I_ОД-43/18</t>
  </si>
  <si>
    <t>I_ОД-56/18</t>
  </si>
  <si>
    <t>I_ОД-48/18</t>
  </si>
  <si>
    <t>I_ОД-85/18</t>
  </si>
  <si>
    <t>I_5301/18</t>
  </si>
  <si>
    <t>I_ОД-64/18</t>
  </si>
  <si>
    <t>I_ОД-65/18</t>
  </si>
  <si>
    <t>I_5207/18</t>
  </si>
  <si>
    <t>I_5212/18</t>
  </si>
  <si>
    <t>I_ОД-82/18</t>
  </si>
  <si>
    <t>I_ОД-88/18</t>
  </si>
  <si>
    <t>I_ОД-90/18</t>
  </si>
  <si>
    <t>I_ОД-75/18</t>
  </si>
  <si>
    <t>I_ОД-74/18</t>
  </si>
  <si>
    <t>I_ЦА-6/18</t>
  </si>
  <si>
    <t>I_ЦА-7/18</t>
  </si>
  <si>
    <t>I_ОД-96/18</t>
  </si>
  <si>
    <t>I_4468/18</t>
  </si>
  <si>
    <t>G_4057/17</t>
  </si>
  <si>
    <t>G_ТЗ-03-14-277</t>
  </si>
  <si>
    <t>I_ОД-21/18</t>
  </si>
  <si>
    <t>I_ОД-37/18</t>
  </si>
  <si>
    <t>J_ОД-134/18</t>
  </si>
  <si>
    <t>J_ОД-136/18</t>
  </si>
  <si>
    <t>J_ОД-17/19</t>
  </si>
  <si>
    <t>J_5991/19</t>
  </si>
  <si>
    <t>J_ОД-43/19</t>
  </si>
  <si>
    <t>J_ОД-21/19</t>
  </si>
  <si>
    <t>J_ОД-48/19</t>
  </si>
  <si>
    <t>J_ЦА-2/19</t>
  </si>
  <si>
    <t>J_ЦА-1/19</t>
  </si>
  <si>
    <t>J_ОД-56/19</t>
  </si>
  <si>
    <t>J_ОД-60/19</t>
  </si>
  <si>
    <t>J_5680/19</t>
  </si>
  <si>
    <t>J_ОД-75/19</t>
  </si>
  <si>
    <t>J_ЦА-4/18</t>
  </si>
  <si>
    <t>J_ОД-94/19</t>
  </si>
  <si>
    <t>G_4001/17</t>
  </si>
  <si>
    <t>I_5324/18</t>
  </si>
  <si>
    <t>J_6025/19</t>
  </si>
  <si>
    <t>I_4464/17</t>
  </si>
  <si>
    <t>G_3856/17</t>
  </si>
  <si>
    <t>J_5594/18</t>
  </si>
  <si>
    <t>J_5136/18</t>
  </si>
  <si>
    <t>H_3976/17</t>
  </si>
  <si>
    <t>I_5258/18</t>
  </si>
  <si>
    <t>I_5131/18</t>
  </si>
  <si>
    <t>I_5259/18</t>
  </si>
  <si>
    <t>I_4576/18</t>
  </si>
  <si>
    <t>I_5017/18</t>
  </si>
  <si>
    <t>I_5021/18</t>
  </si>
  <si>
    <t>I_4575/18</t>
  </si>
  <si>
    <t>I_5334/18</t>
  </si>
  <si>
    <t>I_5132/18</t>
  </si>
  <si>
    <t>I_5526/18</t>
  </si>
  <si>
    <t>G_3857/17</t>
  </si>
  <si>
    <t>J_5805/18</t>
  </si>
  <si>
    <t>J_5984/19</t>
  </si>
  <si>
    <t>J_6081/19</t>
  </si>
  <si>
    <t>G_3903/17</t>
  </si>
  <si>
    <t>G_4005/17</t>
  </si>
  <si>
    <t>G_4004/17</t>
  </si>
  <si>
    <t>I_4925/18</t>
  </si>
  <si>
    <t>I_4083/17</t>
  </si>
  <si>
    <t>I_5109/18</t>
  </si>
  <si>
    <t>I_5499/18</t>
  </si>
  <si>
    <t>I_4008/17</t>
  </si>
  <si>
    <t>I_4010/17</t>
  </si>
  <si>
    <t>J_6063/19</t>
  </si>
  <si>
    <t>I_4063/17</t>
  </si>
  <si>
    <t>I_5322/18</t>
  </si>
  <si>
    <t>I_5588/18</t>
  </si>
  <si>
    <t>I_5310/18</t>
  </si>
  <si>
    <t>I_5311/18</t>
  </si>
  <si>
    <t>I_5328/18</t>
  </si>
  <si>
    <t>J_5655/18</t>
  </si>
  <si>
    <t>J_5775/19</t>
  </si>
  <si>
    <t>J_5859/19</t>
  </si>
  <si>
    <t>I_4477/18</t>
  </si>
  <si>
    <t>J_5568/18</t>
  </si>
  <si>
    <t>J_5458/18</t>
  </si>
  <si>
    <t>J_5645/18</t>
  </si>
  <si>
    <t>J_5563/18</t>
  </si>
  <si>
    <t>J_5801/18</t>
  </si>
  <si>
    <t>J_5559/18</t>
  </si>
  <si>
    <t>J_5598/18</t>
  </si>
  <si>
    <t>J_5738/19</t>
  </si>
  <si>
    <t>J_5807/19</t>
  </si>
  <si>
    <t>J_5230/18</t>
  </si>
  <si>
    <t>I_5540/18</t>
  </si>
  <si>
    <t>I_4701/18</t>
  </si>
  <si>
    <t>I_4933/18</t>
  </si>
  <si>
    <t>I_5535/18</t>
  </si>
  <si>
    <t>I_5534/18</t>
  </si>
  <si>
    <t>I_5570/18</t>
  </si>
  <si>
    <t>I_5210/18</t>
  </si>
  <si>
    <t>I_5221/18</t>
  </si>
  <si>
    <t>I_5451/18</t>
  </si>
  <si>
    <t>I_4478/18</t>
  </si>
  <si>
    <t>I_4481/18</t>
  </si>
  <si>
    <t>I_4482/18</t>
  </si>
  <si>
    <t>I_4483/18</t>
  </si>
  <si>
    <t>I_4485/18</t>
  </si>
  <si>
    <t>J_6041/19</t>
  </si>
  <si>
    <t>J_6050/19</t>
  </si>
  <si>
    <t>I_5193/18</t>
  </si>
  <si>
    <t>J_5617/18</t>
  </si>
  <si>
    <t>J_5647/18</t>
  </si>
  <si>
    <t>J_5648/18</t>
  </si>
  <si>
    <t>J_5643/18</t>
  </si>
  <si>
    <t>J_5537/18</t>
  </si>
  <si>
    <t>J_5616/18</t>
  </si>
  <si>
    <t>J_5821/18</t>
  </si>
  <si>
    <t>J_5543/18</t>
  </si>
  <si>
    <t>J_5945/19</t>
  </si>
  <si>
    <t>J_5946/19</t>
  </si>
  <si>
    <t>J_5947/19</t>
  </si>
  <si>
    <t>I_5538/18</t>
  </si>
  <si>
    <t>I_5382/18</t>
  </si>
  <si>
    <t>I_4958/18</t>
  </si>
  <si>
    <t>I_5292/18</t>
  </si>
  <si>
    <t>I_5288/18</t>
  </si>
  <si>
    <t>I_5514/18</t>
  </si>
  <si>
    <t>I_5512/18</t>
  </si>
  <si>
    <t>I_5513/18</t>
  </si>
  <si>
    <t>I_5515/18</t>
  </si>
  <si>
    <t>I_5448/18</t>
  </si>
  <si>
    <t>I_5349/18</t>
  </si>
  <si>
    <t>I_5439/18</t>
  </si>
  <si>
    <t>I_5397/18</t>
  </si>
  <si>
    <t>I_5398/18</t>
  </si>
  <si>
    <t>I_5399/18</t>
  </si>
  <si>
    <t>I_5387/18</t>
  </si>
  <si>
    <t>I_5323/18</t>
  </si>
  <si>
    <t>I_5385/18</t>
  </si>
  <si>
    <t>I_5386/18</t>
  </si>
  <si>
    <t>I_5291/18</t>
  </si>
  <si>
    <t>I_5290/18</t>
  </si>
  <si>
    <t>I_5195/18</t>
  </si>
  <si>
    <t>I_4961/18</t>
  </si>
  <si>
    <t>I_5285/18</t>
  </si>
  <si>
    <t>I_5283/18</t>
  </si>
  <si>
    <t>I_5287/18</t>
  </si>
  <si>
    <t>I_5117/18</t>
  </si>
  <si>
    <t>I_5284/18</t>
  </si>
  <si>
    <t>I_5440/18</t>
  </si>
  <si>
    <t>I_5441/18</t>
  </si>
  <si>
    <t>I_5430/18</t>
  </si>
  <si>
    <t>I_5431/18</t>
  </si>
  <si>
    <t>I_5443/18</t>
  </si>
  <si>
    <t>I_5444/18</t>
  </si>
  <si>
    <t>I_5332/18</t>
  </si>
  <si>
    <t>I_С-П-491/18</t>
  </si>
  <si>
    <t>I_5396/18</t>
  </si>
  <si>
    <t>I_5198/18</t>
  </si>
  <si>
    <t>J_5663/19</t>
  </si>
  <si>
    <t>J_5876/19</t>
  </si>
  <si>
    <t>J_5872/19</t>
  </si>
  <si>
    <t>J_5792/19</t>
  </si>
  <si>
    <t>J_5878/19</t>
  </si>
  <si>
    <t>J_5879/19</t>
  </si>
  <si>
    <t>I_5438/18</t>
  </si>
  <si>
    <t>J_5620/18</t>
  </si>
  <si>
    <t>G_4155/17</t>
  </si>
  <si>
    <t>I_5343/18</t>
  </si>
  <si>
    <t>I_4747/18</t>
  </si>
  <si>
    <t>I_4745/18</t>
  </si>
  <si>
    <t>I_5529/18</t>
  </si>
  <si>
    <t>J_5669/19</t>
  </si>
  <si>
    <t>J_6183/19</t>
  </si>
  <si>
    <t>G_1771/15</t>
  </si>
  <si>
    <t>G_333/12</t>
  </si>
  <si>
    <t>G_2430/15</t>
  </si>
  <si>
    <t>G_2433/15</t>
  </si>
  <si>
    <t>G_326/12</t>
  </si>
  <si>
    <t>G_331/12</t>
  </si>
  <si>
    <t>G_332/12</t>
  </si>
  <si>
    <t>G_524/12</t>
  </si>
  <si>
    <t>G_522/12</t>
  </si>
  <si>
    <t>G_1387/14</t>
  </si>
  <si>
    <t>G_1751/15</t>
  </si>
  <si>
    <t>I_4556/18</t>
  </si>
  <si>
    <t>I_4907/18</t>
  </si>
  <si>
    <t>J_6031/19</t>
  </si>
  <si>
    <t>G_537/12</t>
  </si>
  <si>
    <t>G_538/12</t>
  </si>
  <si>
    <t>G_533/12</t>
  </si>
  <si>
    <t>G_71/13</t>
  </si>
  <si>
    <t>G_72/13</t>
  </si>
  <si>
    <t>I_4564/18</t>
  </si>
  <si>
    <t>J_5962/19</t>
  </si>
  <si>
    <t>G_1777/15</t>
  </si>
  <si>
    <t>G_2319/15</t>
  </si>
  <si>
    <t>I_2320/15</t>
  </si>
  <si>
    <t>I_2321/15</t>
  </si>
  <si>
    <t>I_5084/18</t>
  </si>
  <si>
    <t>I_4560/18</t>
  </si>
  <si>
    <t>J_5831/19</t>
  </si>
  <si>
    <t>G_2142/15</t>
  </si>
  <si>
    <t>G_2143/15</t>
  </si>
  <si>
    <t>I_2144/15</t>
  </si>
  <si>
    <t>I_4980/18</t>
  </si>
  <si>
    <t>I_4910/18</t>
  </si>
  <si>
    <t>J_5410/19</t>
  </si>
  <si>
    <t>G_1326/15</t>
  </si>
  <si>
    <t>I_4255/17</t>
  </si>
  <si>
    <t>G_1338/15</t>
  </si>
  <si>
    <t>G_2042/15</t>
  </si>
  <si>
    <t>G_423/12</t>
  </si>
  <si>
    <t>G_215/11</t>
  </si>
  <si>
    <t>G_212/11</t>
  </si>
  <si>
    <t>G_174/13</t>
  </si>
  <si>
    <t>G_175/13</t>
  </si>
  <si>
    <t>G_216/11</t>
  </si>
  <si>
    <t>G_1298/15</t>
  </si>
  <si>
    <t>G_2521/15</t>
  </si>
  <si>
    <t>G_2813/15</t>
  </si>
  <si>
    <t>I_2531/15</t>
  </si>
  <si>
    <t>J_5994/19</t>
  </si>
  <si>
    <t>G_1329/15</t>
  </si>
  <si>
    <t>G_401/12</t>
  </si>
  <si>
    <t>G_3972/17</t>
  </si>
  <si>
    <t>I_5307/18</t>
  </si>
  <si>
    <t>G_1993/15</t>
  </si>
  <si>
    <t>G_1994/15</t>
  </si>
  <si>
    <t>I_1995/15</t>
  </si>
  <si>
    <t>G_98/13</t>
  </si>
  <si>
    <t>G_2091/15</t>
  </si>
  <si>
    <t>I_2093/15</t>
  </si>
  <si>
    <t>J_5777/19</t>
  </si>
  <si>
    <t>J_5785/19</t>
  </si>
  <si>
    <t>I_4082/17</t>
  </si>
  <si>
    <t>G_23/13</t>
  </si>
  <si>
    <t>G_29/13</t>
  </si>
  <si>
    <t>J_5544/18</t>
  </si>
  <si>
    <t>J_5758/19</t>
  </si>
  <si>
    <t>I_4714/18</t>
  </si>
  <si>
    <t>I_4453/17</t>
  </si>
  <si>
    <t>I_4607/18</t>
  </si>
  <si>
    <t>I_4608/18</t>
  </si>
  <si>
    <t>I_4609/18</t>
  </si>
  <si>
    <t>I_4610/18</t>
  </si>
  <si>
    <t>I_4316/18</t>
  </si>
  <si>
    <t>I_4611/18</t>
  </si>
  <si>
    <t>J_5665/19</t>
  </si>
  <si>
    <t>I_4612/18</t>
  </si>
  <si>
    <t>I_5524/18</t>
  </si>
  <si>
    <t>I_5450/18</t>
  </si>
  <si>
    <t>G_2356/15</t>
  </si>
  <si>
    <t>G_2360/15</t>
  </si>
  <si>
    <t>I_5316/18</t>
  </si>
  <si>
    <t>I_5317/18</t>
  </si>
  <si>
    <t>I_5318/18</t>
  </si>
  <si>
    <t>I_5319/18</t>
  </si>
  <si>
    <t>J_6053/19</t>
  </si>
  <si>
    <t>J_6202/19</t>
  </si>
  <si>
    <t>G_250/10</t>
  </si>
  <si>
    <t>G_509/12</t>
  </si>
  <si>
    <t>G_511/12</t>
  </si>
  <si>
    <t>I_2282/15</t>
  </si>
  <si>
    <t>J_5757/18</t>
  </si>
  <si>
    <t>G_2274/15</t>
  </si>
  <si>
    <t>G_1984/15</t>
  </si>
  <si>
    <t>G_4016/17</t>
  </si>
  <si>
    <t>I_4013/17</t>
  </si>
  <si>
    <t>G_1985/15</t>
  </si>
  <si>
    <t>I_1986/15</t>
  </si>
  <si>
    <t>G_1988/15</t>
  </si>
  <si>
    <t>G_2245/15</t>
  </si>
  <si>
    <t>G_2246/15</t>
  </si>
  <si>
    <t>J_5657/19</t>
  </si>
  <si>
    <t>J_6045/19</t>
  </si>
  <si>
    <t>J_5987/19</t>
  </si>
  <si>
    <t>J_5826/19</t>
  </si>
  <si>
    <t>I_4047/17</t>
  </si>
  <si>
    <t>G_2233/15</t>
  </si>
  <si>
    <t>G_2234/15</t>
  </si>
  <si>
    <t>G_136/12</t>
  </si>
  <si>
    <t>I_2096/15</t>
  </si>
  <si>
    <t>I_4078/17</t>
  </si>
  <si>
    <t>I_2098/15</t>
  </si>
  <si>
    <t>I_4974/18</t>
  </si>
  <si>
    <t>G_2215/15</t>
  </si>
  <si>
    <t>G_1762/15</t>
  </si>
  <si>
    <t>G_1761/15</t>
  </si>
  <si>
    <t>G_1760/15</t>
  </si>
  <si>
    <t>G_1759/15</t>
  </si>
  <si>
    <t>I_4903/18</t>
  </si>
  <si>
    <t>J_6167/19</t>
  </si>
  <si>
    <t>G_40/13</t>
  </si>
  <si>
    <t>I_4902/18</t>
  </si>
  <si>
    <t>J_5839/19</t>
  </si>
  <si>
    <t>J_6055/19</t>
  </si>
  <si>
    <t>I_2154/15</t>
  </si>
  <si>
    <t>I_4917/18</t>
  </si>
  <si>
    <t>G_2163/15</t>
  </si>
  <si>
    <t>I_2165/15</t>
  </si>
  <si>
    <t>G_2174/15</t>
  </si>
  <si>
    <t>J_6044/19</t>
  </si>
  <si>
    <t>J_5678/19</t>
  </si>
  <si>
    <t>J_5771/19</t>
  </si>
  <si>
    <t>I_4723/18</t>
  </si>
  <si>
    <t>H_3365/16</t>
  </si>
  <si>
    <t>H_277/10</t>
  </si>
  <si>
    <t>G_2254/15</t>
  </si>
  <si>
    <t>G_2261/15</t>
  </si>
  <si>
    <t>G_526/12</t>
  </si>
  <si>
    <t>J_5754/18</t>
  </si>
  <si>
    <t>G_3141/16</t>
  </si>
  <si>
    <t>G_2260/15</t>
  </si>
  <si>
    <t>I_4640/18</t>
  </si>
  <si>
    <t>J_5847/19</t>
  </si>
  <si>
    <t>J_5978/19</t>
  </si>
  <si>
    <t>J_5985/19</t>
  </si>
  <si>
    <t>J_5986/19</t>
  </si>
  <si>
    <t>J_5982/19</t>
  </si>
  <si>
    <t>J_6083/19</t>
  </si>
  <si>
    <t>J_433/12</t>
  </si>
  <si>
    <t>G_2262/15</t>
  </si>
  <si>
    <t>G_2253/15</t>
  </si>
  <si>
    <t>J_5672/19</t>
  </si>
  <si>
    <t>J_6160/19</t>
  </si>
  <si>
    <t>G_19/10</t>
  </si>
  <si>
    <t>I_4641/18</t>
  </si>
  <si>
    <t>I_4739/18</t>
  </si>
  <si>
    <t>I_4465/17</t>
  </si>
  <si>
    <t>J_5832/19</t>
  </si>
  <si>
    <t>J_5855/19</t>
  </si>
  <si>
    <t>J_5963/19</t>
  </si>
  <si>
    <t>J_5993/19</t>
  </si>
  <si>
    <t>J_6103/19</t>
  </si>
  <si>
    <t>J_6173/19</t>
  </si>
  <si>
    <t>J_№6169/19</t>
  </si>
  <si>
    <t>J_5997/19</t>
  </si>
  <si>
    <t>J_5789/19</t>
  </si>
  <si>
    <t>I_2420/15</t>
  </si>
  <si>
    <t>I_2421/15</t>
  </si>
  <si>
    <t>G_515/12</t>
  </si>
  <si>
    <t>G_513/12</t>
  </si>
  <si>
    <t>G_410/12</t>
  </si>
  <si>
    <t>G_758/15</t>
  </si>
  <si>
    <t>J_5823/18</t>
  </si>
  <si>
    <t>J_5712/18</t>
  </si>
  <si>
    <t>I_5348/18</t>
  </si>
  <si>
    <t>J_5980/19</t>
  </si>
  <si>
    <t>J_6161/19</t>
  </si>
  <si>
    <t>J_6171/19</t>
  </si>
  <si>
    <t>J_4579/18</t>
  </si>
  <si>
    <t>J_5787/19</t>
  </si>
  <si>
    <t>J_6057/19</t>
  </si>
  <si>
    <t>J_6200/19</t>
  </si>
  <si>
    <t>G_4076/17</t>
  </si>
  <si>
    <t>J_ОД-111/18</t>
  </si>
  <si>
    <t>J_5972/19</t>
  </si>
  <si>
    <t>I_ЦА-8/18</t>
  </si>
  <si>
    <t>I_ОД-05/18</t>
  </si>
  <si>
    <t>I_4964/18</t>
  </si>
  <si>
    <t>I_ОД-91/18</t>
  </si>
  <si>
    <t>I_ОД-86/18</t>
  </si>
  <si>
    <t>I_5208/18(быв.ТЗ-05-09-81)</t>
  </si>
  <si>
    <t>I_ОД-58/18</t>
  </si>
  <si>
    <t>I_ОД-103/18</t>
  </si>
  <si>
    <t>I_4718/18</t>
  </si>
  <si>
    <t>I_4719/18</t>
  </si>
  <si>
    <t>G_3717/16</t>
  </si>
  <si>
    <t>I_ОД-66/18</t>
  </si>
  <si>
    <t>J_5977/19</t>
  </si>
  <si>
    <t>J_5967/19</t>
  </si>
  <si>
    <t>J_6000/19</t>
  </si>
  <si>
    <t>J_5992/19</t>
  </si>
  <si>
    <t>J_5996/19</t>
  </si>
  <si>
    <t>J_6023/19</t>
  </si>
  <si>
    <t>J_6024/19</t>
  </si>
  <si>
    <t>J_6043/19</t>
  </si>
  <si>
    <t>J_6046/19</t>
  </si>
  <si>
    <t>J_ЦА-5/19</t>
  </si>
  <si>
    <t>J_5688/19</t>
  </si>
  <si>
    <t>J_5664/19</t>
  </si>
  <si>
    <t>J_5670/19</t>
  </si>
  <si>
    <t>J_6201/19</t>
  </si>
  <si>
    <t>G_2300/15</t>
  </si>
  <si>
    <t>I_5476/18</t>
  </si>
  <si>
    <t>G_4077/17</t>
  </si>
  <si>
    <t>I_2301/15</t>
  </si>
  <si>
    <t>I_2303/15</t>
  </si>
  <si>
    <t>I_5326/18</t>
  </si>
  <si>
    <t>J_5988/19</t>
  </si>
  <si>
    <t>I_4587/18</t>
  </si>
  <si>
    <t>I_4931/18</t>
  </si>
  <si>
    <t>I_4459/17</t>
  </si>
  <si>
    <t>I_4729/18</t>
  </si>
  <si>
    <t>I_5302/18</t>
  </si>
  <si>
    <t>I_5214/18</t>
  </si>
  <si>
    <t>I_4585/18</t>
  </si>
  <si>
    <t>J_5825/19</t>
  </si>
  <si>
    <t>J_5983/19</t>
  </si>
  <si>
    <t>I_5848/19</t>
  </si>
  <si>
    <t>J_6084/19</t>
  </si>
  <si>
    <t>J_5668/19</t>
  </si>
  <si>
    <t>J_5885/19</t>
  </si>
  <si>
    <t>J_5833/19</t>
  </si>
  <si>
    <t>J_5836/19</t>
  </si>
  <si>
    <t>J_5838/19</t>
  </si>
  <si>
    <t>I_5393/18</t>
  </si>
  <si>
    <t>G_2592/15</t>
  </si>
  <si>
    <t>G_2618/15</t>
  </si>
  <si>
    <t>G_2814/15</t>
  </si>
  <si>
    <t>I_4684/18</t>
  </si>
  <si>
    <t>I_4685/18</t>
  </si>
  <si>
    <t>I_4686/18</t>
  </si>
  <si>
    <t>I_4687/18</t>
  </si>
  <si>
    <t>I_4689/18</t>
  </si>
  <si>
    <t>I_4690/18</t>
  </si>
  <si>
    <t>I_4691/18</t>
  </si>
  <si>
    <t>I_4692/18</t>
  </si>
  <si>
    <t>I_4693/18</t>
  </si>
  <si>
    <t>I_4694/18</t>
  </si>
  <si>
    <t>I_4695/18</t>
  </si>
  <si>
    <t>I_4696/18</t>
  </si>
  <si>
    <t>I_4697/18</t>
  </si>
  <si>
    <t>I_4698/18</t>
  </si>
  <si>
    <t>J_5849/19</t>
  </si>
  <si>
    <t>J_5958/19</t>
  </si>
  <si>
    <t>J_5959/19</t>
  </si>
  <si>
    <t>J_5979/19</t>
  </si>
  <si>
    <t>J_5981/19</t>
  </si>
  <si>
    <t>J_5860/19</t>
  </si>
  <si>
    <t>I_5280/18</t>
  </si>
  <si>
    <t>J_6059/19</t>
  </si>
  <si>
    <t>J_6172/19</t>
  </si>
  <si>
    <t>G_2012/15</t>
  </si>
  <si>
    <t>G_2013/15</t>
  </si>
  <si>
    <t>G_2061/15</t>
  </si>
  <si>
    <t>I_2069/15</t>
  </si>
  <si>
    <t>I_2071/15</t>
  </si>
  <si>
    <t>G_117/11</t>
  </si>
  <si>
    <t>G_210/12</t>
  </si>
  <si>
    <t>I_3928/17</t>
  </si>
  <si>
    <t>I_4032/17</t>
  </si>
  <si>
    <t>I_4808/18</t>
  </si>
  <si>
    <t>J_5995/19</t>
  </si>
  <si>
    <t>G_3462/16</t>
  </si>
  <si>
    <t>J_5615/18</t>
  </si>
  <si>
    <t>J_5752/18</t>
  </si>
  <si>
    <t>H_3830/16</t>
  </si>
  <si>
    <t>J_5964/19</t>
  </si>
  <si>
    <t>J_6049/19</t>
  </si>
  <si>
    <t>J_6056/19</t>
  </si>
  <si>
    <t>J_5965/19</t>
  </si>
  <si>
    <t>J_5966/19</t>
  </si>
  <si>
    <t>J_5795/19</t>
  </si>
  <si>
    <t>J_5844/19</t>
  </si>
  <si>
    <t>I_4743/18</t>
  </si>
  <si>
    <t>I_5345/18</t>
  </si>
  <si>
    <t>J_5822/18</t>
  </si>
  <si>
    <t>J_5835/19</t>
  </si>
  <si>
    <t>J_5968/19</t>
  </si>
  <si>
    <t>J_5666/19</t>
  </si>
  <si>
    <t>J_6054/19</t>
  </si>
  <si>
    <t>J_5677/19</t>
  </si>
  <si>
    <t>I_4479/18</t>
  </si>
  <si>
    <t>I_5523/18</t>
  </si>
  <si>
    <t>I_4617/18</t>
  </si>
  <si>
    <t>I_5223/18</t>
  </si>
  <si>
    <t>J_5756/18</t>
  </si>
  <si>
    <t>J_5769/19</t>
  </si>
  <si>
    <t>J_6170/19</t>
  </si>
  <si>
    <t>E_132407-Р(863/14)</t>
  </si>
  <si>
    <t>I_1802700(4734/18)</t>
  </si>
  <si>
    <t>I_1700315(4245/17)</t>
  </si>
  <si>
    <t>J_1823828(5809/19)</t>
  </si>
  <si>
    <t>D_121784-Р(153/13)</t>
  </si>
  <si>
    <t>E_140053-Р
(1028/14)</t>
  </si>
  <si>
    <t>F_143944-Р
(1422/14)</t>
  </si>
  <si>
    <t>E_142675(1385/14)</t>
  </si>
  <si>
    <t>G_156428(2765/15)</t>
  </si>
  <si>
    <t>H_143847(1396/14)</t>
  </si>
  <si>
    <t>F_131562-Р131563-Р
(1065/14)</t>
  </si>
  <si>
    <t>H_1701461
4027/17</t>
  </si>
  <si>
    <t>I_1803764
(5426/18)</t>
  </si>
  <si>
    <t>I_1802738
(5206/18)</t>
  </si>
  <si>
    <t>F_143498(1420/14)</t>
  </si>
  <si>
    <t>G_158699(2908/15)</t>
  </si>
  <si>
    <t>F_141866-Р
(1362/14)</t>
  </si>
  <si>
    <t>I_1805881
(5254/18)</t>
  </si>
  <si>
    <t>E_143078-Р(1155/14)</t>
  </si>
  <si>
    <t>J_1816704(5575/18)</t>
  </si>
  <si>
    <t>F_142533(1575/15)</t>
  </si>
  <si>
    <t>J_1814327(5548/18)</t>
  </si>
  <si>
    <t>G_1510475-Р
(3522/16)</t>
  </si>
  <si>
    <t>I_1713946
1714724
(4431/17)</t>
  </si>
  <si>
    <t>F_145545-Р
(1611/15)</t>
  </si>
  <si>
    <t>I_1616348(4260/17)</t>
  </si>
  <si>
    <t>I_1717308
(5384/18)</t>
  </si>
  <si>
    <t>I_1703498
(4031/17)</t>
  </si>
  <si>
    <t>H_1700492-Р
(3919/17)</t>
  </si>
  <si>
    <t>I_1801949
(4733/18)</t>
  </si>
  <si>
    <t>E_131828-Р(770/14)</t>
  </si>
  <si>
    <t>E_131829-Р
(902/14)</t>
  </si>
  <si>
    <t>E_121737-Р(48/13)</t>
  </si>
  <si>
    <t>F_140099-Р
(1104/14)</t>
  </si>
  <si>
    <t>F_150642-Р
(1638/15)</t>
  </si>
  <si>
    <t>F_151210-Р
(1981/15)</t>
  </si>
  <si>
    <t>G_131425(2972/15)</t>
  </si>
  <si>
    <t>G_154369(2495/15)</t>
  </si>
  <si>
    <t>G_1606152-Р
(3464/16)</t>
  </si>
  <si>
    <t>F_143365-Р(1464/14)</t>
  </si>
  <si>
    <t>G_155801(2891/15)</t>
  </si>
  <si>
    <t>J_1905144(5969/19)</t>
  </si>
  <si>
    <t>J_1824792(5869/19)</t>
  </si>
  <si>
    <t>J_1909924
(6125/19)</t>
  </si>
  <si>
    <t>I_1704897
(4251/17)</t>
  </si>
  <si>
    <t>I_1608851-Р
(3858/17)</t>
  </si>
  <si>
    <t>F_142944(1386/14)</t>
  </si>
  <si>
    <t>I_1712379(4454/17)</t>
  </si>
  <si>
    <t>G_153676(2729/15)</t>
  </si>
  <si>
    <t>J_1908262
(6124/19)</t>
  </si>
  <si>
    <t>I_1704109
(3929/17)</t>
  </si>
  <si>
    <t>H_1613403-Р
(3900/17)</t>
  </si>
  <si>
    <t>I_1809378
(5029/18)</t>
  </si>
  <si>
    <t>H_1610736-Р
(3726/16)</t>
  </si>
  <si>
    <t>E_131045-Р(806/14)</t>
  </si>
  <si>
    <t>I_1707722
(4034/17)</t>
  </si>
  <si>
    <t>F_141107-Р
(1196/14)</t>
  </si>
  <si>
    <t>F_141657-Р
(1257/14)</t>
  </si>
  <si>
    <t>J_1821266(5802/18)</t>
  </si>
  <si>
    <t>G_1509309-Р
(3346/16)</t>
  </si>
  <si>
    <t>H_1706575(4196/17)</t>
  </si>
  <si>
    <t>F_141180-Р
(1466/14)</t>
  </si>
  <si>
    <t>J_1824242(5903/19)</t>
  </si>
  <si>
    <t>H_1613662-Р(3727/16)</t>
  </si>
  <si>
    <t>I_1700656(4225/17)</t>
  </si>
  <si>
    <t>H_143295-Р(1347/14)</t>
  </si>
  <si>
    <t>E_141542-Р141572-Р(1111/14)</t>
  </si>
  <si>
    <t>E_143907-Р(1427/14)</t>
  </si>
  <si>
    <t>F_145837-Р(1645/15)</t>
  </si>
  <si>
    <t>E_130245-Р(603/13)</t>
  </si>
  <si>
    <t>E_142384-Р142389-Р
(1181/14)</t>
  </si>
  <si>
    <t>E_131279-Р
(1144/14)</t>
  </si>
  <si>
    <t>F_146274-Р
(1623/15)</t>
  </si>
  <si>
    <t>E_122455(1447/14)</t>
  </si>
  <si>
    <t>I_1704475
(3934/17)</t>
  </si>
  <si>
    <t>I_153279(2499/15)</t>
  </si>
  <si>
    <t>H_1701632
(3978/17)</t>
  </si>
  <si>
    <t>H_1704547
(4209/17)</t>
  </si>
  <si>
    <t>J_1703471/Р/1/ЦА(3938/17)</t>
  </si>
  <si>
    <t>F_144258/Р/1/ЦА(1492/14)</t>
  </si>
  <si>
    <t>G_155427-Р
(3378/16)</t>
  </si>
  <si>
    <t>F_145116/Р/1/ЦА(1493/14)</t>
  </si>
  <si>
    <t>J_1900605
(5778/19)</t>
  </si>
  <si>
    <t>G_141146
(1106/14)</t>
  </si>
  <si>
    <t>F_145937/Р/1/ЦА(1499/15)</t>
  </si>
  <si>
    <t>G_1612254
ЦА-4/16</t>
  </si>
  <si>
    <t>F_152587/Р/1/ЦА(2242/15)</t>
  </si>
  <si>
    <t>G_152171,1612107(2952/16)</t>
  </si>
  <si>
    <t>G_143586(2951/15)</t>
  </si>
  <si>
    <t>I_1709976
(4268/17)</t>
  </si>
  <si>
    <t>H_1714772
(4086/17)</t>
  </si>
  <si>
    <t>H_1703297
(4191/17)</t>
  </si>
  <si>
    <t>I_1705654
(3945/17)</t>
  </si>
  <si>
    <t>F_153362-Р(2486/15)</t>
  </si>
  <si>
    <t>I_1804735
(4728/18)</t>
  </si>
  <si>
    <t>I_1710860
(4731/18)</t>
  </si>
  <si>
    <t>G_155341(2762/15)</t>
  </si>
  <si>
    <t>G_1609893-Р
(3730/16)</t>
  </si>
  <si>
    <t>I_1709891(4054/17)</t>
  </si>
  <si>
    <t>J_1906306
(6058/19)</t>
  </si>
  <si>
    <t>G_1602565-Р
(3362/16)</t>
  </si>
  <si>
    <t>F_144679(1534/15)</t>
  </si>
  <si>
    <t>J_1814201
(5621/18)</t>
  </si>
  <si>
    <t>F_150145-Р(1784/15)</t>
  </si>
  <si>
    <t>G_1605081
ТУ-82
ЦА-3/16</t>
  </si>
  <si>
    <t>H_ТУ-1601816
ТЗ-05-15-152-1</t>
  </si>
  <si>
    <t>H_ТУ-05-14-484
1616654
(ТЗ-05-15-4)</t>
  </si>
  <si>
    <t>I_1717853
(ЦА-3/18)</t>
  </si>
  <si>
    <t>H_1705090
(ЦА-15/17)</t>
  </si>
  <si>
    <t>I_1716959
(ЦА-5/18)</t>
  </si>
  <si>
    <t>I_ТУ05-13-252
ТЗ05-13-103-2</t>
  </si>
  <si>
    <t>I_ТУ05-13-252
ТЗ05-13-103-3</t>
  </si>
  <si>
    <t>H_1601851
(ЦА-17/17)</t>
  </si>
  <si>
    <t>I_1701962
(ЦА-21/17)</t>
  </si>
  <si>
    <t>I_1601878
(ЦА-22/17)</t>
  </si>
  <si>
    <t>I_1707510
(ЦА-14/17)</t>
  </si>
  <si>
    <t>H_1701994
(ЦА-13/17)</t>
  </si>
  <si>
    <t>I_ТУ-05-13-103</t>
  </si>
  <si>
    <t>J_1601862(ЦА-9/18)</t>
  </si>
  <si>
    <t>F_ТУкТЗ-05-14-23</t>
  </si>
  <si>
    <t>F_ТУкТЗ-04-14-7</t>
  </si>
  <si>
    <t>F_ТУкТЗ-05-15-36</t>
  </si>
  <si>
    <t>F_ТУкТЗ-02-15-147</t>
  </si>
  <si>
    <t>G_ТУкТЗ-05-13-171</t>
  </si>
  <si>
    <t>G_ТУкТЗ-04-14-276</t>
  </si>
  <si>
    <t>G_ТУкТЗ-04-15-35</t>
  </si>
  <si>
    <t>H_1613175-Р
(ЦА-5/17)</t>
  </si>
  <si>
    <t>H_1615357(ЦА-8/17)</t>
  </si>
  <si>
    <t>I_1708204(ЦА-1/18)</t>
  </si>
  <si>
    <t>H_1616835-Р
(ЦА-4/17)</t>
  </si>
  <si>
    <t>J_1804310
(ЦА-4/18)</t>
  </si>
  <si>
    <t>J_1908420
(ЦА-3/19)</t>
  </si>
  <si>
    <t>I_1615214
(4280/17)</t>
  </si>
  <si>
    <t>H_1708806
(3948/17)</t>
  </si>
  <si>
    <t>H_1701597-Р
(4022/17)</t>
  </si>
  <si>
    <t>H_1608336
(3921/17)</t>
  </si>
  <si>
    <t>H_1705099
(4154/17)</t>
  </si>
  <si>
    <t>J_1822505(5803/18)</t>
  </si>
  <si>
    <t>H_1605935
(3560/16)</t>
  </si>
  <si>
    <t>G_1605960
(3637/16)</t>
  </si>
  <si>
    <t>J_1823495(5770/19)</t>
  </si>
  <si>
    <t>J_1823397(5960/19)</t>
  </si>
  <si>
    <t>J_1901453
(5790/19)</t>
  </si>
  <si>
    <t>J_1902736(5675/19)</t>
  </si>
  <si>
    <t>J_1901957
(5794/19)</t>
  </si>
  <si>
    <t>J_1908788
(6108/19)</t>
  </si>
  <si>
    <t>H_1710734
1710730
(4266/17)</t>
  </si>
  <si>
    <t>J_1805835(5249/18)</t>
  </si>
  <si>
    <t>H_ТУ-209
(4230/17)</t>
  </si>
  <si>
    <t>I_1613952
1613957
(4525/18)</t>
  </si>
  <si>
    <t>I_1800253
(4732/18)</t>
  </si>
  <si>
    <t>H_ТУ№12-2012/26-ПР
№10-2014/04-ПР
(3703/17)</t>
  </si>
  <si>
    <t>H_1604513
(4037/17)</t>
  </si>
  <si>
    <t>H_1702147
(4152/17)</t>
  </si>
  <si>
    <t>G_1613091-Р
(3701/16)</t>
  </si>
  <si>
    <t>G_1600708-Р
(3556/16)</t>
  </si>
  <si>
    <t>H_1605106-Р
(3639/16)</t>
  </si>
  <si>
    <t>H_1610766-Р
(3700/16)</t>
  </si>
  <si>
    <t>G_ТУ-72</t>
  </si>
  <si>
    <t>G_ТУ-84</t>
  </si>
  <si>
    <t>F_ТУ-79</t>
  </si>
  <si>
    <t>H_ТУ-10
(3940/17)</t>
  </si>
  <si>
    <t>H_1612499-Р
(3791/16)</t>
  </si>
  <si>
    <t>G_1604068-Р
(3376/16)</t>
  </si>
  <si>
    <t>J_1901591
(5667/19)</t>
  </si>
  <si>
    <t>J_1903531
(6042/19)</t>
  </si>
  <si>
    <t>J_1610742
(3733/16)</t>
  </si>
  <si>
    <t>I_1705661
(3935/17)</t>
  </si>
  <si>
    <t>I_1805724
(5334/18)</t>
  </si>
  <si>
    <t>I_1711905
(5192/18)</t>
  </si>
  <si>
    <t>I_1704590
(4204/17)</t>
  </si>
  <si>
    <t>H_ТУ-52
(4160/17)</t>
  </si>
  <si>
    <t>H_1615453-Р
(3901/17)</t>
  </si>
  <si>
    <t>I_1618257-Р
(3976/17)</t>
  </si>
  <si>
    <t>H_ТУ-82
(3718/17)</t>
  </si>
  <si>
    <t>J_1825232
(5659/19)</t>
  </si>
  <si>
    <t>J_1902742
(6022/19)</t>
  </si>
  <si>
    <t>H_1700662
(4020/17)</t>
  </si>
  <si>
    <t>H_1700663
(4021/17)</t>
  </si>
  <si>
    <t>E_133441(976/14)</t>
  </si>
  <si>
    <t>I_1613377-Р
(3792/16)</t>
  </si>
  <si>
    <t>H_1702506
(3946/17)</t>
  </si>
  <si>
    <t>I_1709114
(4250/17)</t>
  </si>
  <si>
    <t>H_1611163-Р
(3725/16)</t>
  </si>
  <si>
    <t>J_1903729
(5864/19)</t>
  </si>
  <si>
    <t>J_1906436
(5874/19)</t>
  </si>
  <si>
    <t>J_1904068
(5999/19)</t>
  </si>
  <si>
    <t>H_1616833
(4019/17)</t>
  </si>
  <si>
    <t>I_1817121
1817143
1817341
(5540/18)</t>
  </si>
  <si>
    <t>I_1814737
(5342/18)</t>
  </si>
  <si>
    <t>I_ТУ№31/17
(5215/18)</t>
  </si>
  <si>
    <t>J_1801870-Р
5230/18</t>
  </si>
  <si>
    <t>I_1804200
(5383/18)</t>
  </si>
  <si>
    <t>I_ТУ№681/17
(5224/18)</t>
  </si>
  <si>
    <t>J_1823369(6021/19)</t>
  </si>
  <si>
    <t>J_1903588
(6107/19)</t>
  </si>
  <si>
    <t>I_1803119
(5025/18)</t>
  </si>
  <si>
    <t>I_1707635
(4039/17)</t>
  </si>
  <si>
    <t>I_1717984
(4963/18)</t>
  </si>
  <si>
    <t>J_1822763(5863/19)</t>
  </si>
  <si>
    <t>I_1705136
(4261/17)</t>
  </si>
  <si>
    <t>J_1811061
(5542/18)</t>
  </si>
  <si>
    <t>F_144545/Р/1/ЦА
(1344/14)</t>
  </si>
  <si>
    <t>J_ТУ-1812113ПТО-17-1057(5503/18)</t>
  </si>
  <si>
    <t>J_ТУ-1808231ПТО-17-860(5821/18)</t>
  </si>
  <si>
    <t>I_1805372
(5382/18)</t>
  </si>
  <si>
    <t>J_1906243
(5877/19)</t>
  </si>
  <si>
    <t>I_1705219
(4212/17)</t>
  </si>
  <si>
    <t>I_1712551
(4067/17)</t>
  </si>
  <si>
    <t>J_1901438(5658/19)</t>
  </si>
  <si>
    <t>J_1819577
(5975/19)</t>
  </si>
  <si>
    <t>J_1819498
(5976/19)</t>
  </si>
  <si>
    <t>I_1802141
(4925/18)</t>
  </si>
  <si>
    <t>D_131485-Р(43/13)</t>
  </si>
  <si>
    <t>I_1802933
1803128
1905933
(4749/18)</t>
  </si>
  <si>
    <t>I_1717395
(4727/18)</t>
  </si>
  <si>
    <t>J_1806059(5627/18)</t>
  </si>
  <si>
    <t>J_1905761
(6067/19)</t>
  </si>
  <si>
    <t>I_1610085
(3917/17)</t>
  </si>
  <si>
    <t>I_1617629
(3908/17)</t>
  </si>
  <si>
    <t>J_1909479
(5881/19)</t>
  </si>
  <si>
    <t>2018</t>
  </si>
  <si>
    <t>2017</t>
  </si>
  <si>
    <t>2019</t>
  </si>
  <si>
    <t>ВСЕГО</t>
  </si>
  <si>
    <t>07.2017 (2,3,4 этапы)</t>
  </si>
  <si>
    <t>-</t>
  </si>
  <si>
    <t>дек 16, янв 18</t>
  </si>
  <si>
    <t>Принятие основных средств и нематериальных активов к бухгалтерскому учету в 2019 году</t>
  </si>
  <si>
    <t xml:space="preserve">G_2576/15 </t>
  </si>
  <si>
    <t xml:space="preserve">I_4558/18 </t>
  </si>
  <si>
    <t xml:space="preserve">I_5422/18 </t>
  </si>
  <si>
    <t xml:space="preserve">I_4734/18 </t>
  </si>
  <si>
    <t xml:space="preserve">G_2571/15 </t>
  </si>
  <si>
    <t xml:space="preserve">I_4916/18 </t>
  </si>
  <si>
    <t xml:space="preserve">G_2439/15 </t>
  </si>
  <si>
    <t xml:space="preserve">I_4140/17 </t>
  </si>
  <si>
    <t xml:space="preserve">I_5426/18 </t>
  </si>
  <si>
    <t xml:space="preserve">J_5990/19 </t>
  </si>
  <si>
    <t xml:space="preserve">I_5254/18 </t>
  </si>
  <si>
    <t xml:space="preserve">I_4091/17 </t>
  </si>
  <si>
    <t xml:space="preserve">I_5576/18 </t>
  </si>
  <si>
    <t xml:space="preserve">I_4505/18 </t>
  </si>
  <si>
    <t xml:space="preserve">I_4939/18 </t>
  </si>
  <si>
    <t xml:space="preserve">I_4926/18 </t>
  </si>
  <si>
    <t xml:space="preserve">I_5554/18 </t>
  </si>
  <si>
    <t xml:space="preserve">J_5862/19 </t>
  </si>
  <si>
    <t xml:space="preserve">J_6028/19 </t>
  </si>
  <si>
    <t xml:space="preserve">J_6168/19 </t>
  </si>
  <si>
    <t xml:space="preserve">I_4923/18 </t>
  </si>
  <si>
    <t xml:space="preserve">I_5579/18 </t>
  </si>
  <si>
    <t xml:space="preserve">G_4029/17 </t>
  </si>
  <si>
    <t xml:space="preserve">I_5518/18 </t>
  </si>
  <si>
    <t xml:space="preserve">I_4969/18 </t>
  </si>
  <si>
    <t xml:space="preserve">I_4449/17 </t>
  </si>
  <si>
    <t xml:space="preserve">G_3630/16 </t>
  </si>
  <si>
    <t xml:space="preserve">I_4984/18  </t>
  </si>
  <si>
    <t xml:space="preserve">I_4919/18 </t>
  </si>
  <si>
    <t xml:space="preserve">I_4527/18 </t>
  </si>
  <si>
    <t xml:space="preserve">I_4530/18   </t>
  </si>
  <si>
    <t xml:space="preserve">I_5260/18 </t>
  </si>
  <si>
    <t xml:space="preserve">I_5502/18 </t>
  </si>
  <si>
    <t xml:space="preserve">I_5454/18 </t>
  </si>
  <si>
    <t xml:space="preserve">I_4946/18 </t>
  </si>
  <si>
    <t xml:space="preserve">I_5304/18 </t>
  </si>
  <si>
    <t xml:space="preserve">J_6026/19 </t>
  </si>
  <si>
    <t xml:space="preserve">J_6027/19 </t>
  </si>
  <si>
    <t xml:space="preserve">I_4948/18 </t>
  </si>
  <si>
    <t xml:space="preserve">I_5536/18 </t>
  </si>
  <si>
    <t xml:space="preserve">I_5329/18 </t>
  </si>
  <si>
    <t xml:space="preserve">I_5255/18 </t>
  </si>
  <si>
    <t xml:space="preserve">I_5330/18 </t>
  </si>
  <si>
    <t xml:space="preserve">I_4963/18 </t>
  </si>
  <si>
    <t xml:space="preserve">I_5219/18 </t>
  </si>
  <si>
    <t xml:space="preserve">I_4319/18 </t>
  </si>
  <si>
    <t xml:space="preserve">I_5427/18 </t>
  </si>
  <si>
    <t xml:space="preserve">I_4070/17 </t>
  </si>
  <si>
    <t xml:space="preserve">I_4304/17 </t>
  </si>
  <si>
    <t xml:space="preserve">I_4990/18 </t>
  </si>
  <si>
    <t xml:space="preserve">J_5863/19  </t>
  </si>
  <si>
    <t xml:space="preserve">J_5660/19 </t>
  </si>
  <si>
    <t xml:space="preserve">G_3573/16 </t>
  </si>
  <si>
    <t xml:space="preserve">I_4922/18 </t>
  </si>
  <si>
    <t xml:space="preserve">I_4299/17 </t>
  </si>
  <si>
    <t xml:space="preserve">I_4535/18 </t>
  </si>
  <si>
    <t xml:space="preserve">J_5853/19  </t>
  </si>
  <si>
    <t xml:space="preserve">I_4210/17 </t>
  </si>
  <si>
    <t xml:space="preserve">J_ОД-44/19 </t>
  </si>
  <si>
    <t xml:space="preserve">J_ОД-35/19 </t>
  </si>
  <si>
    <t xml:space="preserve">J_ОД-92/19 </t>
  </si>
  <si>
    <t xml:space="preserve">J_ОД-95/19 </t>
  </si>
  <si>
    <t xml:space="preserve">J_ОД-15/19 </t>
  </si>
  <si>
    <t xml:space="preserve">J_ОД-49/19 </t>
  </si>
  <si>
    <t xml:space="preserve">J_ОД-93/19 </t>
  </si>
  <si>
    <t xml:space="preserve">G_2289/15 </t>
  </si>
  <si>
    <t xml:space="preserve">I_4522/17 </t>
  </si>
  <si>
    <t xml:space="preserve">I_4736/18 </t>
  </si>
  <si>
    <t xml:space="preserve">I_5551/18 </t>
  </si>
  <si>
    <t xml:space="preserve">I_4921/18 </t>
  </si>
  <si>
    <t xml:space="preserve">I_5205/18 </t>
  </si>
  <si>
    <t xml:space="preserve">I_4965/18 </t>
  </si>
  <si>
    <t xml:space="preserve">I_5453/18 </t>
  </si>
  <si>
    <t xml:space="preserve">I_5351/18 </t>
  </si>
  <si>
    <t xml:space="preserve">I_5213/18 </t>
  </si>
  <si>
    <t xml:space="preserve">I_5216/18 </t>
  </si>
  <si>
    <t xml:space="preserve">G_3915/17 </t>
  </si>
  <si>
    <t xml:space="preserve">J_5784/19 </t>
  </si>
  <si>
    <t xml:space="preserve">J_6058/19 </t>
  </si>
  <si>
    <t xml:space="preserve">J_5868/19  </t>
  </si>
  <si>
    <t xml:space="preserve">J_5671/19 </t>
  </si>
  <si>
    <t xml:space="preserve">J_5852/19  </t>
  </si>
  <si>
    <t xml:space="preserve">I_5590/18 </t>
  </si>
  <si>
    <t xml:space="preserve">I_4936/18 </t>
  </si>
  <si>
    <t xml:space="preserve">I_2169/15  </t>
  </si>
  <si>
    <t xml:space="preserve">I_2170/15  </t>
  </si>
  <si>
    <t xml:space="preserve">I_2172/15  </t>
  </si>
  <si>
    <t xml:space="preserve">I_2171/15  </t>
  </si>
  <si>
    <t xml:space="preserve">I_5252/18 </t>
  </si>
  <si>
    <t xml:space="preserve">I_5094/18 </t>
  </si>
  <si>
    <t xml:space="preserve">I_5589/18 </t>
  </si>
  <si>
    <t xml:space="preserve">I_4623/18 </t>
  </si>
  <si>
    <t xml:space="preserve">I_4626/18 </t>
  </si>
  <si>
    <t xml:space="preserve">G_2259 /15 </t>
  </si>
  <si>
    <t xml:space="preserve">I_3653/17 </t>
  </si>
  <si>
    <t xml:space="preserve">I_3654/17 </t>
  </si>
  <si>
    <t xml:space="preserve">J_5974/19 </t>
  </si>
  <si>
    <t xml:space="preserve">J_5865/19 </t>
  </si>
  <si>
    <t xml:space="preserve">J_6134/19 </t>
  </si>
  <si>
    <t xml:space="preserve">J_5861/19 </t>
  </si>
  <si>
    <t xml:space="preserve">I_5233/18 </t>
  </si>
  <si>
    <t xml:space="preserve">I_4297/17 </t>
  </si>
  <si>
    <t xml:space="preserve">I_4222/17 </t>
  </si>
  <si>
    <t xml:space="preserve">I_5257/18 </t>
  </si>
  <si>
    <t xml:space="preserve">I_5338/18 </t>
  </si>
  <si>
    <t xml:space="preserve">I_5478/18 </t>
  </si>
  <si>
    <t xml:space="preserve">I_4276/17 </t>
  </si>
  <si>
    <t xml:space="preserve">I_4277/17 </t>
  </si>
  <si>
    <t xml:space="preserve">I_4295/18 </t>
  </si>
  <si>
    <t xml:space="preserve">I_1839/15 </t>
  </si>
  <si>
    <t xml:space="preserve">H_3638/16 </t>
  </si>
  <si>
    <t xml:space="preserve">J_5905/19 </t>
  </si>
  <si>
    <t xml:space="preserve">I_5425/18 </t>
  </si>
  <si>
    <t xml:space="preserve">G_2132/15 </t>
  </si>
  <si>
    <t xml:space="preserve">I_4455/17 </t>
  </si>
  <si>
    <t xml:space="preserve">I_ОД-105/18 </t>
  </si>
  <si>
    <t xml:space="preserve">I_ОД-89/18 </t>
  </si>
  <si>
    <t xml:space="preserve">J_ОД-45/19 </t>
  </si>
  <si>
    <t xml:space="preserve">G_2582/15 </t>
  </si>
  <si>
    <t xml:space="preserve">I_4259/17 </t>
  </si>
  <si>
    <t xml:space="preserve">H_4213/17 </t>
  </si>
  <si>
    <t xml:space="preserve">I_5181/18 </t>
  </si>
  <si>
    <t xml:space="preserve">I_5182/18 </t>
  </si>
  <si>
    <t xml:space="preserve">I_5183/18 </t>
  </si>
  <si>
    <t xml:space="preserve">I_5186/18 </t>
  </si>
  <si>
    <t xml:space="preserve">G_2583/15 </t>
  </si>
  <si>
    <t xml:space="preserve">J_5870/19  </t>
  </si>
  <si>
    <t xml:space="preserve">J_5873/19 </t>
  </si>
  <si>
    <t xml:space="preserve">I_5336/18 </t>
  </si>
  <si>
    <t xml:space="preserve">I_5327/18 </t>
  </si>
  <si>
    <t xml:space="preserve">I_4945/18 </t>
  </si>
  <si>
    <t xml:space="preserve">I_5232/18 </t>
  </si>
  <si>
    <t xml:space="preserve">I_5060/18 </t>
  </si>
  <si>
    <t xml:space="preserve">I_5266/18 </t>
  </si>
  <si>
    <t xml:space="preserve">I_3927/17 </t>
  </si>
  <si>
    <t xml:space="preserve">I_4033/17 </t>
  </si>
  <si>
    <t xml:space="preserve">J_5989/19 </t>
  </si>
  <si>
    <t xml:space="preserve">J_6232/19 </t>
  </si>
  <si>
    <t xml:space="preserve">I_5533/18 </t>
  </si>
  <si>
    <t xml:space="preserve">I_4200/17 </t>
  </si>
  <si>
    <t xml:space="preserve">J_5783/19 </t>
  </si>
  <si>
    <t xml:space="preserve">J_4240/17 </t>
  </si>
  <si>
    <t xml:space="preserve">I_4476/18 </t>
  </si>
  <si>
    <t xml:space="preserve">I_ОД-112/18 </t>
  </si>
  <si>
    <t xml:space="preserve">I_ОД-15/18 </t>
  </si>
  <si>
    <t xml:space="preserve">I_ОД-78/17 </t>
  </si>
  <si>
    <t xml:space="preserve">I_ОД-9/18 </t>
  </si>
  <si>
    <t xml:space="preserve">I_ОД-12/18 </t>
  </si>
  <si>
    <t xml:space="preserve">I_ОД-69/18 </t>
  </si>
  <si>
    <t xml:space="preserve">I_ОД-33/18 </t>
  </si>
  <si>
    <t xml:space="preserve">I_ОД-26/18 </t>
  </si>
  <si>
    <t xml:space="preserve">I_ОД-44/18 </t>
  </si>
  <si>
    <t xml:space="preserve">I_ОД-45/18 </t>
  </si>
  <si>
    <t xml:space="preserve">I_ОД-43/18 </t>
  </si>
  <si>
    <t xml:space="preserve">I_ОД-56/18 </t>
  </si>
  <si>
    <t xml:space="preserve">I_ОД-48/18 </t>
  </si>
  <si>
    <t xml:space="preserve">I_ОД-85/18 </t>
  </si>
  <si>
    <t xml:space="preserve">I_5301/18 </t>
  </si>
  <si>
    <t xml:space="preserve">I_ОД-64/18 </t>
  </si>
  <si>
    <t xml:space="preserve">I_ОД-65/18 </t>
  </si>
  <si>
    <t xml:space="preserve">I_5207/18 </t>
  </si>
  <si>
    <t xml:space="preserve">I_5212/18 </t>
  </si>
  <si>
    <t xml:space="preserve">I_ОД-82/18 </t>
  </si>
  <si>
    <t xml:space="preserve">I_ОД-88/18 </t>
  </si>
  <si>
    <t xml:space="preserve">I_ОД-90/18 </t>
  </si>
  <si>
    <t xml:space="preserve">I_ОД-75/18 </t>
  </si>
  <si>
    <t xml:space="preserve">I_ОД-74/18 </t>
  </si>
  <si>
    <t xml:space="preserve">I_ЦА-6/18 </t>
  </si>
  <si>
    <t xml:space="preserve">I_ЦА-7/18 </t>
  </si>
  <si>
    <t xml:space="preserve">I_ОД-96/18 </t>
  </si>
  <si>
    <t xml:space="preserve">I_4468/18 </t>
  </si>
  <si>
    <t xml:space="preserve">I_ОД-37/18 </t>
  </si>
  <si>
    <t xml:space="preserve">J_ОД-17/19 </t>
  </si>
  <si>
    <t xml:space="preserve">J_ОД-43/19 </t>
  </si>
  <si>
    <t xml:space="preserve">J_ОД-48/19 </t>
  </si>
  <si>
    <t xml:space="preserve">J_ЦА-1/19 </t>
  </si>
  <si>
    <t xml:space="preserve">J_ОД-56/19 </t>
  </si>
  <si>
    <t xml:space="preserve">J_ОД-60/19 </t>
  </si>
  <si>
    <t xml:space="preserve">J_ЦА-4/18 </t>
  </si>
  <si>
    <t xml:space="preserve">J_ОД-94/19 </t>
  </si>
  <si>
    <t xml:space="preserve">J_6025/19 </t>
  </si>
  <si>
    <t xml:space="preserve">I_4464/17 </t>
  </si>
  <si>
    <t xml:space="preserve">H_3976/17 </t>
  </si>
  <si>
    <t xml:space="preserve">I_5258/18 </t>
  </si>
  <si>
    <t xml:space="preserve">I_5259/18 </t>
  </si>
  <si>
    <t xml:space="preserve">I_4576/18 </t>
  </si>
  <si>
    <t xml:space="preserve">I_5017/18 </t>
  </si>
  <si>
    <t xml:space="preserve">I_5021/18 </t>
  </si>
  <si>
    <t xml:space="preserve">I_4575/18 </t>
  </si>
  <si>
    <t xml:space="preserve">I_5334/18 </t>
  </si>
  <si>
    <t xml:space="preserve">I_5526/18 </t>
  </si>
  <si>
    <t xml:space="preserve">G_3857/17 </t>
  </si>
  <si>
    <t xml:space="preserve">J_5984/19 </t>
  </si>
  <si>
    <t xml:space="preserve">I_4925/18 </t>
  </si>
  <si>
    <t xml:space="preserve">I_4083/17 </t>
  </si>
  <si>
    <t xml:space="preserve">I_5109/18 </t>
  </si>
  <si>
    <t xml:space="preserve">I_5499/18 </t>
  </si>
  <si>
    <t xml:space="preserve">I_5322/18 </t>
  </si>
  <si>
    <t xml:space="preserve">I_5588/18 </t>
  </si>
  <si>
    <t xml:space="preserve">J_5859/19 </t>
  </si>
  <si>
    <t xml:space="preserve">I_5540/18 </t>
  </si>
  <si>
    <t xml:space="preserve">I_4933/18 </t>
  </si>
  <si>
    <t xml:space="preserve">I_5535/18 </t>
  </si>
  <si>
    <t xml:space="preserve">I_5534/18 </t>
  </si>
  <si>
    <t xml:space="preserve">I_5570/18 </t>
  </si>
  <si>
    <t xml:space="preserve">I_5210/18 </t>
  </si>
  <si>
    <t xml:space="preserve">I_5221/18 </t>
  </si>
  <si>
    <t xml:space="preserve">I_5451/18 </t>
  </si>
  <si>
    <t xml:space="preserve">J_6041/19 </t>
  </si>
  <si>
    <t xml:space="preserve">I_5193/18 </t>
  </si>
  <si>
    <t xml:space="preserve">I_5538/18 </t>
  </si>
  <si>
    <t xml:space="preserve">I_5382/18 </t>
  </si>
  <si>
    <t xml:space="preserve">I_4958/18  </t>
  </si>
  <si>
    <t xml:space="preserve">I_5292/18 </t>
  </si>
  <si>
    <t xml:space="preserve">I_5288/18  </t>
  </si>
  <si>
    <t xml:space="preserve">I_5514/18  </t>
  </si>
  <si>
    <t xml:space="preserve">I_5512/18  </t>
  </si>
  <si>
    <t xml:space="preserve">I_5513/18  </t>
  </si>
  <si>
    <t xml:space="preserve">I_5515/18  </t>
  </si>
  <si>
    <t xml:space="preserve">I_5448/18  </t>
  </si>
  <si>
    <t xml:space="preserve">I_5349/18 </t>
  </si>
  <si>
    <t xml:space="preserve">I_5439/18  </t>
  </si>
  <si>
    <t xml:space="preserve">I_5397/18  </t>
  </si>
  <si>
    <t xml:space="preserve">I_5398/18  </t>
  </si>
  <si>
    <t xml:space="preserve">I_5399/18  </t>
  </si>
  <si>
    <t xml:space="preserve">I_5387/18  </t>
  </si>
  <si>
    <t xml:space="preserve">I_5323/18 </t>
  </si>
  <si>
    <t xml:space="preserve">I_5385/18 </t>
  </si>
  <si>
    <t xml:space="preserve">I_5386/18  </t>
  </si>
  <si>
    <t xml:space="preserve">I_5291/18 </t>
  </si>
  <si>
    <t xml:space="preserve">I_5290/18 </t>
  </si>
  <si>
    <t xml:space="preserve">I_5195/18  </t>
  </si>
  <si>
    <t xml:space="preserve">I_4961/18 </t>
  </si>
  <si>
    <t xml:space="preserve">I_5285/18  </t>
  </si>
  <si>
    <t xml:space="preserve">I_5283/18  </t>
  </si>
  <si>
    <t xml:space="preserve">I_5287/18 </t>
  </si>
  <si>
    <t xml:space="preserve">I_5117/18 </t>
  </si>
  <si>
    <t xml:space="preserve">I_5284/18  </t>
  </si>
  <si>
    <t xml:space="preserve">I_5440/18  </t>
  </si>
  <si>
    <t xml:space="preserve">I_5441/18  </t>
  </si>
  <si>
    <t xml:space="preserve">I_5430/18 </t>
  </si>
  <si>
    <t xml:space="preserve">I_5431/18 </t>
  </si>
  <si>
    <t xml:space="preserve">I_5443/18 </t>
  </si>
  <si>
    <t xml:space="preserve">I_5444/18  </t>
  </si>
  <si>
    <t xml:space="preserve">I_5332/18 </t>
  </si>
  <si>
    <t xml:space="preserve">I_С-П-491/18 </t>
  </si>
  <si>
    <t xml:space="preserve">I_5198/18  </t>
  </si>
  <si>
    <t xml:space="preserve">J_5663/19 </t>
  </si>
  <si>
    <t xml:space="preserve">J_5876/19  </t>
  </si>
  <si>
    <t xml:space="preserve">J_5872/19 </t>
  </si>
  <si>
    <t xml:space="preserve">J_5878/19  </t>
  </si>
  <si>
    <t xml:space="preserve">I_5438/18 </t>
  </si>
  <si>
    <t xml:space="preserve">I_5343/18 </t>
  </si>
  <si>
    <t xml:space="preserve">I_4747/18 </t>
  </si>
  <si>
    <t xml:space="preserve">I_4745/18 </t>
  </si>
  <si>
    <t xml:space="preserve">I_5529/18 </t>
  </si>
  <si>
    <t xml:space="preserve">J_5669/19 </t>
  </si>
  <si>
    <t xml:space="preserve">G_2430/15 </t>
  </si>
  <si>
    <t xml:space="preserve">G_2433/15 </t>
  </si>
  <si>
    <t xml:space="preserve">J_5831/19 </t>
  </si>
  <si>
    <t xml:space="preserve">J_5410/19 </t>
  </si>
  <si>
    <t xml:space="preserve">I_4255/17 </t>
  </si>
  <si>
    <t xml:space="preserve">G_2521/15 </t>
  </si>
  <si>
    <t xml:space="preserve">I_2531/15 </t>
  </si>
  <si>
    <t xml:space="preserve">J_5994/19 </t>
  </si>
  <si>
    <t xml:space="preserve">G_3972/17 </t>
  </si>
  <si>
    <t xml:space="preserve">G_1993/15 </t>
  </si>
  <si>
    <t xml:space="preserve">G_1994/15 </t>
  </si>
  <si>
    <t xml:space="preserve">I_1995/15 </t>
  </si>
  <si>
    <t xml:space="preserve">G_2091/15 </t>
  </si>
  <si>
    <t xml:space="preserve">I_2093/15 </t>
  </si>
  <si>
    <t xml:space="preserve">J_5785/19 </t>
  </si>
  <si>
    <t xml:space="preserve">I_4082/17 </t>
  </si>
  <si>
    <t xml:space="preserve">I_4714/18 </t>
  </si>
  <si>
    <t xml:space="preserve">I_4453/17 </t>
  </si>
  <si>
    <t xml:space="preserve">I_4316/18 </t>
  </si>
  <si>
    <t xml:space="preserve">J_5665/19 </t>
  </si>
  <si>
    <t xml:space="preserve">I_5524/18 </t>
  </si>
  <si>
    <t xml:space="preserve">J_6202/19 </t>
  </si>
  <si>
    <t xml:space="preserve">G_2274/15 </t>
  </si>
  <si>
    <t xml:space="preserve">J_6045/19 </t>
  </si>
  <si>
    <t xml:space="preserve">I_4047/17 </t>
  </si>
  <si>
    <t xml:space="preserve">I_4078/17  </t>
  </si>
  <si>
    <t xml:space="preserve">I_2098/15 </t>
  </si>
  <si>
    <t xml:space="preserve">J_6167/19 </t>
  </si>
  <si>
    <t xml:space="preserve">J_6044/19 </t>
  </si>
  <si>
    <t xml:space="preserve">J_5678/19 </t>
  </si>
  <si>
    <t xml:space="preserve">J_5978/19 </t>
  </si>
  <si>
    <t xml:space="preserve">J_5985/19 </t>
  </si>
  <si>
    <t xml:space="preserve">J_5986/19 </t>
  </si>
  <si>
    <t xml:space="preserve">J_5982/19 </t>
  </si>
  <si>
    <t xml:space="preserve">J_433/12 </t>
  </si>
  <si>
    <t xml:space="preserve">J_5672/19 </t>
  </si>
  <si>
    <t xml:space="preserve">J_6160/19 </t>
  </si>
  <si>
    <t xml:space="preserve">I_4739/18 </t>
  </si>
  <si>
    <t xml:space="preserve">I_4465/17 </t>
  </si>
  <si>
    <t xml:space="preserve">J_5963/19 </t>
  </si>
  <si>
    <t xml:space="preserve">J_5993/19 </t>
  </si>
  <si>
    <t xml:space="preserve">J_6103/19 </t>
  </si>
  <si>
    <t xml:space="preserve">J_6173/19 </t>
  </si>
  <si>
    <t xml:space="preserve">J_№ 6169/19 </t>
  </si>
  <si>
    <t xml:space="preserve">J_5997/19 </t>
  </si>
  <si>
    <t xml:space="preserve">I_5348/18 </t>
  </si>
  <si>
    <t xml:space="preserve">J_5980/19 </t>
  </si>
  <si>
    <t xml:space="preserve">J_6161/19 </t>
  </si>
  <si>
    <t xml:space="preserve">J_6171/19 </t>
  </si>
  <si>
    <t xml:space="preserve">J_5787/19 </t>
  </si>
  <si>
    <t xml:space="preserve">I_ЦА-8/18 </t>
  </si>
  <si>
    <t xml:space="preserve">I_ОД-05/18 </t>
  </si>
  <si>
    <t xml:space="preserve">I_4964/18   </t>
  </si>
  <si>
    <t xml:space="preserve">I_ОД-91/18 </t>
  </si>
  <si>
    <t xml:space="preserve">I_ОД-86/18 </t>
  </si>
  <si>
    <t>I_5208/18 (быв. ТЗ-05-09-81)</t>
  </si>
  <si>
    <t xml:space="preserve">I_ОД-58/18 </t>
  </si>
  <si>
    <t xml:space="preserve">I_ОД-103/18 </t>
  </si>
  <si>
    <t xml:space="preserve">J_5967/19 </t>
  </si>
  <si>
    <t xml:space="preserve">J_6000/19 </t>
  </si>
  <si>
    <t xml:space="preserve">J_5992/19 </t>
  </si>
  <si>
    <t xml:space="preserve">J_5996/19 </t>
  </si>
  <si>
    <t xml:space="preserve">J_6023/19 </t>
  </si>
  <si>
    <t xml:space="preserve">J_6024/19 </t>
  </si>
  <si>
    <t xml:space="preserve">J_6043/19 </t>
  </si>
  <si>
    <t xml:space="preserve">J_5688/19 </t>
  </si>
  <si>
    <t xml:space="preserve">J_5664/19 </t>
  </si>
  <si>
    <t xml:space="preserve">J_5670/19 </t>
  </si>
  <si>
    <t xml:space="preserve">J_6201/19 </t>
  </si>
  <si>
    <t xml:space="preserve">I_5476/18 </t>
  </si>
  <si>
    <t xml:space="preserve">J_5988/19 </t>
  </si>
  <si>
    <t xml:space="preserve">I_4459/17 </t>
  </si>
  <si>
    <t xml:space="preserve">I_4729/18 </t>
  </si>
  <si>
    <t xml:space="preserve">I_5302/18 </t>
  </si>
  <si>
    <t xml:space="preserve">J_5983/19 </t>
  </si>
  <si>
    <t xml:space="preserve">I_5848/19 </t>
  </si>
  <si>
    <t xml:space="preserve">J_5668/19 </t>
  </si>
  <si>
    <t xml:space="preserve">J_5885/19 </t>
  </si>
  <si>
    <t xml:space="preserve">J_5836/19  </t>
  </si>
  <si>
    <t xml:space="preserve">I_5393/18 </t>
  </si>
  <si>
    <t xml:space="preserve">G_2592/15 </t>
  </si>
  <si>
    <t xml:space="preserve">G_2618/15 </t>
  </si>
  <si>
    <t xml:space="preserve">J_5849/19 </t>
  </si>
  <si>
    <t xml:space="preserve"> J_5958/19 </t>
  </si>
  <si>
    <t xml:space="preserve">J_5959/19 </t>
  </si>
  <si>
    <t xml:space="preserve">J_5979/19 </t>
  </si>
  <si>
    <t xml:space="preserve">J_5860/19 </t>
  </si>
  <si>
    <t xml:space="preserve">I_5280/18 </t>
  </si>
  <si>
    <t xml:space="preserve">J_6172/19 </t>
  </si>
  <si>
    <t xml:space="preserve">G_2012/15 </t>
  </si>
  <si>
    <t xml:space="preserve">I_2071/15 </t>
  </si>
  <si>
    <t xml:space="preserve">I_3928/17 </t>
  </si>
  <si>
    <t xml:space="preserve">I_4032/17 </t>
  </si>
  <si>
    <t xml:space="preserve">J_5995/19 </t>
  </si>
  <si>
    <t xml:space="preserve">G_3462/16 </t>
  </si>
  <si>
    <t xml:space="preserve">J_5965/19 </t>
  </si>
  <si>
    <t xml:space="preserve">J_5966/19 </t>
  </si>
  <si>
    <t xml:space="preserve">I_4743/18 </t>
  </si>
  <si>
    <t xml:space="preserve">I_5345/18 </t>
  </si>
  <si>
    <t xml:space="preserve">J_5968/19 </t>
  </si>
  <si>
    <t xml:space="preserve">J_5666/19 </t>
  </si>
  <si>
    <t xml:space="preserve">J_6054/19 </t>
  </si>
  <si>
    <t xml:space="preserve">I_5523/18 </t>
  </si>
  <si>
    <t xml:space="preserve">I_5223/18 </t>
  </si>
  <si>
    <t xml:space="preserve">J_6170/19 </t>
  </si>
  <si>
    <t>E_132407-Р (863/14)</t>
  </si>
  <si>
    <t>I_1802700 (4734/18)</t>
  </si>
  <si>
    <t>I_1700315 (4245/17)</t>
  </si>
  <si>
    <t>J_1823828 (5809/19)</t>
  </si>
  <si>
    <t>D_121784-Р (153/13)</t>
  </si>
  <si>
    <t>E_142675 (1385/14)</t>
  </si>
  <si>
    <t>F_131562-Р 131563-Р 
(1065/14)</t>
  </si>
  <si>
    <t>F_143498 (1420/14)</t>
  </si>
  <si>
    <t>G_158699 (2908/15)</t>
  </si>
  <si>
    <t>E_143078-Р (1155/14)</t>
  </si>
  <si>
    <t>I_1616348 (4260/17)</t>
  </si>
  <si>
    <t>E_131828-Р (770/14)</t>
  </si>
  <si>
    <t xml:space="preserve">E_121737-Р   (48/13) </t>
  </si>
  <si>
    <t>G_131425 (2972/15)</t>
  </si>
  <si>
    <t>G_154369 (2495/15)</t>
  </si>
  <si>
    <t xml:space="preserve">F_143365-Р (1464/14) </t>
  </si>
  <si>
    <t>G_155801 (2891/15)</t>
  </si>
  <si>
    <t>J_1905144 (5969/19)</t>
  </si>
  <si>
    <t>J_1824792 (5869/19)</t>
  </si>
  <si>
    <t xml:space="preserve">J_1909924
(6125/19) </t>
  </si>
  <si>
    <t xml:space="preserve">I_1704897
(4251/17) </t>
  </si>
  <si>
    <t>I_1712379 (4454/17)</t>
  </si>
  <si>
    <t>G_153676 (2729/15)</t>
  </si>
  <si>
    <t xml:space="preserve">J_1908262
(6124/19) </t>
  </si>
  <si>
    <t xml:space="preserve">I_1704109
(3929/17) </t>
  </si>
  <si>
    <t>H_1613403-Р 
(3900/17)</t>
  </si>
  <si>
    <t>E_131045-Р      (806/14)</t>
  </si>
  <si>
    <t>H_1706575 (4196/17)</t>
  </si>
  <si>
    <t>J_1824242 (5903/19)</t>
  </si>
  <si>
    <t>H_1613662-Р (3727/16)</t>
  </si>
  <si>
    <t>I_1700656 (4225/17)</t>
  </si>
  <si>
    <t>H_143295-Р (1347/14)</t>
  </si>
  <si>
    <t>E_141542-Р      141572-Р  (1111/14)</t>
  </si>
  <si>
    <t>E_143907-Р (1427/14)</t>
  </si>
  <si>
    <t>F_145837-Р (1645/15)</t>
  </si>
  <si>
    <t>E_130245-Р (603/13)</t>
  </si>
  <si>
    <t>E_142384-Р 142389-Р
(1181/14)</t>
  </si>
  <si>
    <t>E_122455 (1447/14)</t>
  </si>
  <si>
    <t>I_153279 (2499/15)</t>
  </si>
  <si>
    <t>F_144258/Р/1/ЦА (1492/14)</t>
  </si>
  <si>
    <t xml:space="preserve">F_145116/Р/1/ЦА (1493/14) </t>
  </si>
  <si>
    <t>F_145937/Р/1/ЦА (1499/15)</t>
  </si>
  <si>
    <t>F_152587/Р/1/ЦА (2242/15)</t>
  </si>
  <si>
    <t>G_152171, 1612107 (2952/16)</t>
  </si>
  <si>
    <t>G_143586 (2951/15)</t>
  </si>
  <si>
    <t>F_153362-Р (2486/15)</t>
  </si>
  <si>
    <t>I_1709891 (4054/17)</t>
  </si>
  <si>
    <t xml:space="preserve">J_1906306
(6058/19) </t>
  </si>
  <si>
    <t>F_144679 (1534/15)</t>
  </si>
  <si>
    <t>J_1814201
(5621/18 )</t>
  </si>
  <si>
    <t>F_150145-Р (1784/15)</t>
  </si>
  <si>
    <t>H_ТУ-1601816 
ТЗ-05-15-152-1</t>
  </si>
  <si>
    <t>I_1717853 
(ЦА-3/18)</t>
  </si>
  <si>
    <t xml:space="preserve">I_ТУ 05-13-252 
ТЗ 05-13-103-2 </t>
  </si>
  <si>
    <t>I_ТУ 05-13-252 
ТЗ 05-13-103-3</t>
  </si>
  <si>
    <t>J_1601862 (ЦА-9/18)</t>
  </si>
  <si>
    <t>F_ТУ к ТЗ-05-14-23</t>
  </si>
  <si>
    <t>F_ТУ к ТЗ-04-14-7</t>
  </si>
  <si>
    <t>F_ТУ к ТЗ-05-15-36</t>
  </si>
  <si>
    <t>F_ТУ к ТЗ-02-15-147</t>
  </si>
  <si>
    <t>G_ТУ к ТЗ-05-13-171</t>
  </si>
  <si>
    <t>G_ТУ к ТЗ-04-14-276</t>
  </si>
  <si>
    <t>G_ТУ к ТЗ-04-15-35</t>
  </si>
  <si>
    <t xml:space="preserve">H_1613175-Р
(ЦА-5/17) </t>
  </si>
  <si>
    <t>I_1708204 (ЦА-1/18)</t>
  </si>
  <si>
    <t>J_1908420
(ЦА-3/19 )</t>
  </si>
  <si>
    <t>J_1822505 (5803/18)</t>
  </si>
  <si>
    <t>J_1823495 (5770/19)</t>
  </si>
  <si>
    <t>J_1823397 (5960/19 )</t>
  </si>
  <si>
    <t xml:space="preserve">J_1901453
(5790/19) </t>
  </si>
  <si>
    <t xml:space="preserve">J_1902736 (5675/19) </t>
  </si>
  <si>
    <t xml:space="preserve">J_1901957
(5794/19) </t>
  </si>
  <si>
    <t>J_1908788
(6108/19 )</t>
  </si>
  <si>
    <t>H_ТУ №12-2012/26-ПР
№10-2014/04-ПР
(3703/17)</t>
  </si>
  <si>
    <t>G_1613091-Р 
(3701/16)</t>
  </si>
  <si>
    <t>J_1901591 
(5667/19)</t>
  </si>
  <si>
    <t>J_1610742
(3733/16 )</t>
  </si>
  <si>
    <t>E_133441 (976/14)</t>
  </si>
  <si>
    <t>J_1904068
(5999/19 )</t>
  </si>
  <si>
    <t>I_ТУ № 31/17
(5215/18)</t>
  </si>
  <si>
    <t>I_ТУ № 681/17
(5224/18)</t>
  </si>
  <si>
    <t>J_1823369 (6021/19)</t>
  </si>
  <si>
    <t>J_1903588
(6107/19 )</t>
  </si>
  <si>
    <t>J_1822763 (5863/19 )</t>
  </si>
  <si>
    <t>J_1901438 (5658/19)</t>
  </si>
  <si>
    <t>J_1819577
(5975/19 )</t>
  </si>
  <si>
    <t>J_1819498
(5976/19 )</t>
  </si>
  <si>
    <t>D_131485-Р    (43/13)</t>
  </si>
  <si>
    <t xml:space="preserve">J_1905761 
(6067/19) </t>
  </si>
  <si>
    <t>J_1909479
(5881/19 )</t>
  </si>
  <si>
    <t xml:space="preserve">Раздел 3. Цели реализации инвестиционных проектов сетевой
организации на 2019 год 
</t>
  </si>
  <si>
    <t>Идентификаторинвестиционногопроекта</t>
  </si>
  <si>
    <t xml:space="preserve">Предложение по корректировке утвержденного плана 
на 01.01.2019 года </t>
  </si>
  <si>
    <t>Освоение капитальных вложений 2019 года  в прогнозных ценах соответствующих лет, млн рублей (без НДС)</t>
  </si>
  <si>
    <t xml:space="preserve">Раздел 1. План принятия основных
средств и нематериальных активов к бухгалтерскому учету
на год  2019 с распределением по кварталам
</t>
  </si>
  <si>
    <t>Ввод объектов инвестиционной деятельности (мощностей) в эксплуатацию в 2019 году</t>
  </si>
  <si>
    <t>Финансирование капитальных вложений 
2019 год в прогнозных ценах, млн рублей (с НДС)</t>
  </si>
  <si>
    <t>Постановка объектов электросетевого хозяйства под напряжение и (или) включение объектов капитального строительства для проведения пусконаладочных работ в 2019 году</t>
  </si>
  <si>
    <t>11.18/08.19</t>
  </si>
  <si>
    <t>январь 2019</t>
  </si>
  <si>
    <t>февраль 2019</t>
  </si>
  <si>
    <t>июль 2018</t>
  </si>
  <si>
    <t>октябрь 2018</t>
  </si>
  <si>
    <t>август 2018</t>
  </si>
  <si>
    <t>ноябрь 2019</t>
  </si>
  <si>
    <t>март 2019</t>
  </si>
  <si>
    <t>ноябрь 2018</t>
  </si>
  <si>
    <t>май 2019</t>
  </si>
  <si>
    <t>декабрь 2018</t>
  </si>
  <si>
    <t>сентябрь 2016</t>
  </si>
  <si>
    <t>июнь 2019</t>
  </si>
  <si>
    <t>июль 2019</t>
  </si>
  <si>
    <t>март 2018</t>
  </si>
  <si>
    <t>апрель 2018</t>
  </si>
  <si>
    <t>декабрь 2016</t>
  </si>
  <si>
    <t>ноябрь 2016/декабрь 2016</t>
  </si>
  <si>
    <t>март 2017</t>
  </si>
  <si>
    <t>июль 2017</t>
  </si>
  <si>
    <t>февраль 2018</t>
  </si>
  <si>
    <t>сентябрь 2018 (2 этап)</t>
  </si>
  <si>
    <t>сентябрь 2017</t>
  </si>
  <si>
    <t>декабрь 2015/март 2017</t>
  </si>
  <si>
    <t>июль 2015</t>
  </si>
  <si>
    <t>август 2016</t>
  </si>
  <si>
    <t>ноябрь 2017</t>
  </si>
  <si>
    <t>декабрь 2017</t>
  </si>
  <si>
    <t>ноябрь 2015</t>
  </si>
  <si>
    <t>июнь 2015</t>
  </si>
  <si>
    <t>1 этап - июль 2019, май 3 этап -2019</t>
  </si>
  <si>
    <t>май 2018</t>
  </si>
  <si>
    <t>1,5/3,49</t>
  </si>
  <si>
    <t>2,85626/0,87467</t>
  </si>
  <si>
    <t>5,14822/1,15765</t>
  </si>
  <si>
    <t>1 этап-5,1916, 3 этап - 1,79024</t>
  </si>
  <si>
    <t>План 
на 01.01.2019 год</t>
  </si>
  <si>
    <t>текущих ценах</t>
  </si>
  <si>
    <t xml:space="preserve">текущих ценах </t>
  </si>
  <si>
    <t xml:space="preserve">                                                                                                                                 Раздел 1. План финансирования капитальных вложений по инвестиционным проектам</t>
  </si>
  <si>
    <t xml:space="preserve">                                                                                                                                                                         Перечни инвестиционных проектов</t>
  </si>
  <si>
    <t>J_5797/19</t>
  </si>
  <si>
    <t>Реконструкция ТП-423 по адресу: 143900, Московская обл., г. Балашиха, ул. Кудаковского, д № 1 (1 этап)</t>
  </si>
  <si>
    <t>H_3978/17</t>
  </si>
  <si>
    <t>Реконструкция ТП-199 по адресу: 140200, Московская обл., Воскресенский р-н, г. Воскресенск, ул. Суворова, д. №7</t>
  </si>
  <si>
    <t xml:space="preserve">J_6089/19 </t>
  </si>
  <si>
    <t xml:space="preserve">Реконструкция ВЛ-0,4кВ от ТП-80 по адресу: Московская обл., г. Егорьевск, ул. Чернышевского, 
д. № 20
</t>
  </si>
  <si>
    <t xml:space="preserve">J_6091/19 </t>
  </si>
  <si>
    <t>Реконструкция ТП-543 по адресу: Московская обл., г. Подольск, ул. Плещеевская</t>
  </si>
  <si>
    <t>J_6068/19</t>
  </si>
  <si>
    <t xml:space="preserve">Реконструкция существующей ЛЭП-0,4 кВ от ТП-1055 для электроснабжения энергопринимающих устройств заявителя по адресу: 143130, Московская обл., Рузский район,
 рп Тучково, с/т «Ветерок»
</t>
  </si>
  <si>
    <t>J_ОД-86/19</t>
  </si>
  <si>
    <t>Реконструкция ТП-560633, ТП-560718, ТП-560794 в связи с выполнением работ по переводу сетей на 10 кВ ПС 334 «Немчиновка» по адресу: 143005, Московская обл., Одинцовский р-н</t>
  </si>
  <si>
    <t xml:space="preserve">J_6109/19 </t>
  </si>
  <si>
    <t>Идентификаторинвестицион-ногопроекта</t>
  </si>
  <si>
    <t>J_6089/19</t>
  </si>
  <si>
    <t>J_6091/19</t>
  </si>
  <si>
    <t>J_6109/19</t>
  </si>
</sst>
</file>

<file path=xl/styles.xml><?xml version="1.0" encoding="utf-8"?>
<styleSheet xmlns="http://schemas.openxmlformats.org/spreadsheetml/2006/main">
  <numFmts count="18">
    <numFmt numFmtId="164" formatCode="_-* #,##0_р_._-;\-* #,##0_р_._-;_-* &quot;-&quot;_р_._-;_-@_-"/>
    <numFmt numFmtId="165" formatCode="_-* #,##0.00&quot;р.&quot;_-;\-* #,##0.00&quot;р.&quot;_-;_-* &quot;-&quot;??&quot;р.&quot;_-;_-@_-"/>
    <numFmt numFmtId="166" formatCode="_-* #,##0.00_р_._-;\-* #,##0.00_р_._-;_-* &quot;-&quot;??_р_._-;_-@_-"/>
    <numFmt numFmtId="167" formatCode="#,##0_ ;\-#,##0\ "/>
    <numFmt numFmtId="168" formatCode="_-* #,##0.00\ _р_._-;\-* #,##0.00\ _р_._-;_-* &quot;-&quot;??\ _р_._-;_-@_-"/>
    <numFmt numFmtId="169" formatCode="#,##0.000"/>
    <numFmt numFmtId="170" formatCode="_-* #,##0.00[$€-1]_-;\-* #,##0.00[$€-1]_-;_-* &quot;-&quot;??[$€-1]_-"/>
    <numFmt numFmtId="171" formatCode="#,##0&quot;р.&quot;"/>
    <numFmt numFmtId="172" formatCode="_-* #,##0_$_-;\-* #,##0_$_-;_-* &quot;-&quot;_$_-;_-@_-"/>
    <numFmt numFmtId="173" formatCode="_-* #,##0.00_$_-;\-* #,##0.00_$_-;_-* &quot;-&quot;??_$_-;_-@_-"/>
    <numFmt numFmtId="174" formatCode="&quot;$&quot;#,##0_);[Red]\(&quot;$&quot;#,##0\)"/>
    <numFmt numFmtId="175" formatCode="_-* #,##0.00&quot;$&quot;_-;\-* #,##0.00&quot;$&quot;_-;_-* &quot;-&quot;??&quot;$&quot;_-;_-@_-"/>
    <numFmt numFmtId="176" formatCode="_-* #,##0\ _d_._-;\-* #,##0\ _d_._-;_-* &quot;-&quot;\ _d_._-;_-@_-"/>
    <numFmt numFmtId="177" formatCode="_-* #,##0.00\ _d_._-;\-* #,##0.00\ _d_._-;_-* &quot;-&quot;??\ _d_._-;_-@_-"/>
    <numFmt numFmtId="178" formatCode="General_)"/>
    <numFmt numFmtId="179" formatCode="_(* #,##0.00_);_(* \(#,##0.00\);_(* &quot;-&quot;??_);_(@_)"/>
    <numFmt numFmtId="180" formatCode="[$-419]mmmm\ yyyy;@"/>
    <numFmt numFmtId="181" formatCode="#,##0.0000000"/>
  </numFmts>
  <fonts count="84">
    <font>
      <sz val="12"/>
      <name val="Times New Roman"/>
      <family val="0"/>
    </font>
    <font>
      <sz val="10"/>
      <color theme="1"/>
      <name val="Arial"/>
      <family val="2"/>
    </font>
    <font>
      <sz val="11"/>
      <color theme="1"/>
      <name val="Calibri"/>
      <family val="2"/>
      <scheme val="minor"/>
    </font>
    <font>
      <b/>
      <sz val="12"/>
      <name val="Times New Roman"/>
      <family val="1"/>
    </font>
    <font>
      <sz val="11"/>
      <color indexed="8"/>
      <name val="Calibri"/>
      <family val="2"/>
    </font>
    <font>
      <sz val="11"/>
      <color indexed="9"/>
      <name val="Calibri"/>
      <family val="2"/>
    </font>
    <font>
      <sz val="11"/>
      <color indexed="62"/>
      <name val="Calibri"/>
      <family val="2"/>
    </font>
    <font>
      <b/>
      <sz val="11"/>
      <color indexed="63"/>
      <name val="Calibri"/>
      <family val="2"/>
    </font>
    <font>
      <b/>
      <sz val="11"/>
      <color indexed="52"/>
      <name val="Calibri"/>
      <family val="2"/>
    </font>
    <font>
      <b/>
      <sz val="15"/>
      <color indexed="56"/>
      <name val="Calibri"/>
      <family val="2"/>
    </font>
    <font>
      <b/>
      <sz val="13"/>
      <color indexed="56"/>
      <name val="Calibri"/>
      <family val="2"/>
    </font>
    <font>
      <b/>
      <sz val="11"/>
      <color indexed="56"/>
      <name val="Calibri"/>
      <family val="2"/>
    </font>
    <font>
      <b/>
      <sz val="11"/>
      <color indexed="8"/>
      <name val="Calibri"/>
      <family val="2"/>
    </font>
    <font>
      <b/>
      <sz val="11"/>
      <color indexed="9"/>
      <name val="Calibri"/>
      <family val="2"/>
    </font>
    <font>
      <b/>
      <sz val="18"/>
      <color indexed="56"/>
      <name val="Cambria"/>
      <family val="2"/>
    </font>
    <font>
      <sz val="11"/>
      <color indexed="60"/>
      <name val="Calibri"/>
      <family val="2"/>
    </font>
    <font>
      <sz val="11"/>
      <color indexed="20"/>
      <name val="Calibri"/>
      <family val="2"/>
    </font>
    <font>
      <i/>
      <sz val="11"/>
      <color indexed="23"/>
      <name val="Calibri"/>
      <family val="2"/>
    </font>
    <font>
      <sz val="11"/>
      <color indexed="52"/>
      <name val="Calibri"/>
      <family val="2"/>
    </font>
    <font>
      <sz val="11"/>
      <color indexed="10"/>
      <name val="Calibri"/>
      <family val="2"/>
    </font>
    <font>
      <sz val="11"/>
      <color indexed="17"/>
      <name val="Calibri"/>
      <family val="2"/>
    </font>
    <font>
      <sz val="10"/>
      <name val="Arial Cyr"/>
      <family val="0"/>
    </font>
    <font>
      <sz val="11"/>
      <color rgb="FF000000"/>
      <name val="SimSun"/>
      <family val="2"/>
    </font>
    <font>
      <b/>
      <sz val="12"/>
      <color rgb="FF000000"/>
      <name val="Times New Roman"/>
      <family val="1"/>
    </font>
    <font>
      <sz val="12"/>
      <color rgb="FF000000"/>
      <name val="Times New Roman"/>
      <family val="1"/>
    </font>
    <font>
      <sz val="12"/>
      <color theme="1"/>
      <name val="Times New Roman"/>
      <family val="1"/>
    </font>
    <font>
      <sz val="10"/>
      <name val="Arial"/>
      <family val="2"/>
    </font>
    <font>
      <sz val="14"/>
      <name val="Times New Roman"/>
      <family val="1"/>
    </font>
    <font>
      <sz val="14"/>
      <color theme="1"/>
      <name val="Times New Roman"/>
      <family val="1"/>
    </font>
    <font>
      <b/>
      <sz val="14"/>
      <name val="Times New Roman"/>
      <family val="1"/>
    </font>
    <font>
      <sz val="11"/>
      <name val="Times New Roman"/>
      <family val="1"/>
    </font>
    <font>
      <sz val="12"/>
      <name val="Arial"/>
      <family val="2"/>
    </font>
    <font>
      <sz val="10"/>
      <name val="Helv"/>
      <family val="0"/>
    </font>
    <font>
      <b/>
      <sz val="14"/>
      <color rgb="FF000000"/>
      <name val="Times New Roman"/>
      <family val="1"/>
    </font>
    <font>
      <vertAlign val="superscript"/>
      <sz val="12"/>
      <name val="Times New Roman"/>
      <family val="1"/>
    </font>
    <font>
      <u val="single"/>
      <sz val="14"/>
      <color theme="1"/>
      <name val="Times New Roman"/>
      <family val="1"/>
    </font>
    <font>
      <b/>
      <sz val="11"/>
      <name val="Times New Roman"/>
      <family val="1"/>
    </font>
    <font>
      <u val="single"/>
      <sz val="14"/>
      <name val="Times New Roman"/>
      <family val="1"/>
    </font>
    <font>
      <sz val="10"/>
      <color theme="1"/>
      <name val="Arial Cyr"/>
      <family val="2"/>
    </font>
    <font>
      <sz val="10"/>
      <name val="Times New Roman Cyr"/>
      <family val="1"/>
    </font>
    <font>
      <sz val="11"/>
      <color indexed="16"/>
      <name val="Calibri"/>
      <family val="2"/>
    </font>
    <font>
      <b/>
      <sz val="11"/>
      <color indexed="53"/>
      <name val="Calibri"/>
      <family val="2"/>
    </font>
    <font>
      <b/>
      <sz val="15"/>
      <color indexed="62"/>
      <name val="Calibri"/>
      <family val="2"/>
    </font>
    <font>
      <b/>
      <sz val="13"/>
      <color indexed="62"/>
      <name val="Calibri"/>
      <family val="2"/>
    </font>
    <font>
      <b/>
      <sz val="11"/>
      <color indexed="62"/>
      <name val="Calibri"/>
      <family val="2"/>
    </font>
    <font>
      <sz val="11"/>
      <color indexed="53"/>
      <name val="Calibri"/>
      <family val="2"/>
    </font>
    <font>
      <sz val="10"/>
      <name val="Arial CE"/>
      <family val="0"/>
    </font>
    <font>
      <b/>
      <i/>
      <sz val="8"/>
      <color rgb="FF000000"/>
      <name val="Arial"/>
      <family val="2"/>
    </font>
    <font>
      <sz val="7"/>
      <color rgb="FF000000"/>
      <name val="Arial"/>
      <family val="2"/>
    </font>
    <font>
      <sz val="8"/>
      <color rgb="FF000000"/>
      <name val="Arial"/>
      <family val="2"/>
    </font>
    <font>
      <b/>
      <sz val="8"/>
      <color rgb="FF000000"/>
      <name val="Arial"/>
      <family val="2"/>
    </font>
    <font>
      <b/>
      <sz val="10"/>
      <color rgb="FF000000"/>
      <name val="Arial"/>
      <family val="2"/>
    </font>
    <font>
      <b/>
      <sz val="18"/>
      <color indexed="62"/>
      <name val="Cambria"/>
      <family val="2"/>
    </font>
    <font>
      <sz val="11"/>
      <color indexed="50"/>
      <name val="Calibri"/>
      <family val="2"/>
    </font>
    <font>
      <b/>
      <sz val="11"/>
      <color indexed="10"/>
      <name val="Calibri"/>
      <family val="2"/>
    </font>
    <font>
      <b/>
      <sz val="15"/>
      <color indexed="45"/>
      <name val="Calibri"/>
      <family val="2"/>
    </font>
    <font>
      <b/>
      <sz val="13"/>
      <color indexed="45"/>
      <name val="Calibri"/>
      <family val="2"/>
    </font>
    <font>
      <b/>
      <sz val="11"/>
      <color indexed="45"/>
      <name val="Calibri"/>
      <family val="2"/>
    </font>
    <font>
      <b/>
      <sz val="18"/>
      <color indexed="45"/>
      <name val="Cambria"/>
      <family val="2"/>
    </font>
    <font>
      <sz val="11"/>
      <color indexed="18"/>
      <name val="Calibri"/>
      <family val="2"/>
    </font>
    <font>
      <sz val="10"/>
      <color theme="1"/>
      <name val="Calibri"/>
      <family val="2"/>
      <scheme val="minor"/>
    </font>
    <font>
      <sz val="8"/>
      <name val="Arial"/>
      <family val="2"/>
    </font>
    <font>
      <i/>
      <sz val="11"/>
      <color indexed="22"/>
      <name val="Calibri"/>
      <family val="2"/>
    </font>
    <font>
      <sz val="12"/>
      <color indexed="24"/>
      <name val="Arial"/>
      <family val="2"/>
    </font>
    <font>
      <sz val="11"/>
      <color indexed="46"/>
      <name val="Calibri"/>
      <family val="2"/>
    </font>
    <font>
      <sz val="1"/>
      <color indexed="8"/>
      <name val="Courier"/>
      <family val="3"/>
    </font>
    <font>
      <b/>
      <sz val="1"/>
      <color indexed="8"/>
      <name val="Courier"/>
      <family val="3"/>
    </font>
    <font>
      <sz val="10"/>
      <name val="MS Sans Serif"/>
      <family val="2"/>
    </font>
    <font>
      <sz val="8"/>
      <name val="Palatino"/>
      <family val="1"/>
    </font>
    <font>
      <u val="single"/>
      <sz val="10"/>
      <color indexed="36"/>
      <name val="Arial Cyr"/>
      <family val="0"/>
    </font>
    <font>
      <u val="single"/>
      <sz val="10"/>
      <color indexed="12"/>
      <name val="Arial Cyr"/>
      <family val="0"/>
    </font>
    <font>
      <sz val="12"/>
      <name val="Times New Roman Cyr"/>
      <family val="0"/>
    </font>
    <font>
      <sz val="8"/>
      <name val="Helv"/>
      <family val="0"/>
    </font>
    <font>
      <b/>
      <sz val="14"/>
      <name val="Franklin Gothic Medium"/>
      <family val="2"/>
    </font>
    <font>
      <b/>
      <sz val="9"/>
      <name val="Tahoma"/>
      <family val="2"/>
    </font>
    <font>
      <b/>
      <sz val="10"/>
      <color indexed="12"/>
      <name val="Arial Cyr"/>
      <family val="2"/>
    </font>
    <font>
      <sz val="9"/>
      <name val="Tahoma"/>
      <family val="2"/>
    </font>
    <font>
      <sz val="10"/>
      <name val="NTHarmonica"/>
      <family val="0"/>
    </font>
    <font>
      <sz val="14"/>
      <color rgb="FF000000"/>
      <name val="Times New Roman"/>
      <family val="1"/>
    </font>
    <font>
      <b/>
      <sz val="12"/>
      <name val="Traditional Arabic"/>
      <family val="1"/>
    </font>
    <font>
      <sz val="11"/>
      <color theme="1"/>
      <name val="Times New Roman"/>
      <family val="1"/>
    </font>
    <font>
      <b/>
      <sz val="10"/>
      <name val="Times New Roman"/>
      <family val="1"/>
    </font>
    <font>
      <sz val="16"/>
      <name val="Times New Roman"/>
      <family val="1"/>
    </font>
    <font>
      <sz val="14"/>
      <color theme="1"/>
      <name val="Calibri"/>
      <family val="2"/>
      <scheme val="minor"/>
    </font>
  </fonts>
  <fills count="73">
    <fill>
      <patternFill patternType="none"/>
    </fill>
    <fill>
      <patternFill patternType="gray125"/>
    </fill>
    <fill>
      <patternFill patternType="solid">
        <fgColor indexed="31"/>
        <bgColor indexed="64"/>
      </patternFill>
    </fill>
    <fill>
      <patternFill patternType="solid">
        <fgColor indexed="45"/>
        <bgColor indexed="64"/>
      </patternFill>
    </fill>
    <fill>
      <patternFill patternType="solid">
        <fgColor indexed="42"/>
        <bgColor indexed="64"/>
      </patternFill>
    </fill>
    <fill>
      <patternFill patternType="solid">
        <fgColor indexed="46"/>
        <bgColor indexed="64"/>
      </patternFill>
    </fill>
    <fill>
      <patternFill patternType="solid">
        <fgColor indexed="27"/>
        <bgColor indexed="64"/>
      </patternFill>
    </fill>
    <fill>
      <patternFill patternType="solid">
        <fgColor indexed="47"/>
        <bgColor indexed="64"/>
      </patternFill>
    </fill>
    <fill>
      <patternFill patternType="solid">
        <fgColor indexed="44"/>
        <bgColor indexed="64"/>
      </patternFill>
    </fill>
    <fill>
      <patternFill patternType="solid">
        <fgColor indexed="29"/>
        <bgColor indexed="64"/>
      </patternFill>
    </fill>
    <fill>
      <patternFill patternType="solid">
        <fgColor indexed="11"/>
        <bgColor indexed="64"/>
      </patternFill>
    </fill>
    <fill>
      <patternFill patternType="solid">
        <fgColor indexed="51"/>
        <bgColor indexed="64"/>
      </patternFill>
    </fill>
    <fill>
      <patternFill patternType="solid">
        <fgColor indexed="30"/>
        <bgColor indexed="64"/>
      </patternFill>
    </fill>
    <fill>
      <patternFill patternType="solid">
        <fgColor indexed="36"/>
        <bgColor indexed="64"/>
      </patternFill>
    </fill>
    <fill>
      <patternFill patternType="solid">
        <fgColor indexed="49"/>
        <bgColor indexed="64"/>
      </patternFill>
    </fill>
    <fill>
      <patternFill patternType="solid">
        <fgColor indexed="52"/>
        <bgColor indexed="64"/>
      </patternFill>
    </fill>
    <fill>
      <patternFill patternType="solid">
        <fgColor indexed="62"/>
        <bgColor indexed="64"/>
      </patternFill>
    </fill>
    <fill>
      <patternFill patternType="solid">
        <fgColor indexed="10"/>
        <bgColor indexed="64"/>
      </patternFill>
    </fill>
    <fill>
      <patternFill patternType="solid">
        <fgColor indexed="57"/>
        <bgColor indexed="64"/>
      </patternFill>
    </fill>
    <fill>
      <patternFill patternType="solid">
        <fgColor indexed="53"/>
        <bgColor indexed="64"/>
      </patternFill>
    </fill>
    <fill>
      <patternFill patternType="solid">
        <fgColor indexed="22"/>
        <bgColor indexed="64"/>
      </patternFill>
    </fill>
    <fill>
      <patternFill patternType="solid">
        <fgColor indexed="55"/>
        <bgColor indexed="64"/>
      </patternFill>
    </fill>
    <fill>
      <patternFill patternType="solid">
        <fgColor indexed="43"/>
        <bgColor indexed="64"/>
      </patternFill>
    </fill>
    <fill>
      <patternFill patternType="solid">
        <fgColor indexed="26"/>
        <bgColor indexed="64"/>
      </patternFill>
    </fill>
    <fill>
      <patternFill patternType="solid">
        <fgColor indexed="60"/>
        <bgColor indexed="64"/>
      </patternFill>
    </fill>
    <fill>
      <patternFill patternType="solid">
        <fgColor indexed="63"/>
        <bgColor indexed="64"/>
      </patternFill>
    </fill>
    <fill>
      <patternFill patternType="solid">
        <fgColor indexed="23"/>
        <bgColor indexed="64"/>
      </patternFill>
    </fill>
    <fill>
      <patternFill patternType="solid">
        <fgColor indexed="54"/>
        <bgColor indexed="64"/>
      </patternFill>
    </fill>
    <fill>
      <patternFill patternType="solid">
        <fgColor indexed="31"/>
        <bgColor indexed="64"/>
      </patternFill>
    </fill>
    <fill>
      <patternFill patternType="solid">
        <fgColor indexed="44"/>
        <bgColor indexed="64"/>
      </patternFill>
    </fill>
    <fill>
      <patternFill patternType="solid">
        <fgColor indexed="25"/>
        <bgColor indexed="64"/>
      </patternFill>
    </fill>
    <fill>
      <patternFill patternType="solid">
        <fgColor indexed="26"/>
        <bgColor indexed="64"/>
      </patternFill>
    </fill>
    <fill>
      <patternFill patternType="solid">
        <fgColor indexed="22"/>
        <bgColor indexed="64"/>
      </patternFill>
    </fill>
    <fill>
      <patternFill patternType="solid">
        <fgColor indexed="55"/>
        <bgColor indexed="64"/>
      </patternFill>
    </fill>
    <fill>
      <patternFill patternType="solid">
        <fgColor indexed="42"/>
        <bgColor indexed="64"/>
      </patternFill>
    </fill>
    <fill>
      <patternFill patternType="solid">
        <fgColor indexed="49"/>
        <bgColor indexed="64"/>
      </patternFill>
    </fill>
    <fill>
      <patternFill patternType="solid">
        <fgColor indexed="27"/>
        <bgColor indexed="64"/>
      </patternFill>
    </fill>
    <fill>
      <patternFill patternType="solid">
        <fgColor indexed="52"/>
        <bgColor indexed="64"/>
      </patternFill>
    </fill>
    <fill>
      <patternFill patternType="solid">
        <fgColor indexed="47"/>
        <bgColor indexed="64"/>
      </patternFill>
    </fill>
    <fill>
      <patternFill patternType="solid">
        <fgColor indexed="45"/>
        <bgColor indexed="64"/>
      </patternFill>
    </fill>
    <fill>
      <patternFill patternType="solid">
        <fgColor indexed="9"/>
        <bgColor indexed="64"/>
      </patternFill>
    </fill>
    <fill>
      <patternFill patternType="lightUp">
        <fgColor indexed="9"/>
        <bgColor indexed="55"/>
      </patternFill>
    </fill>
    <fill>
      <patternFill patternType="lightUp">
        <fgColor indexed="9"/>
        <bgColor indexed="29"/>
      </patternFill>
    </fill>
    <fill>
      <patternFill patternType="lightUp">
        <fgColor indexed="9"/>
        <bgColor indexed="22"/>
      </patternFill>
    </fill>
    <fill>
      <patternFill patternType="solid">
        <fgColor indexed="43"/>
        <bgColor indexed="64"/>
      </patternFill>
    </fill>
    <fill>
      <patternFill patternType="solid">
        <fgColor rgb="FFFFFFFF"/>
        <bgColor indexed="64"/>
      </patternFill>
    </fill>
    <fill>
      <patternFill patternType="solid">
        <fgColor indexed="38"/>
        <bgColor indexed="64"/>
      </patternFill>
    </fill>
    <fill>
      <patternFill patternType="solid">
        <fgColor indexed="40"/>
        <bgColor indexed="64"/>
      </patternFill>
    </fill>
    <fill>
      <patternFill patternType="solid">
        <fgColor indexed="9"/>
        <bgColor indexed="64"/>
      </patternFill>
    </fill>
    <fill>
      <patternFill patternType="solid">
        <fgColor indexed="61"/>
        <bgColor indexed="64"/>
      </patternFill>
    </fill>
    <fill>
      <patternFill patternType="solid">
        <fgColor indexed="35"/>
        <bgColor indexed="64"/>
      </patternFill>
    </fill>
    <fill>
      <patternFill patternType="solid">
        <fgColor indexed="31"/>
        <bgColor indexed="64"/>
      </patternFill>
    </fill>
    <fill>
      <patternFill patternType="solid">
        <fgColor indexed="45"/>
        <bgColor indexed="64"/>
      </patternFill>
    </fill>
    <fill>
      <patternFill patternType="solid">
        <fgColor indexed="42"/>
        <bgColor indexed="64"/>
      </patternFill>
    </fill>
    <fill>
      <patternFill patternType="solid">
        <fgColor indexed="46"/>
        <bgColor indexed="64"/>
      </patternFill>
    </fill>
    <fill>
      <patternFill patternType="solid">
        <fgColor indexed="27"/>
        <bgColor indexed="64"/>
      </patternFill>
    </fill>
    <fill>
      <patternFill patternType="solid">
        <fgColor indexed="47"/>
        <bgColor indexed="64"/>
      </patternFill>
    </fill>
    <fill>
      <patternFill patternType="solid">
        <fgColor indexed="44"/>
        <bgColor indexed="64"/>
      </patternFill>
    </fill>
    <fill>
      <patternFill patternType="solid">
        <fgColor indexed="29"/>
        <bgColor indexed="64"/>
      </patternFill>
    </fill>
    <fill>
      <patternFill patternType="solid">
        <fgColor indexed="11"/>
        <bgColor indexed="64"/>
      </patternFill>
    </fill>
    <fill>
      <patternFill patternType="solid">
        <fgColor indexed="51"/>
        <bgColor indexed="64"/>
      </patternFill>
    </fill>
    <fill>
      <patternFill patternType="solid">
        <fgColor indexed="30"/>
        <bgColor indexed="64"/>
      </patternFill>
    </fill>
    <fill>
      <patternFill patternType="solid">
        <fgColor indexed="20"/>
        <bgColor indexed="64"/>
      </patternFill>
    </fill>
    <fill>
      <patternFill patternType="solid">
        <fgColor indexed="49"/>
        <bgColor indexed="64"/>
      </patternFill>
    </fill>
    <fill>
      <patternFill patternType="solid">
        <fgColor indexed="52"/>
        <bgColor indexed="64"/>
      </patternFill>
    </fill>
    <fill>
      <patternFill patternType="solid">
        <fgColor indexed="43"/>
        <bgColor indexed="64"/>
      </patternFill>
    </fill>
    <fill>
      <patternFill patternType="solid">
        <fgColor indexed="62"/>
        <bgColor indexed="64"/>
      </patternFill>
    </fill>
    <fill>
      <patternFill patternType="solid">
        <fgColor indexed="10"/>
        <bgColor indexed="64"/>
      </patternFill>
    </fill>
    <fill>
      <patternFill patternType="solid">
        <fgColor indexed="57"/>
        <bgColor indexed="64"/>
      </patternFill>
    </fill>
    <fill>
      <patternFill patternType="solid">
        <fgColor indexed="53"/>
        <bgColor indexed="64"/>
      </patternFill>
    </fill>
    <fill>
      <patternFill patternType="solid">
        <fgColor indexed="22"/>
        <bgColor indexed="64"/>
      </patternFill>
    </fill>
    <fill>
      <patternFill patternType="solid">
        <fgColor indexed="55"/>
        <bgColor indexed="64"/>
      </patternFill>
    </fill>
    <fill>
      <patternFill patternType="solid">
        <fgColor indexed="26"/>
        <bgColor indexed="64"/>
      </patternFill>
    </fill>
  </fills>
  <borders count="36">
    <border>
      <left/>
      <right/>
      <top/>
      <bottom/>
      <diagonal/>
    </border>
    <border>
      <left style="thin">
        <color indexed="23"/>
      </left>
      <right style="thin">
        <color indexed="23"/>
      </right>
      <top style="thin">
        <color indexed="23"/>
      </top>
      <bottom style="thin">
        <color indexed="23"/>
      </bottom>
    </border>
    <border>
      <left style="thin">
        <color indexed="63"/>
      </left>
      <right style="thin">
        <color indexed="63"/>
      </right>
      <top style="thin">
        <color indexed="63"/>
      </top>
      <bottom style="thin">
        <color indexed="63"/>
      </bottom>
    </border>
    <border>
      <left/>
      <right/>
      <top/>
      <bottom style="thick">
        <color indexed="62"/>
      </bottom>
    </border>
    <border>
      <left/>
      <right/>
      <top/>
      <bottom style="thick">
        <color indexed="22"/>
      </bottom>
    </border>
    <border>
      <left/>
      <right/>
      <top/>
      <bottom style="medium">
        <color indexed="30"/>
      </bottom>
    </border>
    <border>
      <left/>
      <right/>
      <top style="thin">
        <color indexed="62"/>
      </top>
      <bottom style="double">
        <color indexed="62"/>
      </bottom>
    </border>
    <border>
      <left style="double">
        <color indexed="63"/>
      </left>
      <right style="double">
        <color indexed="63"/>
      </right>
      <top style="double">
        <color indexed="63"/>
      </top>
      <bottom style="double">
        <color indexed="63"/>
      </bottom>
    </border>
    <border>
      <left style="thin">
        <color indexed="22"/>
      </left>
      <right style="thin">
        <color indexed="22"/>
      </right>
      <top style="thin">
        <color indexed="22"/>
      </top>
      <bottom style="thin">
        <color indexed="22"/>
      </bottom>
    </border>
    <border>
      <left/>
      <right/>
      <top/>
      <bottom style="double">
        <color indexed="52"/>
      </bottom>
    </border>
    <border>
      <left/>
      <right/>
      <top/>
      <bottom style="thick">
        <color indexed="54"/>
      </bottom>
    </border>
    <border>
      <left/>
      <right/>
      <top/>
      <bottom style="medium">
        <color indexed="44"/>
      </bottom>
    </border>
    <border>
      <left/>
      <right/>
      <top style="thin">
        <color indexed="54"/>
      </top>
      <bottom style="double">
        <color indexed="54"/>
      </bottom>
    </border>
    <border>
      <left style="thin">
        <color indexed="8"/>
      </left>
      <right style="thin">
        <color indexed="8"/>
      </right>
      <top style="thin">
        <color indexed="8"/>
      </top>
      <bottom style="thin">
        <color indexed="8"/>
      </bottom>
    </border>
    <border>
      <left/>
      <right/>
      <top/>
      <bottom style="thick">
        <color indexed="38"/>
      </bottom>
    </border>
    <border>
      <left/>
      <right/>
      <top/>
      <bottom style="thick">
        <color indexed="27"/>
      </bottom>
    </border>
    <border>
      <left/>
      <right/>
      <top/>
      <bottom style="medium">
        <color indexed="27"/>
      </bottom>
    </border>
    <border>
      <left/>
      <right/>
      <top style="thin">
        <color indexed="38"/>
      </top>
      <bottom style="double">
        <color indexed="38"/>
      </bottom>
    </border>
    <border>
      <left style="double">
        <color indexed="8"/>
      </left>
      <right style="double">
        <color indexed="8"/>
      </right>
      <top style="double">
        <color indexed="8"/>
      </top>
      <bottom style="double">
        <color indexed="8"/>
      </bottom>
    </border>
    <border>
      <left/>
      <right/>
      <top/>
      <bottom style="double">
        <color indexed="10"/>
      </bottom>
    </border>
    <border>
      <left/>
      <right/>
      <top style="thin">
        <color auto="1"/>
      </top>
      <bottom style="double">
        <color auto="1"/>
      </bottom>
    </border>
    <border>
      <left style="hair">
        <color auto="1"/>
      </left>
      <right/>
      <top style="hair">
        <color auto="1"/>
      </top>
      <bottom style="hair">
        <color indexed="9"/>
      </bottom>
    </border>
    <border>
      <left style="thin">
        <color auto="1"/>
      </left>
      <right style="thin">
        <color auto="1"/>
      </right>
      <top style="thin">
        <color auto="1"/>
      </top>
      <bottom style="thin">
        <color auto="1"/>
      </bottom>
    </border>
    <border>
      <left/>
      <right/>
      <top/>
      <bottom style="thin">
        <color auto="1"/>
      </bottom>
    </border>
    <border>
      <left style="thin">
        <color auto="1"/>
      </left>
      <right style="thin">
        <color auto="1"/>
      </right>
      <top style="thin">
        <color auto="1"/>
      </top>
      <bottom/>
    </border>
    <border>
      <left style="thin">
        <color auto="1"/>
      </left>
      <right style="thin">
        <color auto="1"/>
      </right>
      <top/>
      <bottom/>
    </border>
    <border>
      <left style="thin">
        <color auto="1"/>
      </left>
      <right style="thin">
        <color auto="1"/>
      </right>
      <top/>
      <bottom style="thin">
        <color auto="1"/>
      </bottom>
    </border>
    <border>
      <left style="thin">
        <color auto="1"/>
      </left>
      <right/>
      <top style="thin">
        <color auto="1"/>
      </top>
      <bottom/>
    </border>
    <border>
      <left style="thin">
        <color auto="1"/>
      </left>
      <right/>
      <top/>
      <bottom style="thin">
        <color auto="1"/>
      </bottom>
    </border>
    <border>
      <left style="thin">
        <color auto="1"/>
      </left>
      <right/>
      <top style="thin">
        <color auto="1"/>
      </top>
      <bottom style="thin">
        <color auto="1"/>
      </bottom>
    </border>
    <border>
      <left/>
      <right/>
      <top style="thin">
        <color auto="1"/>
      </top>
      <bottom style="thin">
        <color auto="1"/>
      </bottom>
    </border>
    <border>
      <left/>
      <right style="thin">
        <color auto="1"/>
      </right>
      <top style="thin">
        <color auto="1"/>
      </top>
      <bottom style="thin">
        <color auto="1"/>
      </bottom>
    </border>
    <border>
      <left/>
      <right style="thin">
        <color auto="1"/>
      </right>
      <top/>
      <bottom style="thin">
        <color auto="1"/>
      </bottom>
    </border>
    <border>
      <left/>
      <right/>
      <top style="thin">
        <color auto="1"/>
      </top>
      <bottom/>
    </border>
    <border>
      <left/>
      <right style="thin">
        <color auto="1"/>
      </right>
      <top style="thin">
        <color auto="1"/>
      </top>
      <bottom/>
    </border>
    <border>
      <left/>
      <right style="thin">
        <color auto="1"/>
      </right>
      <top/>
      <bottom/>
    </border>
  </borders>
  <cellStyleXfs count="10398">
    <xf numFmtId="0" fontId="0" fillId="0" borderId="0">
      <alignment/>
      <protection/>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8" borderId="0" applyNumberFormat="0" applyBorder="0" applyAlignment="0" applyProtection="0"/>
    <xf numFmtId="0" fontId="4" fillId="11" borderId="0" applyNumberFormat="0" applyBorder="0" applyAlignment="0" applyProtection="0"/>
    <xf numFmtId="0" fontId="5" fillId="12"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18"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9" borderId="0" applyNumberFormat="0" applyBorder="0" applyAlignment="0" applyProtection="0"/>
    <xf numFmtId="0" fontId="6" fillId="7" borderId="1" applyNumberFormat="0" applyAlignment="0" applyProtection="0"/>
    <xf numFmtId="0" fontId="7" fillId="20" borderId="2" applyNumberFormat="0" applyAlignment="0" applyProtection="0"/>
    <xf numFmtId="0" fontId="8" fillId="20" borderId="1" applyNumberFormat="0" applyAlignment="0" applyProtection="0"/>
    <xf numFmtId="0" fontId="9" fillId="0" borderId="3" applyNumberFormat="0" applyFill="0" applyAlignment="0" applyProtection="0"/>
    <xf numFmtId="0" fontId="10" fillId="0" borderId="4" applyNumberFormat="0" applyFill="0" applyAlignment="0" applyProtection="0"/>
    <xf numFmtId="0" fontId="11" fillId="0" borderId="5" applyNumberFormat="0" applyFill="0" applyAlignment="0" applyProtection="0"/>
    <xf numFmtId="0" fontId="11" fillId="0" borderId="0" applyNumberFormat="0" applyFill="0" applyBorder="0" applyAlignment="0" applyProtection="0"/>
    <xf numFmtId="0" fontId="12" fillId="0" borderId="6" applyNumberFormat="0" applyFill="0" applyAlignment="0" applyProtection="0"/>
    <xf numFmtId="0" fontId="13" fillId="21" borderId="7" applyNumberFormat="0" applyAlignment="0" applyProtection="0"/>
    <xf numFmtId="0" fontId="14" fillId="0" borderId="0" applyNumberFormat="0" applyFill="0" applyBorder="0" applyAlignment="0" applyProtection="0"/>
    <xf numFmtId="0" fontId="15" fillId="22" borderId="0" applyNumberFormat="0" applyBorder="0" applyAlignment="0" applyProtection="0"/>
    <xf numFmtId="0" fontId="21" fillId="0" borderId="0">
      <alignment/>
      <protection/>
    </xf>
    <xf numFmtId="0" fontId="0" fillId="0" borderId="0">
      <alignment/>
      <protection/>
    </xf>
    <xf numFmtId="0" fontId="16" fillId="3" borderId="0" applyNumberFormat="0" applyBorder="0" applyAlignment="0" applyProtection="0"/>
    <xf numFmtId="0" fontId="17" fillId="0" borderId="0" applyNumberFormat="0" applyFill="0" applyBorder="0" applyAlignment="0" applyProtection="0"/>
    <xf numFmtId="0" fontId="0" fillId="23" borderId="8" applyNumberFormat="0" applyFont="0" applyAlignment="0" applyProtection="0"/>
    <xf numFmtId="0" fontId="18" fillId="0" borderId="9" applyNumberFormat="0" applyFill="0" applyAlignment="0" applyProtection="0"/>
    <xf numFmtId="0" fontId="19" fillId="0" borderId="0" applyNumberFormat="0" applyFill="0" applyBorder="0" applyAlignment="0" applyProtection="0"/>
    <xf numFmtId="0" fontId="20" fillId="4" borderId="0" applyNumberFormat="0" applyBorder="0" applyAlignment="0" applyProtection="0"/>
    <xf numFmtId="0" fontId="22" fillId="0" borderId="0">
      <alignment/>
      <protection/>
    </xf>
    <xf numFmtId="0" fontId="22" fillId="0" borderId="0">
      <alignment/>
      <protection/>
    </xf>
    <xf numFmtId="0" fontId="0" fillId="0" borderId="0">
      <alignment/>
      <protection/>
    </xf>
    <xf numFmtId="0" fontId="2" fillId="0" borderId="0">
      <alignment/>
      <protection/>
    </xf>
    <xf numFmtId="0" fontId="26" fillId="0" borderId="0">
      <alignment/>
      <protection/>
    </xf>
    <xf numFmtId="0" fontId="26" fillId="0" borderId="0">
      <alignment/>
      <protection/>
    </xf>
    <xf numFmtId="166" fontId="0" fillId="0" borderId="0" applyFont="0" applyFill="0" applyBorder="0" applyAlignment="0" applyProtection="0"/>
    <xf numFmtId="167" fontId="0" fillId="0" borderId="0" applyFont="0" applyFill="0" applyBorder="0" applyAlignment="0" applyProtection="0"/>
    <xf numFmtId="168" fontId="0" fillId="0" borderId="0" applyFont="0" applyFill="0" applyBorder="0" applyAlignment="0" applyProtection="0"/>
    <xf numFmtId="0" fontId="2" fillId="0" borderId="0">
      <alignment/>
      <protection/>
    </xf>
    <xf numFmtId="0" fontId="2" fillId="0" borderId="0">
      <alignment/>
      <protection/>
    </xf>
    <xf numFmtId="0" fontId="2" fillId="0" borderId="0">
      <alignment/>
      <protection/>
    </xf>
    <xf numFmtId="0" fontId="0" fillId="0" borderId="0">
      <alignment/>
      <protection/>
    </xf>
    <xf numFmtId="0" fontId="0" fillId="0" borderId="0">
      <alignment/>
      <protection/>
    </xf>
    <xf numFmtId="0" fontId="0" fillId="0" borderId="0">
      <alignment/>
      <protection/>
    </xf>
    <xf numFmtId="0" fontId="2" fillId="0" borderId="0">
      <alignment/>
      <protection/>
    </xf>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8" borderId="0" applyNumberFormat="0" applyBorder="0" applyAlignment="0" applyProtection="0"/>
    <xf numFmtId="0" fontId="4" fillId="11" borderId="0" applyNumberFormat="0" applyBorder="0" applyAlignment="0" applyProtection="0"/>
    <xf numFmtId="0" fontId="5" fillId="12"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26" fillId="0" borderId="0">
      <alignment/>
      <protection/>
    </xf>
    <xf numFmtId="0" fontId="5" fillId="16" borderId="0" applyNumberFormat="0" applyBorder="0" applyAlignment="0" applyProtection="0"/>
    <xf numFmtId="0" fontId="5" fillId="17" borderId="0" applyNumberFormat="0" applyBorder="0" applyAlignment="0" applyProtection="0"/>
    <xf numFmtId="0" fontId="5" fillId="18"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9" borderId="0" applyNumberFormat="0" applyBorder="0" applyAlignment="0" applyProtection="0"/>
    <xf numFmtId="0" fontId="6" fillId="7" borderId="1" applyNumberFormat="0" applyAlignment="0" applyProtection="0"/>
    <xf numFmtId="0" fontId="7" fillId="20" borderId="2" applyNumberFormat="0" applyAlignment="0" applyProtection="0"/>
    <xf numFmtId="0" fontId="8" fillId="20" borderId="1" applyNumberFormat="0" applyAlignment="0" applyProtection="0"/>
    <xf numFmtId="0" fontId="9" fillId="0" borderId="3" applyNumberFormat="0" applyFill="0" applyAlignment="0" applyProtection="0"/>
    <xf numFmtId="0" fontId="10" fillId="0" borderId="4" applyNumberFormat="0" applyFill="0" applyAlignment="0" applyProtection="0"/>
    <xf numFmtId="0" fontId="11" fillId="0" borderId="5" applyNumberFormat="0" applyFill="0" applyAlignment="0" applyProtection="0"/>
    <xf numFmtId="0" fontId="11" fillId="0" borderId="0" applyNumberFormat="0" applyFill="0" applyBorder="0" applyAlignment="0" applyProtection="0"/>
    <xf numFmtId="0" fontId="12" fillId="0" borderId="6" applyNumberFormat="0" applyFill="0" applyAlignment="0" applyProtection="0"/>
    <xf numFmtId="0" fontId="13" fillId="21" borderId="7" applyNumberFormat="0" applyAlignment="0" applyProtection="0"/>
    <xf numFmtId="0" fontId="14" fillId="0" borderId="0" applyNumberFormat="0" applyFill="0" applyBorder="0" applyAlignment="0" applyProtection="0"/>
    <xf numFmtId="0" fontId="15" fillId="22" borderId="0" applyNumberFormat="0" applyBorder="0" applyAlignment="0" applyProtection="0"/>
    <xf numFmtId="0" fontId="16" fillId="3" borderId="0" applyNumberFormat="0" applyBorder="0" applyAlignment="0" applyProtection="0"/>
    <xf numFmtId="0" fontId="17" fillId="0" borderId="0" applyNumberFormat="0" applyFill="0" applyBorder="0" applyAlignment="0" applyProtection="0"/>
    <xf numFmtId="0" fontId="0" fillId="23" borderId="8" applyNumberFormat="0" applyFont="0" applyAlignment="0" applyProtection="0"/>
    <xf numFmtId="0" fontId="18" fillId="0" borderId="9" applyNumberFormat="0" applyFill="0" applyAlignment="0" applyProtection="0"/>
    <xf numFmtId="0" fontId="19" fillId="0" borderId="0" applyNumberFormat="0" applyFill="0" applyBorder="0" applyAlignment="0" applyProtection="0"/>
    <xf numFmtId="0" fontId="20" fillId="4" borderId="0" applyNumberFormat="0" applyBorder="0" applyAlignment="0" applyProtection="0"/>
    <xf numFmtId="0" fontId="2" fillId="0" borderId="0">
      <alignment/>
      <protection/>
    </xf>
    <xf numFmtId="0" fontId="0" fillId="0" borderId="0">
      <alignment/>
      <protection/>
    </xf>
    <xf numFmtId="9" fontId="0" fillId="0" borderId="0" applyFont="0" applyFill="0" applyBorder="0" applyAlignment="0" applyProtection="0"/>
    <xf numFmtId="9" fontId="0" fillId="0" borderId="0" applyFont="0" applyFill="0" applyBorder="0" applyAlignment="0" applyProtection="0"/>
    <xf numFmtId="0" fontId="32" fillId="0" borderId="0">
      <alignment/>
      <protection/>
    </xf>
    <xf numFmtId="0" fontId="2" fillId="0" borderId="0">
      <alignment/>
      <protection/>
    </xf>
    <xf numFmtId="0" fontId="21" fillId="0" borderId="0">
      <alignment/>
      <protection/>
    </xf>
    <xf numFmtId="0" fontId="2" fillId="0" borderId="0">
      <alignment/>
      <protection/>
    </xf>
    <xf numFmtId="0" fontId="2" fillId="0" borderId="0">
      <alignment/>
      <protection/>
    </xf>
    <xf numFmtId="0" fontId="2" fillId="0" borderId="0">
      <alignment/>
      <protection/>
    </xf>
    <xf numFmtId="166" fontId="0" fillId="0" borderId="0" applyFont="0" applyFill="0" applyBorder="0" applyAlignment="0" applyProtection="0"/>
    <xf numFmtId="168" fontId="0" fillId="0" borderId="0" applyFont="0" applyFill="0" applyBorder="0" applyAlignment="0" applyProtection="0"/>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166" fontId="0" fillId="0" borderId="0" applyFont="0" applyFill="0" applyBorder="0" applyAlignment="0" applyProtection="0"/>
    <xf numFmtId="168" fontId="0" fillId="0" borderId="0" applyFont="0" applyFill="0" applyBorder="0" applyAlignment="0" applyProtection="0"/>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0" fontId="2" fillId="0" borderId="0">
      <alignment/>
      <protection/>
    </xf>
    <xf numFmtId="166" fontId="0" fillId="0" borderId="0" applyFont="0" applyFill="0" applyBorder="0" applyAlignment="0" applyProtection="0"/>
    <xf numFmtId="168" fontId="0" fillId="0" borderId="0" applyFont="0" applyFill="0" applyBorder="0" applyAlignment="0" applyProtection="0"/>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166" fontId="0" fillId="0" borderId="0" applyFont="0" applyFill="0" applyBorder="0" applyAlignment="0" applyProtection="0"/>
    <xf numFmtId="168" fontId="0" fillId="0" borderId="0" applyFont="0" applyFill="0" applyBorder="0" applyAlignment="0" applyProtection="0"/>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166" fontId="0" fillId="0" borderId="0" applyFont="0" applyFill="0" applyBorder="0" applyAlignment="0" applyProtection="0"/>
    <xf numFmtId="168" fontId="0" fillId="0" borderId="0" applyFont="0" applyFill="0" applyBorder="0" applyAlignment="0" applyProtection="0"/>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0" fontId="2" fillId="0" borderId="0">
      <alignment/>
      <protection/>
    </xf>
    <xf numFmtId="166" fontId="0" fillId="0" borderId="0" applyFont="0" applyFill="0" applyBorder="0" applyAlignment="0" applyProtection="0"/>
    <xf numFmtId="168" fontId="0" fillId="0" borderId="0" applyFont="0" applyFill="0" applyBorder="0" applyAlignment="0" applyProtection="0"/>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166" fontId="0" fillId="0" borderId="0" applyFont="0" applyFill="0" applyBorder="0" applyAlignment="0" applyProtection="0"/>
    <xf numFmtId="168" fontId="0" fillId="0" borderId="0" applyFont="0" applyFill="0" applyBorder="0" applyAlignment="0" applyProtection="0"/>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166" fontId="0" fillId="0" borderId="0" applyFont="0" applyFill="0" applyBorder="0" applyAlignment="0" applyProtection="0"/>
    <xf numFmtId="168" fontId="0" fillId="0" borderId="0" applyFont="0" applyFill="0" applyBorder="0" applyAlignment="0" applyProtection="0"/>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0" fontId="2" fillId="0" borderId="0">
      <alignment/>
      <protection/>
    </xf>
    <xf numFmtId="166" fontId="0" fillId="0" borderId="0" applyFont="0" applyFill="0" applyBorder="0" applyAlignment="0" applyProtection="0"/>
    <xf numFmtId="168" fontId="0" fillId="0" borderId="0" applyFont="0" applyFill="0" applyBorder="0" applyAlignment="0" applyProtection="0"/>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166" fontId="0" fillId="0" borderId="0" applyFont="0" applyFill="0" applyBorder="0" applyAlignment="0" applyProtection="0"/>
    <xf numFmtId="168" fontId="0" fillId="0" borderId="0" applyFont="0" applyFill="0" applyBorder="0" applyAlignment="0" applyProtection="0"/>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166" fontId="0" fillId="0" borderId="0" applyFont="0" applyFill="0" applyBorder="0" applyAlignment="0" applyProtection="0"/>
    <xf numFmtId="168" fontId="0" fillId="0" borderId="0" applyFont="0" applyFill="0" applyBorder="0" applyAlignment="0" applyProtection="0"/>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0" fontId="2" fillId="0" borderId="0">
      <alignment/>
      <protection/>
    </xf>
    <xf numFmtId="166" fontId="0" fillId="0" borderId="0" applyFont="0" applyFill="0" applyBorder="0" applyAlignment="0" applyProtection="0"/>
    <xf numFmtId="168" fontId="0" fillId="0" borderId="0" applyFont="0" applyFill="0" applyBorder="0" applyAlignment="0" applyProtection="0"/>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166" fontId="0" fillId="0" borderId="0" applyFont="0" applyFill="0" applyBorder="0" applyAlignment="0" applyProtection="0"/>
    <xf numFmtId="168" fontId="0" fillId="0" borderId="0" applyFont="0" applyFill="0" applyBorder="0" applyAlignment="0" applyProtection="0"/>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166" fontId="0" fillId="0" borderId="0" applyFont="0" applyFill="0" applyBorder="0" applyAlignment="0" applyProtection="0"/>
    <xf numFmtId="168" fontId="0" fillId="0" borderId="0" applyFont="0" applyFill="0" applyBorder="0" applyAlignment="0" applyProtection="0"/>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0" fontId="2" fillId="0" borderId="0">
      <alignment/>
      <protection/>
    </xf>
    <xf numFmtId="166" fontId="0" fillId="0" borderId="0" applyFont="0" applyFill="0" applyBorder="0" applyAlignment="0" applyProtection="0"/>
    <xf numFmtId="168" fontId="0" fillId="0" borderId="0" applyFont="0" applyFill="0" applyBorder="0" applyAlignment="0" applyProtection="0"/>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166" fontId="0" fillId="0" borderId="0" applyFont="0" applyFill="0" applyBorder="0" applyAlignment="0" applyProtection="0"/>
    <xf numFmtId="168" fontId="0" fillId="0" borderId="0" applyFont="0" applyFill="0" applyBorder="0" applyAlignment="0" applyProtection="0"/>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166" fontId="0" fillId="0" borderId="0" applyFont="0" applyFill="0" applyBorder="0" applyAlignment="0" applyProtection="0"/>
    <xf numFmtId="168" fontId="0" fillId="0" borderId="0" applyFont="0" applyFill="0" applyBorder="0" applyAlignment="0" applyProtection="0"/>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0" fontId="2" fillId="0" borderId="0">
      <alignment/>
      <protection/>
    </xf>
    <xf numFmtId="166" fontId="0" fillId="0" borderId="0" applyFont="0" applyFill="0" applyBorder="0" applyAlignment="0" applyProtection="0"/>
    <xf numFmtId="168" fontId="0" fillId="0" borderId="0" applyFont="0" applyFill="0" applyBorder="0" applyAlignment="0" applyProtection="0"/>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166" fontId="0" fillId="0" borderId="0" applyFont="0" applyFill="0" applyBorder="0" applyAlignment="0" applyProtection="0"/>
    <xf numFmtId="168" fontId="0" fillId="0" borderId="0" applyFont="0" applyFill="0" applyBorder="0" applyAlignment="0" applyProtection="0"/>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166" fontId="0" fillId="0" borderId="0" applyFont="0" applyFill="0" applyBorder="0" applyAlignment="0" applyProtection="0"/>
    <xf numFmtId="168" fontId="0" fillId="0" borderId="0" applyFont="0" applyFill="0" applyBorder="0" applyAlignment="0" applyProtection="0"/>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0" fontId="2" fillId="0" borderId="0">
      <alignment/>
      <protection/>
    </xf>
    <xf numFmtId="166" fontId="0" fillId="0" borderId="0" applyFont="0" applyFill="0" applyBorder="0" applyAlignment="0" applyProtection="0"/>
    <xf numFmtId="168" fontId="0" fillId="0" borderId="0" applyFont="0" applyFill="0" applyBorder="0" applyAlignment="0" applyProtection="0"/>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166" fontId="0" fillId="0" borderId="0" applyFont="0" applyFill="0" applyBorder="0" applyAlignment="0" applyProtection="0"/>
    <xf numFmtId="168" fontId="0" fillId="0" borderId="0" applyFont="0" applyFill="0" applyBorder="0" applyAlignment="0" applyProtection="0"/>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166" fontId="0" fillId="0" borderId="0" applyFont="0" applyFill="0" applyBorder="0" applyAlignment="0" applyProtection="0"/>
    <xf numFmtId="168" fontId="0" fillId="0" borderId="0" applyFont="0" applyFill="0" applyBorder="0" applyAlignment="0" applyProtection="0"/>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0" fontId="2" fillId="0" borderId="0">
      <alignment/>
      <protection/>
    </xf>
    <xf numFmtId="166" fontId="0" fillId="0" borderId="0" applyFont="0" applyFill="0" applyBorder="0" applyAlignment="0" applyProtection="0"/>
    <xf numFmtId="168" fontId="0" fillId="0" borderId="0" applyFont="0" applyFill="0" applyBorder="0" applyAlignment="0" applyProtection="0"/>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166" fontId="0" fillId="0" borderId="0" applyFont="0" applyFill="0" applyBorder="0" applyAlignment="0" applyProtection="0"/>
    <xf numFmtId="168" fontId="0" fillId="0" borderId="0" applyFont="0" applyFill="0" applyBorder="0" applyAlignment="0" applyProtection="0"/>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166" fontId="0" fillId="0" borderId="0" applyFont="0" applyFill="0" applyBorder="0" applyAlignment="0" applyProtection="0"/>
    <xf numFmtId="168" fontId="0" fillId="0" borderId="0" applyFont="0" applyFill="0" applyBorder="0" applyAlignment="0" applyProtection="0"/>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0" fontId="2" fillId="0" borderId="0">
      <alignment/>
      <protection/>
    </xf>
    <xf numFmtId="166" fontId="0" fillId="0" borderId="0" applyFont="0" applyFill="0" applyBorder="0" applyAlignment="0" applyProtection="0"/>
    <xf numFmtId="168" fontId="0" fillId="0" borderId="0" applyFont="0" applyFill="0" applyBorder="0" applyAlignment="0" applyProtection="0"/>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166" fontId="0" fillId="0" borderId="0" applyFont="0" applyFill="0" applyBorder="0" applyAlignment="0" applyProtection="0"/>
    <xf numFmtId="168" fontId="0" fillId="0" borderId="0" applyFont="0" applyFill="0" applyBorder="0" applyAlignment="0" applyProtection="0"/>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166" fontId="0" fillId="0" borderId="0" applyFont="0" applyFill="0" applyBorder="0" applyAlignment="0" applyProtection="0"/>
    <xf numFmtId="168" fontId="0" fillId="0" borderId="0" applyFont="0" applyFill="0" applyBorder="0" applyAlignment="0" applyProtection="0"/>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0" fontId="2" fillId="0" borderId="0">
      <alignment/>
      <protection/>
    </xf>
    <xf numFmtId="166" fontId="0" fillId="0" borderId="0" applyFont="0" applyFill="0" applyBorder="0" applyAlignment="0" applyProtection="0"/>
    <xf numFmtId="168" fontId="0" fillId="0" borderId="0" applyFont="0" applyFill="0" applyBorder="0" applyAlignment="0" applyProtection="0"/>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166" fontId="0" fillId="0" borderId="0" applyFont="0" applyFill="0" applyBorder="0" applyAlignment="0" applyProtection="0"/>
    <xf numFmtId="168" fontId="0" fillId="0" borderId="0" applyFont="0" applyFill="0" applyBorder="0" applyAlignment="0" applyProtection="0"/>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166" fontId="0" fillId="0" borderId="0" applyFont="0" applyFill="0" applyBorder="0" applyAlignment="0" applyProtection="0"/>
    <xf numFmtId="168" fontId="0" fillId="0" borderId="0" applyFont="0" applyFill="0" applyBorder="0" applyAlignment="0" applyProtection="0"/>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0" fontId="2" fillId="0" borderId="0">
      <alignment/>
      <protection/>
    </xf>
    <xf numFmtId="166" fontId="0" fillId="0" borderId="0" applyFont="0" applyFill="0" applyBorder="0" applyAlignment="0" applyProtection="0"/>
    <xf numFmtId="168" fontId="0" fillId="0" borderId="0" applyFont="0" applyFill="0" applyBorder="0" applyAlignment="0" applyProtection="0"/>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166" fontId="0" fillId="0" borderId="0" applyFont="0" applyFill="0" applyBorder="0" applyAlignment="0" applyProtection="0"/>
    <xf numFmtId="168" fontId="0" fillId="0" borderId="0" applyFont="0" applyFill="0" applyBorder="0" applyAlignment="0" applyProtection="0"/>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166" fontId="0" fillId="0" borderId="0" applyFont="0" applyFill="0" applyBorder="0" applyAlignment="0" applyProtection="0"/>
    <xf numFmtId="168" fontId="0" fillId="0" borderId="0" applyFont="0" applyFill="0" applyBorder="0" applyAlignment="0" applyProtection="0"/>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0" fontId="2" fillId="0" borderId="0">
      <alignment/>
      <protection/>
    </xf>
    <xf numFmtId="166" fontId="0" fillId="0" borderId="0" applyFont="0" applyFill="0" applyBorder="0" applyAlignment="0" applyProtection="0"/>
    <xf numFmtId="168" fontId="0" fillId="0" borderId="0" applyFont="0" applyFill="0" applyBorder="0" applyAlignment="0" applyProtection="0"/>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166" fontId="0" fillId="0" borderId="0" applyFont="0" applyFill="0" applyBorder="0" applyAlignment="0" applyProtection="0"/>
    <xf numFmtId="168" fontId="0" fillId="0" borderId="0" applyFont="0" applyFill="0" applyBorder="0" applyAlignment="0" applyProtection="0"/>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166" fontId="0" fillId="0" borderId="0" applyFont="0" applyFill="0" applyBorder="0" applyAlignment="0" applyProtection="0"/>
    <xf numFmtId="168" fontId="0" fillId="0" borderId="0" applyFont="0" applyFill="0" applyBorder="0" applyAlignment="0" applyProtection="0"/>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0" fontId="2" fillId="0" borderId="0">
      <alignment/>
      <protection/>
    </xf>
    <xf numFmtId="166" fontId="0" fillId="0" borderId="0" applyFont="0" applyFill="0" applyBorder="0" applyAlignment="0" applyProtection="0"/>
    <xf numFmtId="168" fontId="0" fillId="0" borderId="0" applyFont="0" applyFill="0" applyBorder="0" applyAlignment="0" applyProtection="0"/>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166" fontId="0" fillId="0" borderId="0" applyFont="0" applyFill="0" applyBorder="0" applyAlignment="0" applyProtection="0"/>
    <xf numFmtId="168" fontId="0" fillId="0" borderId="0" applyFont="0" applyFill="0" applyBorder="0" applyAlignment="0" applyProtection="0"/>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166" fontId="0" fillId="0" borderId="0" applyFont="0" applyFill="0" applyBorder="0" applyAlignment="0" applyProtection="0"/>
    <xf numFmtId="168" fontId="0" fillId="0" borderId="0" applyFont="0" applyFill="0" applyBorder="0" applyAlignment="0" applyProtection="0"/>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0" fontId="2" fillId="0" borderId="0">
      <alignment/>
      <protection/>
    </xf>
    <xf numFmtId="166" fontId="0" fillId="0" borderId="0" applyFont="0" applyFill="0" applyBorder="0" applyAlignment="0" applyProtection="0"/>
    <xf numFmtId="168" fontId="0" fillId="0" borderId="0" applyFont="0" applyFill="0" applyBorder="0" applyAlignment="0" applyProtection="0"/>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166" fontId="0" fillId="0" borderId="0" applyFont="0" applyFill="0" applyBorder="0" applyAlignment="0" applyProtection="0"/>
    <xf numFmtId="168" fontId="0" fillId="0" borderId="0" applyFont="0" applyFill="0" applyBorder="0" applyAlignment="0" applyProtection="0"/>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166" fontId="0" fillId="0" borderId="0" applyFont="0" applyFill="0" applyBorder="0" applyAlignment="0" applyProtection="0"/>
    <xf numFmtId="168" fontId="0" fillId="0" borderId="0" applyFont="0" applyFill="0" applyBorder="0" applyAlignment="0" applyProtection="0"/>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0" fontId="2" fillId="0" borderId="0">
      <alignment/>
      <protection/>
    </xf>
    <xf numFmtId="166" fontId="0" fillId="0" borderId="0" applyFont="0" applyFill="0" applyBorder="0" applyAlignment="0" applyProtection="0"/>
    <xf numFmtId="168" fontId="0" fillId="0" borderId="0" applyFont="0" applyFill="0" applyBorder="0" applyAlignment="0" applyProtection="0"/>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166" fontId="0" fillId="0" borderId="0" applyFont="0" applyFill="0" applyBorder="0" applyAlignment="0" applyProtection="0"/>
    <xf numFmtId="168" fontId="0" fillId="0" borderId="0" applyFont="0" applyFill="0" applyBorder="0" applyAlignment="0" applyProtection="0"/>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166" fontId="0" fillId="0" borderId="0" applyFont="0" applyFill="0" applyBorder="0" applyAlignment="0" applyProtection="0"/>
    <xf numFmtId="168" fontId="0" fillId="0" borderId="0" applyFont="0" applyFill="0" applyBorder="0" applyAlignment="0" applyProtection="0"/>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0" fontId="2" fillId="0" borderId="0">
      <alignment/>
      <protection/>
    </xf>
    <xf numFmtId="166" fontId="0" fillId="0" borderId="0" applyFont="0" applyFill="0" applyBorder="0" applyAlignment="0" applyProtection="0"/>
    <xf numFmtId="168" fontId="0" fillId="0" borderId="0" applyFont="0" applyFill="0" applyBorder="0" applyAlignment="0" applyProtection="0"/>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166" fontId="0" fillId="0" borderId="0" applyFont="0" applyFill="0" applyBorder="0" applyAlignment="0" applyProtection="0"/>
    <xf numFmtId="168" fontId="0" fillId="0" borderId="0" applyFont="0" applyFill="0" applyBorder="0" applyAlignment="0" applyProtection="0"/>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166" fontId="0" fillId="0" borderId="0" applyFont="0" applyFill="0" applyBorder="0" applyAlignment="0" applyProtection="0"/>
    <xf numFmtId="168" fontId="0" fillId="0" borderId="0" applyFont="0" applyFill="0" applyBorder="0" applyAlignment="0" applyProtection="0"/>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0" fontId="2" fillId="0" borderId="0">
      <alignment/>
      <protection/>
    </xf>
    <xf numFmtId="166" fontId="0" fillId="0" borderId="0" applyFont="0" applyFill="0" applyBorder="0" applyAlignment="0" applyProtection="0"/>
    <xf numFmtId="168" fontId="0" fillId="0" borderId="0" applyFont="0" applyFill="0" applyBorder="0" applyAlignment="0" applyProtection="0"/>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166" fontId="0" fillId="0" borderId="0" applyFont="0" applyFill="0" applyBorder="0" applyAlignment="0" applyProtection="0"/>
    <xf numFmtId="168" fontId="0" fillId="0" borderId="0" applyFont="0" applyFill="0" applyBorder="0" applyAlignment="0" applyProtection="0"/>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166" fontId="0" fillId="0" borderId="0" applyFont="0" applyFill="0" applyBorder="0" applyAlignment="0" applyProtection="0"/>
    <xf numFmtId="168" fontId="0" fillId="0" borderId="0" applyFont="0" applyFill="0" applyBorder="0" applyAlignment="0" applyProtection="0"/>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0" fontId="2" fillId="0" borderId="0">
      <alignment/>
      <protection/>
    </xf>
    <xf numFmtId="166" fontId="0" fillId="0" borderId="0" applyFont="0" applyFill="0" applyBorder="0" applyAlignment="0" applyProtection="0"/>
    <xf numFmtId="168" fontId="0" fillId="0" borderId="0" applyFont="0" applyFill="0" applyBorder="0" applyAlignment="0" applyProtection="0"/>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166" fontId="0" fillId="0" borderId="0" applyFont="0" applyFill="0" applyBorder="0" applyAlignment="0" applyProtection="0"/>
    <xf numFmtId="168" fontId="0" fillId="0" borderId="0" applyFont="0" applyFill="0" applyBorder="0" applyAlignment="0" applyProtection="0"/>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166" fontId="0" fillId="0" borderId="0" applyFont="0" applyFill="0" applyBorder="0" applyAlignment="0" applyProtection="0"/>
    <xf numFmtId="168" fontId="0" fillId="0" borderId="0" applyFont="0" applyFill="0" applyBorder="0" applyAlignment="0" applyProtection="0"/>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0" fontId="2" fillId="0" borderId="0">
      <alignment/>
      <protection/>
    </xf>
    <xf numFmtId="166" fontId="0" fillId="0" borderId="0" applyFont="0" applyFill="0" applyBorder="0" applyAlignment="0" applyProtection="0"/>
    <xf numFmtId="168" fontId="0" fillId="0" borderId="0" applyFont="0" applyFill="0" applyBorder="0" applyAlignment="0" applyProtection="0"/>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166" fontId="0" fillId="0" borderId="0" applyFont="0" applyFill="0" applyBorder="0" applyAlignment="0" applyProtection="0"/>
    <xf numFmtId="168" fontId="0" fillId="0" borderId="0" applyFont="0" applyFill="0" applyBorder="0" applyAlignment="0" applyProtection="0"/>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166" fontId="0" fillId="0" borderId="0" applyFont="0" applyFill="0" applyBorder="0" applyAlignment="0" applyProtection="0"/>
    <xf numFmtId="168" fontId="0" fillId="0" borderId="0" applyFont="0" applyFill="0" applyBorder="0" applyAlignment="0" applyProtection="0"/>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0" fontId="2" fillId="0" borderId="0">
      <alignment/>
      <protection/>
    </xf>
    <xf numFmtId="166" fontId="0" fillId="0" borderId="0" applyFont="0" applyFill="0" applyBorder="0" applyAlignment="0" applyProtection="0"/>
    <xf numFmtId="168" fontId="0" fillId="0" borderId="0" applyFont="0" applyFill="0" applyBorder="0" applyAlignment="0" applyProtection="0"/>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166" fontId="0" fillId="0" borderId="0" applyFont="0" applyFill="0" applyBorder="0" applyAlignment="0" applyProtection="0"/>
    <xf numFmtId="168" fontId="0" fillId="0" borderId="0" applyFont="0" applyFill="0" applyBorder="0" applyAlignment="0" applyProtection="0"/>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166" fontId="0" fillId="0" borderId="0" applyFont="0" applyFill="0" applyBorder="0" applyAlignment="0" applyProtection="0"/>
    <xf numFmtId="168" fontId="0" fillId="0" borderId="0" applyFont="0" applyFill="0" applyBorder="0" applyAlignment="0" applyProtection="0"/>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0" fontId="2" fillId="0" borderId="0">
      <alignment/>
      <protection/>
    </xf>
    <xf numFmtId="166" fontId="0" fillId="0" borderId="0" applyFont="0" applyFill="0" applyBorder="0" applyAlignment="0" applyProtection="0"/>
    <xf numFmtId="168" fontId="0" fillId="0" borderId="0" applyFont="0" applyFill="0" applyBorder="0" applyAlignment="0" applyProtection="0"/>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166" fontId="0" fillId="0" borderId="0" applyFont="0" applyFill="0" applyBorder="0" applyAlignment="0" applyProtection="0"/>
    <xf numFmtId="168" fontId="0" fillId="0" borderId="0" applyFont="0" applyFill="0" applyBorder="0" applyAlignment="0" applyProtection="0"/>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166" fontId="0" fillId="0" borderId="0" applyFont="0" applyFill="0" applyBorder="0" applyAlignment="0" applyProtection="0"/>
    <xf numFmtId="168" fontId="0" fillId="0" borderId="0" applyFont="0" applyFill="0" applyBorder="0" applyAlignment="0" applyProtection="0"/>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0" fontId="2" fillId="0" borderId="0">
      <alignment/>
      <protection/>
    </xf>
    <xf numFmtId="166" fontId="0" fillId="0" borderId="0" applyFont="0" applyFill="0" applyBorder="0" applyAlignment="0" applyProtection="0"/>
    <xf numFmtId="168" fontId="0" fillId="0" borderId="0" applyFont="0" applyFill="0" applyBorder="0" applyAlignment="0" applyProtection="0"/>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166" fontId="0" fillId="0" borderId="0" applyFont="0" applyFill="0" applyBorder="0" applyAlignment="0" applyProtection="0"/>
    <xf numFmtId="168" fontId="0" fillId="0" borderId="0" applyFont="0" applyFill="0" applyBorder="0" applyAlignment="0" applyProtection="0"/>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166" fontId="0" fillId="0" borderId="0" applyFont="0" applyFill="0" applyBorder="0" applyAlignment="0" applyProtection="0"/>
    <xf numFmtId="168" fontId="0" fillId="0" borderId="0" applyFont="0" applyFill="0" applyBorder="0" applyAlignment="0" applyProtection="0"/>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0" fontId="2" fillId="0" borderId="0">
      <alignment/>
      <protection/>
    </xf>
    <xf numFmtId="166" fontId="0" fillId="0" borderId="0" applyFont="0" applyFill="0" applyBorder="0" applyAlignment="0" applyProtection="0"/>
    <xf numFmtId="168" fontId="0" fillId="0" borderId="0" applyFont="0" applyFill="0" applyBorder="0" applyAlignment="0" applyProtection="0"/>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166" fontId="0" fillId="0" borderId="0" applyFont="0" applyFill="0" applyBorder="0" applyAlignment="0" applyProtection="0"/>
    <xf numFmtId="168" fontId="0" fillId="0" borderId="0" applyFont="0" applyFill="0" applyBorder="0" applyAlignment="0" applyProtection="0"/>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166" fontId="0" fillId="0" borderId="0" applyFont="0" applyFill="0" applyBorder="0" applyAlignment="0" applyProtection="0"/>
    <xf numFmtId="168" fontId="0" fillId="0" borderId="0" applyFont="0" applyFill="0" applyBorder="0" applyAlignment="0" applyProtection="0"/>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0" fontId="2" fillId="0" borderId="0">
      <alignment/>
      <protection/>
    </xf>
    <xf numFmtId="166" fontId="0" fillId="0" borderId="0" applyFont="0" applyFill="0" applyBorder="0" applyAlignment="0" applyProtection="0"/>
    <xf numFmtId="168" fontId="0" fillId="0" borderId="0" applyFont="0" applyFill="0" applyBorder="0" applyAlignment="0" applyProtection="0"/>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166" fontId="0" fillId="0" borderId="0" applyFont="0" applyFill="0" applyBorder="0" applyAlignment="0" applyProtection="0"/>
    <xf numFmtId="168" fontId="0" fillId="0" borderId="0" applyFont="0" applyFill="0" applyBorder="0" applyAlignment="0" applyProtection="0"/>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166" fontId="0" fillId="0" borderId="0" applyFont="0" applyFill="0" applyBorder="0" applyAlignment="0" applyProtection="0"/>
    <xf numFmtId="168" fontId="0" fillId="0" borderId="0" applyFont="0" applyFill="0" applyBorder="0" applyAlignment="0" applyProtection="0"/>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0" fontId="2" fillId="0" borderId="0">
      <alignment/>
      <protection/>
    </xf>
    <xf numFmtId="166" fontId="0" fillId="0" borderId="0" applyFont="0" applyFill="0" applyBorder="0" applyAlignment="0" applyProtection="0"/>
    <xf numFmtId="168" fontId="0" fillId="0" borderId="0" applyFont="0" applyFill="0" applyBorder="0" applyAlignment="0" applyProtection="0"/>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166" fontId="0" fillId="0" borderId="0" applyFont="0" applyFill="0" applyBorder="0" applyAlignment="0" applyProtection="0"/>
    <xf numFmtId="168" fontId="0" fillId="0" borderId="0" applyFont="0" applyFill="0" applyBorder="0" applyAlignment="0" applyProtection="0"/>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166" fontId="0" fillId="0" borderId="0" applyFont="0" applyFill="0" applyBorder="0" applyAlignment="0" applyProtection="0"/>
    <xf numFmtId="168" fontId="0" fillId="0" borderId="0" applyFont="0" applyFill="0" applyBorder="0" applyAlignment="0" applyProtection="0"/>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0" fontId="2" fillId="0" borderId="0">
      <alignment/>
      <protection/>
    </xf>
    <xf numFmtId="166" fontId="0" fillId="0" borderId="0" applyFont="0" applyFill="0" applyBorder="0" applyAlignment="0" applyProtection="0"/>
    <xf numFmtId="168" fontId="0" fillId="0" borderId="0" applyFont="0" applyFill="0" applyBorder="0" applyAlignment="0" applyProtection="0"/>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166" fontId="0" fillId="0" borderId="0" applyFont="0" applyFill="0" applyBorder="0" applyAlignment="0" applyProtection="0"/>
    <xf numFmtId="168" fontId="0" fillId="0" borderId="0" applyFont="0" applyFill="0" applyBorder="0" applyAlignment="0" applyProtection="0"/>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166" fontId="0" fillId="0" borderId="0" applyFont="0" applyFill="0" applyBorder="0" applyAlignment="0" applyProtection="0"/>
    <xf numFmtId="168" fontId="0" fillId="0" borderId="0" applyFont="0" applyFill="0" applyBorder="0" applyAlignment="0" applyProtection="0"/>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0" fontId="2" fillId="0" borderId="0">
      <alignment/>
      <protection/>
    </xf>
    <xf numFmtId="166" fontId="0" fillId="0" borderId="0" applyFont="0" applyFill="0" applyBorder="0" applyAlignment="0" applyProtection="0"/>
    <xf numFmtId="168" fontId="0" fillId="0" borderId="0" applyFont="0" applyFill="0" applyBorder="0" applyAlignment="0" applyProtection="0"/>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166" fontId="0" fillId="0" borderId="0" applyFont="0" applyFill="0" applyBorder="0" applyAlignment="0" applyProtection="0"/>
    <xf numFmtId="168" fontId="0" fillId="0" borderId="0" applyFont="0" applyFill="0" applyBorder="0" applyAlignment="0" applyProtection="0"/>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166" fontId="0" fillId="0" borderId="0" applyFont="0" applyFill="0" applyBorder="0" applyAlignment="0" applyProtection="0"/>
    <xf numFmtId="168" fontId="0" fillId="0" borderId="0" applyFont="0" applyFill="0" applyBorder="0" applyAlignment="0" applyProtection="0"/>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0" fontId="2" fillId="0" borderId="0">
      <alignment/>
      <protection/>
    </xf>
    <xf numFmtId="0" fontId="26" fillId="0" borderId="0">
      <alignment/>
      <protection/>
    </xf>
    <xf numFmtId="0" fontId="38" fillId="0" borderId="0">
      <alignment/>
      <protection/>
    </xf>
    <xf numFmtId="0" fontId="38" fillId="0" borderId="0">
      <alignment/>
      <protection/>
    </xf>
    <xf numFmtId="4" fontId="39" fillId="0" borderId="0">
      <alignment vertical="center"/>
      <protection/>
    </xf>
    <xf numFmtId="0" fontId="32" fillId="0" borderId="0">
      <alignment/>
      <protection/>
    </xf>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24"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8" borderId="0" applyNumberFormat="0" applyBorder="0" applyAlignment="0" applyProtection="0"/>
    <xf numFmtId="0" fontId="4" fillId="11" borderId="0" applyNumberFormat="0" applyBorder="0" applyAlignment="0" applyProtection="0"/>
    <xf numFmtId="0" fontId="4" fillId="8" borderId="0" applyNumberFormat="0" applyBorder="0" applyAlignment="0" applyProtection="0"/>
    <xf numFmtId="0" fontId="4" fillId="6" borderId="0" applyNumberFormat="0" applyBorder="0" applyAlignment="0" applyProtection="0"/>
    <xf numFmtId="0" fontId="4" fillId="9" borderId="0" applyNumberFormat="0" applyBorder="0" applyAlignment="0" applyProtection="0"/>
    <xf numFmtId="0" fontId="4" fillId="25"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26" borderId="0" applyNumberFormat="0" applyBorder="0" applyAlignment="0" applyProtection="0"/>
    <xf numFmtId="0" fontId="4" fillId="8" borderId="0" applyNumberFormat="0" applyBorder="0" applyAlignment="0" applyProtection="0"/>
    <xf numFmtId="0" fontId="4" fillId="6" borderId="0" applyNumberFormat="0" applyBorder="0" applyAlignment="0" applyProtection="0"/>
    <xf numFmtId="0" fontId="4" fillId="11" borderId="0" applyNumberFormat="0" applyBorder="0" applyAlignment="0" applyProtection="0"/>
    <xf numFmtId="0" fontId="4" fillId="23" borderId="0" applyNumberFormat="0" applyBorder="0" applyAlignment="0" applyProtection="0"/>
    <xf numFmtId="0" fontId="5" fillId="12"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2" borderId="0" applyNumberFormat="0" applyBorder="0" applyAlignment="0" applyProtection="0"/>
    <xf numFmtId="0" fontId="5" fillId="6" borderId="0" applyNumberFormat="0" applyBorder="0" applyAlignment="0" applyProtection="0"/>
    <xf numFmtId="0" fontId="5" fillId="9" borderId="0" applyNumberFormat="0" applyBorder="0" applyAlignment="0" applyProtection="0"/>
    <xf numFmtId="0" fontId="5" fillId="25" borderId="0" applyNumberFormat="0" applyBorder="0" applyAlignment="0" applyProtection="0"/>
    <xf numFmtId="0" fontId="5" fillId="10"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6" borderId="0" applyNumberFormat="0" applyBorder="0" applyAlignment="0" applyProtection="0"/>
    <xf numFmtId="0" fontId="5" fillId="15" borderId="0" applyNumberFormat="0" applyBorder="0" applyAlignment="0" applyProtection="0"/>
    <xf numFmtId="0" fontId="5" fillId="27"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5" fillId="29" borderId="0" applyNumberFormat="0" applyBorder="0" applyAlignment="0" applyProtection="0"/>
    <xf numFmtId="0" fontId="5" fillId="16" borderId="0" applyNumberFormat="0" applyBorder="0" applyAlignment="0" applyProtection="0"/>
    <xf numFmtId="0" fontId="5" fillId="30" borderId="0" applyNumberFormat="0" applyBorder="0" applyAlignment="0" applyProtection="0"/>
    <xf numFmtId="0" fontId="4" fillId="31" borderId="0" applyNumberFormat="0" applyBorder="0" applyAlignment="0" applyProtection="0"/>
    <xf numFmtId="0" fontId="4" fillId="32" borderId="0" applyNumberFormat="0" applyBorder="0" applyAlignment="0" applyProtection="0"/>
    <xf numFmtId="0" fontId="5" fillId="33" borderId="0" applyNumberFormat="0" applyBorder="0" applyAlignment="0" applyProtection="0"/>
    <xf numFmtId="0" fontId="5" fillId="17" borderId="0" applyNumberFormat="0" applyBorder="0" applyAlignment="0" applyProtection="0"/>
    <xf numFmtId="0" fontId="5" fillId="33"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5" fillId="32" borderId="0" applyNumberFormat="0" applyBorder="0" applyAlignment="0" applyProtection="0"/>
    <xf numFmtId="0" fontId="5" fillId="18" borderId="0" applyNumberFormat="0" applyBorder="0" applyAlignment="0" applyProtection="0"/>
    <xf numFmtId="0" fontId="5" fillId="27" borderId="0" applyNumberFormat="0" applyBorder="0" applyAlignment="0" applyProtection="0"/>
    <xf numFmtId="0" fontId="4" fillId="28" borderId="0" applyNumberFormat="0" applyBorder="0" applyAlignment="0" applyProtection="0"/>
    <xf numFmtId="0" fontId="4" fillId="32" borderId="0" applyNumberFormat="0" applyBorder="0" applyAlignment="0" applyProtection="0"/>
    <xf numFmtId="0" fontId="5" fillId="32" borderId="0" applyNumberFormat="0" applyBorder="0" applyAlignment="0" applyProtection="0"/>
    <xf numFmtId="0" fontId="5" fillId="13" borderId="0" applyNumberFormat="0" applyBorder="0" applyAlignment="0" applyProtection="0"/>
    <xf numFmtId="0" fontId="5" fillId="35" borderId="0" applyNumberFormat="0" applyBorder="0" applyAlignment="0" applyProtection="0"/>
    <xf numFmtId="0" fontId="4" fillId="36" borderId="0" applyNumberFormat="0" applyBorder="0" applyAlignment="0" applyProtection="0"/>
    <xf numFmtId="0" fontId="4" fillId="28" borderId="0" applyNumberFormat="0" applyBorder="0" applyAlignment="0" applyProtection="0"/>
    <xf numFmtId="0" fontId="5" fillId="29" borderId="0" applyNumberFormat="0" applyBorder="0" applyAlignment="0" applyProtection="0"/>
    <xf numFmtId="0" fontId="5" fillId="14" borderId="0" applyNumberFormat="0" applyBorder="0" applyAlignment="0" applyProtection="0"/>
    <xf numFmtId="0" fontId="5" fillId="37" borderId="0" applyNumberFormat="0" applyBorder="0" applyAlignment="0" applyProtection="0"/>
    <xf numFmtId="0" fontId="4" fillId="31" borderId="0" applyNumberFormat="0" applyBorder="0" applyAlignment="0" applyProtection="0"/>
    <xf numFmtId="0" fontId="4" fillId="38" borderId="0" applyNumberFormat="0" applyBorder="0" applyAlignment="0" applyProtection="0"/>
    <xf numFmtId="0" fontId="5" fillId="38" borderId="0" applyNumberFormat="0" applyBorder="0" applyAlignment="0" applyProtection="0"/>
    <xf numFmtId="0" fontId="5" fillId="19" borderId="0" applyNumberFormat="0" applyBorder="0" applyAlignment="0" applyProtection="0"/>
    <xf numFmtId="0" fontId="40" fillId="39" borderId="0" applyNumberFormat="0" applyBorder="0" applyAlignment="0" applyProtection="0"/>
    <xf numFmtId="0" fontId="16" fillId="3" borderId="0" applyNumberFormat="0" applyBorder="0" applyAlignment="0" applyProtection="0"/>
    <xf numFmtId="0" fontId="41" fillId="40" borderId="1" applyNumberFormat="0" applyAlignment="0" applyProtection="0"/>
    <xf numFmtId="0" fontId="8" fillId="20" borderId="1" applyNumberFormat="0" applyAlignment="0" applyProtection="0"/>
    <xf numFmtId="0" fontId="13" fillId="33" borderId="7" applyNumberFormat="0" applyAlignment="0" applyProtection="0"/>
    <xf numFmtId="0" fontId="13" fillId="21" borderId="7" applyNumberFormat="0" applyAlignment="0" applyProtection="0"/>
    <xf numFmtId="0" fontId="12" fillId="41" borderId="0" applyNumberFormat="0" applyBorder="0" applyAlignment="0" applyProtection="0"/>
    <xf numFmtId="0" fontId="12" fillId="42" borderId="0" applyNumberFormat="0" applyBorder="0" applyAlignment="0" applyProtection="0"/>
    <xf numFmtId="0" fontId="12" fillId="43" borderId="0" applyNumberFormat="0" applyBorder="0" applyAlignment="0" applyProtection="0"/>
    <xf numFmtId="170" fontId="0" fillId="0" borderId="0" applyFont="0" applyFill="0" applyBorder="0" applyAlignment="0" applyProtection="0"/>
    <xf numFmtId="170" fontId="0" fillId="0" borderId="0" applyFont="0" applyFill="0" applyBorder="0" applyAlignment="0" applyProtection="0"/>
    <xf numFmtId="170" fontId="0" fillId="0" borderId="0" applyFont="0" applyFill="0" applyBorder="0" applyAlignment="0" applyProtection="0"/>
    <xf numFmtId="170" fontId="0" fillId="0" borderId="0" applyFont="0" applyFill="0" applyBorder="0" applyAlignment="0" applyProtection="0"/>
    <xf numFmtId="170" fontId="0" fillId="0" borderId="0" applyFont="0" applyFill="0" applyBorder="0" applyAlignment="0" applyProtection="0"/>
    <xf numFmtId="170" fontId="0" fillId="0" borderId="0" applyFont="0" applyFill="0" applyBorder="0" applyAlignment="0" applyProtection="0"/>
    <xf numFmtId="170" fontId="0" fillId="0" borderId="0" applyFont="0" applyFill="0" applyBorder="0" applyAlignment="0" applyProtection="0"/>
    <xf numFmtId="170" fontId="0" fillId="0" borderId="0" applyFont="0" applyFill="0" applyBorder="0" applyAlignment="0" applyProtection="0"/>
    <xf numFmtId="170" fontId="0" fillId="0" borderId="0" applyFont="0" applyFill="0" applyBorder="0" applyAlignment="0" applyProtection="0"/>
    <xf numFmtId="0" fontId="17" fillId="0" borderId="0" applyNumberFormat="0" applyFill="0" applyBorder="0" applyAlignment="0" applyProtection="0"/>
    <xf numFmtId="0" fontId="20" fillId="34" borderId="0" applyNumberFormat="0" applyBorder="0" applyAlignment="0" applyProtection="0"/>
    <xf numFmtId="0" fontId="20" fillId="4" borderId="0" applyNumberFormat="0" applyBorder="0" applyAlignment="0" applyProtection="0"/>
    <xf numFmtId="0" fontId="42" fillId="0" borderId="10" applyNumberFormat="0" applyFill="0" applyAlignment="0" applyProtection="0"/>
    <xf numFmtId="0" fontId="9" fillId="0" borderId="3" applyNumberFormat="0" applyFill="0" applyAlignment="0" applyProtection="0"/>
    <xf numFmtId="0" fontId="43" fillId="0" borderId="4" applyNumberFormat="0" applyFill="0" applyAlignment="0" applyProtection="0"/>
    <xf numFmtId="0" fontId="10" fillId="0" borderId="4" applyNumberFormat="0" applyFill="0" applyAlignment="0" applyProtection="0"/>
    <xf numFmtId="0" fontId="44" fillId="0" borderId="11" applyNumberFormat="0" applyFill="0" applyAlignment="0" applyProtection="0"/>
    <xf numFmtId="0" fontId="11" fillId="0" borderId="5" applyNumberFormat="0" applyFill="0" applyAlignment="0" applyProtection="0"/>
    <xf numFmtId="0" fontId="44" fillId="0" borderId="0" applyNumberFormat="0" applyFill="0" applyBorder="0" applyAlignment="0" applyProtection="0"/>
    <xf numFmtId="0" fontId="11" fillId="0" borderId="0" applyNumberFormat="0" applyFill="0" applyBorder="0" applyAlignment="0" applyProtection="0"/>
    <xf numFmtId="0" fontId="6" fillId="38" borderId="1" applyNumberFormat="0" applyAlignment="0" applyProtection="0"/>
    <xf numFmtId="0" fontId="6" fillId="7" borderId="1" applyNumberFormat="0" applyAlignment="0" applyProtection="0"/>
    <xf numFmtId="0" fontId="45" fillId="0" borderId="9" applyNumberFormat="0" applyFill="0" applyAlignment="0" applyProtection="0"/>
    <xf numFmtId="0" fontId="18" fillId="0" borderId="9" applyNumberFormat="0" applyFill="0" applyAlignment="0" applyProtection="0"/>
    <xf numFmtId="0" fontId="15" fillId="44" borderId="0" applyNumberFormat="0" applyBorder="0" applyAlignment="0" applyProtection="0"/>
    <xf numFmtId="0" fontId="15" fillId="22" borderId="0" applyNumberFormat="0" applyBorder="0" applyAlignment="0" applyProtection="0"/>
    <xf numFmtId="0" fontId="46" fillId="0" borderId="0">
      <alignment/>
      <protection/>
    </xf>
    <xf numFmtId="0" fontId="0" fillId="31" borderId="8" applyNumberFormat="0" applyFont="0" applyAlignment="0" applyProtection="0"/>
    <xf numFmtId="0" fontId="0" fillId="23" borderId="8" applyNumberFormat="0" applyFont="0" applyAlignment="0" applyProtection="0"/>
    <xf numFmtId="0" fontId="0" fillId="31" borderId="8" applyNumberFormat="0" applyFont="0" applyAlignment="0" applyProtection="0"/>
    <xf numFmtId="0" fontId="0" fillId="31" borderId="8" applyNumberFormat="0" applyFont="0" applyAlignment="0" applyProtection="0"/>
    <xf numFmtId="0" fontId="0" fillId="31" borderId="8" applyNumberFormat="0" applyFont="0" applyAlignment="0" applyProtection="0"/>
    <xf numFmtId="0" fontId="0" fillId="31" borderId="8" applyNumberFormat="0" applyFont="0" applyAlignment="0" applyProtection="0"/>
    <xf numFmtId="0" fontId="0" fillId="31" borderId="8" applyNumberFormat="0" applyFont="0" applyAlignment="0" applyProtection="0"/>
    <xf numFmtId="0" fontId="0" fillId="31" borderId="8" applyNumberFormat="0" applyFont="0" applyAlignment="0" applyProtection="0"/>
    <xf numFmtId="0" fontId="0" fillId="31" borderId="8" applyNumberFormat="0" applyFont="0" applyAlignment="0" applyProtection="0"/>
    <xf numFmtId="0" fontId="0" fillId="31" borderId="8" applyNumberFormat="0" applyFont="0" applyAlignment="0" applyProtection="0"/>
    <xf numFmtId="0" fontId="7" fillId="40" borderId="2" applyNumberFormat="0" applyAlignment="0" applyProtection="0"/>
    <xf numFmtId="0" fontId="7" fillId="20" borderId="2" applyNumberFormat="0" applyAlignment="0" applyProtection="0"/>
    <xf numFmtId="0" fontId="47" fillId="0" borderId="0">
      <alignment horizontal="right" vertical="center"/>
      <protection/>
    </xf>
    <xf numFmtId="0" fontId="47" fillId="0" borderId="0">
      <alignment horizontal="right" vertical="center"/>
      <protection/>
    </xf>
    <xf numFmtId="0" fontId="48" fillId="0" borderId="0">
      <alignment horizontal="left" vertical="center"/>
      <protection/>
    </xf>
    <xf numFmtId="0" fontId="48" fillId="0" borderId="0">
      <alignment horizontal="left" vertical="center"/>
      <protection/>
    </xf>
    <xf numFmtId="0" fontId="49" fillId="0" borderId="0">
      <alignment horizontal="center" vertical="center"/>
      <protection/>
    </xf>
    <xf numFmtId="0" fontId="49" fillId="0" borderId="0">
      <alignment horizontal="center" vertical="center"/>
      <protection/>
    </xf>
    <xf numFmtId="0" fontId="49" fillId="0" borderId="0">
      <alignment horizontal="center" vertical="center"/>
      <protection/>
    </xf>
    <xf numFmtId="0" fontId="49" fillId="0" borderId="0">
      <alignment horizontal="center" vertical="center"/>
      <protection/>
    </xf>
    <xf numFmtId="0" fontId="49" fillId="0" borderId="0">
      <alignment horizontal="center" vertical="center"/>
      <protection/>
    </xf>
    <xf numFmtId="0" fontId="49" fillId="0" borderId="0">
      <alignment horizontal="center" vertical="center"/>
      <protection/>
    </xf>
    <xf numFmtId="0" fontId="50" fillId="0" borderId="0">
      <alignment horizontal="center" vertical="center"/>
      <protection/>
    </xf>
    <xf numFmtId="0" fontId="49" fillId="0" borderId="0">
      <alignment horizontal="left" vertical="center"/>
      <protection/>
    </xf>
    <xf numFmtId="0" fontId="50" fillId="0" borderId="0">
      <alignment horizontal="center" vertical="center"/>
      <protection/>
    </xf>
    <xf numFmtId="0" fontId="49" fillId="0" borderId="0">
      <alignment horizontal="left" vertical="center"/>
      <protection/>
    </xf>
    <xf numFmtId="0" fontId="49" fillId="0" borderId="0">
      <alignment horizontal="right" vertical="center"/>
      <protection/>
    </xf>
    <xf numFmtId="0" fontId="49" fillId="0" borderId="0">
      <alignment horizontal="left" vertical="center"/>
      <protection/>
    </xf>
    <xf numFmtId="0" fontId="49" fillId="0" borderId="0">
      <alignment horizontal="right" vertical="center"/>
      <protection/>
    </xf>
    <xf numFmtId="0" fontId="49" fillId="0" borderId="0">
      <alignment horizontal="right" vertical="center"/>
      <protection/>
    </xf>
    <xf numFmtId="0" fontId="49" fillId="0" borderId="0">
      <alignment horizontal="right" vertical="center"/>
      <protection/>
    </xf>
    <xf numFmtId="0" fontId="49" fillId="0" borderId="0">
      <alignment horizontal="center" vertical="center"/>
      <protection/>
    </xf>
    <xf numFmtId="0" fontId="49" fillId="0" borderId="0">
      <alignment horizontal="center" vertical="center"/>
      <protection/>
    </xf>
    <xf numFmtId="0" fontId="49" fillId="0" borderId="0">
      <alignment horizontal="left" vertical="top"/>
      <protection/>
    </xf>
    <xf numFmtId="0" fontId="49" fillId="0" borderId="0">
      <alignment horizontal="center" vertical="center"/>
      <protection/>
    </xf>
    <xf numFmtId="0" fontId="49" fillId="0" borderId="0">
      <alignment horizontal="left" vertical="top"/>
      <protection/>
    </xf>
    <xf numFmtId="0" fontId="49" fillId="0" borderId="0">
      <alignment horizontal="right" vertical="center"/>
      <protection/>
    </xf>
    <xf numFmtId="0" fontId="49" fillId="0" borderId="0">
      <alignment horizontal="left" vertical="top"/>
      <protection/>
    </xf>
    <xf numFmtId="0" fontId="49" fillId="0" borderId="0">
      <alignment horizontal="right" vertical="center"/>
      <protection/>
    </xf>
    <xf numFmtId="0" fontId="49" fillId="0" borderId="0">
      <alignment horizontal="right" vertical="top"/>
      <protection/>
    </xf>
    <xf numFmtId="0" fontId="49" fillId="0" borderId="0">
      <alignment horizontal="right" vertical="center"/>
      <protection/>
    </xf>
    <xf numFmtId="0" fontId="49" fillId="0" borderId="0">
      <alignment horizontal="right" vertical="top"/>
      <protection/>
    </xf>
    <xf numFmtId="0" fontId="49" fillId="0" borderId="0">
      <alignment horizontal="left" vertical="top"/>
      <protection/>
    </xf>
    <xf numFmtId="0" fontId="49" fillId="0" borderId="0">
      <alignment horizontal="right" vertical="top"/>
      <protection/>
    </xf>
    <xf numFmtId="0" fontId="49" fillId="0" borderId="0">
      <alignment horizontal="left" vertical="center"/>
      <protection/>
    </xf>
    <xf numFmtId="0" fontId="49" fillId="0" borderId="0">
      <alignment horizontal="left" vertical="center"/>
      <protection/>
    </xf>
    <xf numFmtId="0" fontId="49" fillId="0" borderId="0">
      <alignment horizontal="left" vertical="top"/>
      <protection/>
    </xf>
    <xf numFmtId="0" fontId="49" fillId="0" borderId="0">
      <alignment horizontal="left" vertical="top"/>
      <protection/>
    </xf>
    <xf numFmtId="0" fontId="49" fillId="0" borderId="0">
      <alignment horizontal="left" vertical="top"/>
      <protection/>
    </xf>
    <xf numFmtId="0" fontId="51" fillId="0" borderId="0">
      <alignment horizontal="center" vertical="center"/>
      <protection/>
    </xf>
    <xf numFmtId="0" fontId="49" fillId="0" borderId="0">
      <alignment horizontal="center" vertical="top"/>
      <protection/>
    </xf>
    <xf numFmtId="0" fontId="50" fillId="0" borderId="0">
      <alignment horizontal="left" vertical="top"/>
      <protection/>
    </xf>
    <xf numFmtId="0" fontId="49" fillId="45" borderId="0">
      <alignment horizontal="center" vertical="center"/>
      <protection/>
    </xf>
    <xf numFmtId="0" fontId="50" fillId="0" borderId="0">
      <alignment horizontal="left" vertical="top"/>
      <protection/>
    </xf>
    <xf numFmtId="0" fontId="49" fillId="0" borderId="0">
      <alignment horizontal="left" vertical="top"/>
      <protection/>
    </xf>
    <xf numFmtId="0" fontId="50" fillId="0" borderId="0">
      <alignment horizontal="left" vertical="top"/>
      <protection/>
    </xf>
    <xf numFmtId="0" fontId="50" fillId="0" borderId="0">
      <alignment horizontal="left" vertical="top"/>
      <protection/>
    </xf>
    <xf numFmtId="0" fontId="49" fillId="0" borderId="0">
      <alignment horizontal="left" vertical="top"/>
      <protection/>
    </xf>
    <xf numFmtId="0" fontId="49" fillId="45" borderId="0">
      <alignment horizontal="left" vertical="center"/>
      <protection/>
    </xf>
    <xf numFmtId="0" fontId="49" fillId="0" borderId="0">
      <alignment horizontal="left" vertical="top"/>
      <protection/>
    </xf>
    <xf numFmtId="0" fontId="52" fillId="0" borderId="0" applyNumberFormat="0" applyFill="0" applyBorder="0" applyAlignment="0" applyProtection="0"/>
    <xf numFmtId="0" fontId="14" fillId="0" borderId="0" applyNumberFormat="0" applyFill="0" applyBorder="0" applyAlignment="0" applyProtection="0"/>
    <xf numFmtId="0" fontId="12" fillId="0" borderId="12" applyNumberFormat="0" applyFill="0" applyAlignment="0" applyProtection="0"/>
    <xf numFmtId="0" fontId="12" fillId="0" borderId="6" applyNumberFormat="0" applyFill="0" applyAlignment="0" applyProtection="0"/>
    <xf numFmtId="0" fontId="19" fillId="0" borderId="0" applyNumberFormat="0" applyFill="0" applyBorder="0" applyAlignment="0" applyProtection="0"/>
    <xf numFmtId="0" fontId="5" fillId="16" borderId="0" applyNumberFormat="0" applyBorder="0" applyAlignment="0" applyProtection="0"/>
    <xf numFmtId="0" fontId="5" fillId="46" borderId="0" applyNumberFormat="0" applyBorder="0" applyAlignment="0" applyProtection="0"/>
    <xf numFmtId="0" fontId="5" fillId="17" borderId="0" applyNumberFormat="0" applyBorder="0" applyAlignment="0" applyProtection="0"/>
    <xf numFmtId="0" fontId="5" fillId="25" borderId="0" applyNumberFormat="0" applyBorder="0" applyAlignment="0" applyProtection="0"/>
    <xf numFmtId="0" fontId="5" fillId="18" borderId="0" applyNumberFormat="0" applyBorder="0" applyAlignment="0" applyProtection="0"/>
    <xf numFmtId="0" fontId="5" fillId="47" borderId="0" applyNumberFormat="0" applyBorder="0" applyAlignment="0" applyProtection="0"/>
    <xf numFmtId="0" fontId="5" fillId="13" borderId="0" applyNumberFormat="0" applyBorder="0" applyAlignment="0" applyProtection="0"/>
    <xf numFmtId="0" fontId="5" fillId="22" borderId="0" applyNumberFormat="0" applyBorder="0" applyAlignment="0" applyProtection="0"/>
    <xf numFmtId="0" fontId="5" fillId="14" borderId="0" applyNumberFormat="0" applyBorder="0" applyAlignment="0" applyProtection="0"/>
    <xf numFmtId="0" fontId="5" fillId="46" borderId="0" applyNumberFormat="0" applyBorder="0" applyAlignment="0" applyProtection="0"/>
    <xf numFmtId="0" fontId="5" fillId="19" borderId="0" applyNumberFormat="0" applyBorder="0" applyAlignment="0" applyProtection="0"/>
    <xf numFmtId="0" fontId="5" fillId="25" borderId="0" applyNumberFormat="0" applyBorder="0" applyAlignment="0" applyProtection="0"/>
    <xf numFmtId="0" fontId="6" fillId="7" borderId="1" applyNumberFormat="0" applyAlignment="0" applyProtection="0"/>
    <xf numFmtId="0" fontId="53" fillId="9" borderId="8" applyNumberFormat="0" applyAlignment="0" applyProtection="0"/>
    <xf numFmtId="0" fontId="7" fillId="20" borderId="2" applyNumberFormat="0" applyAlignment="0" applyProtection="0"/>
    <xf numFmtId="0" fontId="12" fillId="48" borderId="13" applyNumberFormat="0" applyAlignment="0" applyProtection="0"/>
    <xf numFmtId="0" fontId="8" fillId="20" borderId="1" applyNumberFormat="0" applyAlignment="0" applyProtection="0"/>
    <xf numFmtId="0" fontId="54" fillId="48" borderId="8" applyNumberFormat="0" applyAlignment="0" applyProtection="0"/>
    <xf numFmtId="0" fontId="9" fillId="0" borderId="3" applyNumberFormat="0" applyFill="0" applyAlignment="0" applyProtection="0"/>
    <xf numFmtId="0" fontId="55" fillId="0" borderId="14" applyNumberFormat="0" applyFill="0" applyAlignment="0" applyProtection="0"/>
    <xf numFmtId="0" fontId="10" fillId="0" borderId="4" applyNumberFormat="0" applyFill="0" applyAlignment="0" applyProtection="0"/>
    <xf numFmtId="0" fontId="56" fillId="0" borderId="15" applyNumberFormat="0" applyFill="0" applyAlignment="0" applyProtection="0"/>
    <xf numFmtId="0" fontId="11" fillId="0" borderId="5" applyNumberFormat="0" applyFill="0" applyAlignment="0" applyProtection="0"/>
    <xf numFmtId="0" fontId="57" fillId="0" borderId="16" applyNumberFormat="0" applyFill="0" applyAlignment="0" applyProtection="0"/>
    <xf numFmtId="0" fontId="11" fillId="0" borderId="0" applyNumberFormat="0" applyFill="0" applyBorder="0" applyAlignment="0" applyProtection="0"/>
    <xf numFmtId="0" fontId="57" fillId="0" borderId="0" applyNumberFormat="0" applyFill="0" applyBorder="0" applyAlignment="0" applyProtection="0"/>
    <xf numFmtId="0" fontId="12" fillId="0" borderId="6" applyNumberFormat="0" applyFill="0" applyAlignment="0" applyProtection="0"/>
    <xf numFmtId="0" fontId="12" fillId="0" borderId="17" applyNumberFormat="0" applyFill="0" applyAlignment="0" applyProtection="0"/>
    <xf numFmtId="0" fontId="13" fillId="21" borderId="7" applyNumberFormat="0" applyAlignment="0" applyProtection="0"/>
    <xf numFmtId="0" fontId="13" fillId="49" borderId="18" applyNumberFormat="0" applyAlignment="0" applyProtection="0"/>
    <xf numFmtId="0" fontId="14" fillId="0" borderId="0" applyNumberFormat="0" applyFill="0" applyBorder="0" applyAlignment="0" applyProtection="0"/>
    <xf numFmtId="0" fontId="58" fillId="0" borderId="0" applyNumberFormat="0" applyFill="0" applyBorder="0" applyAlignment="0" applyProtection="0"/>
    <xf numFmtId="0" fontId="15" fillId="22" borderId="0" applyNumberFormat="0" applyBorder="0" applyAlignment="0" applyProtection="0"/>
    <xf numFmtId="0" fontId="59" fillId="23" borderId="0" applyNumberFormat="0" applyBorder="0" applyAlignment="0" applyProtection="0"/>
    <xf numFmtId="0" fontId="21" fillId="0" borderId="0">
      <alignment/>
      <protection/>
    </xf>
    <xf numFmtId="0" fontId="2" fillId="0" borderId="0">
      <alignment/>
      <protection/>
    </xf>
    <xf numFmtId="0" fontId="2" fillId="0" borderId="0">
      <alignment/>
      <protection/>
    </xf>
    <xf numFmtId="0" fontId="2" fillId="0" borderId="0">
      <alignment/>
      <protection/>
    </xf>
    <xf numFmtId="0" fontId="4" fillId="0" borderId="0">
      <alignment/>
      <protection/>
    </xf>
    <xf numFmtId="0" fontId="2" fillId="0" borderId="0">
      <alignment/>
      <protection/>
    </xf>
    <xf numFmtId="0" fontId="4" fillId="0" borderId="0">
      <alignment/>
      <protection/>
    </xf>
    <xf numFmtId="0" fontId="4" fillId="0" borderId="0">
      <alignment/>
      <protection/>
    </xf>
    <xf numFmtId="0" fontId="4" fillId="0" borderId="0">
      <alignment/>
      <protection/>
    </xf>
    <xf numFmtId="0" fontId="4" fillId="0" borderId="0">
      <alignment/>
      <protection/>
    </xf>
    <xf numFmtId="0" fontId="2" fillId="0" borderId="0">
      <alignment/>
      <protection/>
    </xf>
    <xf numFmtId="0" fontId="60" fillId="0" borderId="0">
      <alignment/>
      <protection/>
    </xf>
    <xf numFmtId="0" fontId="2" fillId="0" borderId="0">
      <alignment/>
      <protection/>
    </xf>
    <xf numFmtId="0" fontId="60" fillId="0" borderId="0">
      <alignment/>
      <protection/>
    </xf>
    <xf numFmtId="0" fontId="2" fillId="0" borderId="0">
      <alignment/>
      <protection/>
    </xf>
    <xf numFmtId="0" fontId="61" fillId="0" borderId="0">
      <alignment/>
      <protection/>
    </xf>
    <xf numFmtId="0" fontId="21" fillId="0" borderId="0">
      <alignment/>
      <protection/>
    </xf>
    <xf numFmtId="0" fontId="26" fillId="0" borderId="0">
      <alignment/>
      <protection/>
    </xf>
    <xf numFmtId="0" fontId="21" fillId="0" borderId="0">
      <alignment/>
      <protection/>
    </xf>
    <xf numFmtId="0" fontId="26"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1" fillId="0" borderId="0">
      <alignment/>
      <protection/>
    </xf>
    <xf numFmtId="0" fontId="2" fillId="0" borderId="0">
      <alignment/>
      <protection/>
    </xf>
    <xf numFmtId="0" fontId="26" fillId="0" borderId="0">
      <alignment/>
      <protection/>
    </xf>
    <xf numFmtId="0" fontId="21" fillId="0" borderId="0">
      <alignment/>
      <protection/>
    </xf>
    <xf numFmtId="0" fontId="2" fillId="0" borderId="0">
      <alignment/>
      <protection/>
    </xf>
    <xf numFmtId="0" fontId="2" fillId="0" borderId="0">
      <alignment/>
      <protection/>
    </xf>
    <xf numFmtId="0" fontId="2" fillId="0" borderId="0">
      <alignment/>
      <protection/>
    </xf>
    <xf numFmtId="0" fontId="26" fillId="0" borderId="0">
      <alignment/>
      <protection/>
    </xf>
    <xf numFmtId="0" fontId="21" fillId="0" borderId="0">
      <alignment/>
      <protection/>
    </xf>
    <xf numFmtId="0" fontId="2" fillId="0" borderId="0">
      <alignment/>
      <protection/>
    </xf>
    <xf numFmtId="0" fontId="26" fillId="0" borderId="0">
      <alignment/>
      <protection/>
    </xf>
    <xf numFmtId="0" fontId="21" fillId="0" borderId="0">
      <alignment/>
      <protection/>
    </xf>
    <xf numFmtId="0" fontId="2" fillId="0" borderId="0">
      <alignment/>
      <protection/>
    </xf>
    <xf numFmtId="0" fontId="26" fillId="0" borderId="0">
      <alignment/>
      <protection/>
    </xf>
    <xf numFmtId="0" fontId="21" fillId="0" borderId="0">
      <alignment/>
      <protection/>
    </xf>
    <xf numFmtId="0" fontId="2" fillId="0" borderId="0">
      <alignment/>
      <protection/>
    </xf>
    <xf numFmtId="0" fontId="26" fillId="0" borderId="0">
      <alignment/>
      <protection/>
    </xf>
    <xf numFmtId="0" fontId="21" fillId="0" borderId="0">
      <alignment/>
      <protection/>
    </xf>
    <xf numFmtId="0" fontId="2" fillId="0" borderId="0">
      <alignment/>
      <protection/>
    </xf>
    <xf numFmtId="0" fontId="26" fillId="0" borderId="0">
      <alignment/>
      <protection/>
    </xf>
    <xf numFmtId="0" fontId="21" fillId="0" borderId="0">
      <alignment/>
      <protection/>
    </xf>
    <xf numFmtId="0" fontId="2" fillId="0" borderId="0">
      <alignment/>
      <protection/>
    </xf>
    <xf numFmtId="0" fontId="26" fillId="0" borderId="0">
      <alignment/>
      <protection/>
    </xf>
    <xf numFmtId="0" fontId="21" fillId="0" borderId="0">
      <alignment/>
      <protection/>
    </xf>
    <xf numFmtId="0" fontId="2" fillId="0" borderId="0">
      <alignment/>
      <protection/>
    </xf>
    <xf numFmtId="0" fontId="21" fillId="0" borderId="0">
      <alignment/>
      <protection/>
    </xf>
    <xf numFmtId="0" fontId="4" fillId="0" borderId="0">
      <alignment/>
      <protection/>
    </xf>
    <xf numFmtId="0" fontId="4" fillId="0" borderId="0">
      <alignment/>
      <protection/>
    </xf>
    <xf numFmtId="0" fontId="2" fillId="0" borderId="0">
      <alignment/>
      <protection/>
    </xf>
    <xf numFmtId="0" fontId="2" fillId="0" borderId="0">
      <alignment/>
      <protection/>
    </xf>
    <xf numFmtId="0" fontId="4" fillId="0" borderId="0">
      <alignment/>
      <protection/>
    </xf>
    <xf numFmtId="0" fontId="4" fillId="0" borderId="0">
      <alignment/>
      <protection/>
    </xf>
    <xf numFmtId="0" fontId="26" fillId="0" borderId="0">
      <alignment/>
      <protection/>
    </xf>
    <xf numFmtId="0" fontId="4" fillId="0" borderId="0">
      <alignment/>
      <protection/>
    </xf>
    <xf numFmtId="0" fontId="26" fillId="0" borderId="0">
      <alignment/>
      <protection/>
    </xf>
    <xf numFmtId="0" fontId="2" fillId="0" borderId="0">
      <alignment/>
      <protection/>
    </xf>
    <xf numFmtId="0" fontId="0" fillId="0" borderId="0">
      <alignment/>
      <protection/>
    </xf>
    <xf numFmtId="0" fontId="21" fillId="0" borderId="0">
      <alignment/>
      <protection/>
    </xf>
    <xf numFmtId="0" fontId="26" fillId="0" borderId="0">
      <alignment/>
      <protection/>
    </xf>
    <xf numFmtId="0" fontId="21" fillId="0" borderId="0">
      <alignment/>
      <protection/>
    </xf>
    <xf numFmtId="0" fontId="21" fillId="0" borderId="0">
      <alignment/>
      <protection/>
    </xf>
    <xf numFmtId="0" fontId="16" fillId="3" borderId="0" applyNumberFormat="0" applyBorder="0" applyAlignment="0" applyProtection="0"/>
    <xf numFmtId="0" fontId="16" fillId="50" borderId="0" applyNumberFormat="0" applyBorder="0" applyAlignment="0" applyProtection="0"/>
    <xf numFmtId="0" fontId="17" fillId="0" borderId="0" applyNumberFormat="0" applyFill="0" applyBorder="0" applyAlignment="0" applyProtection="0"/>
    <xf numFmtId="0" fontId="62" fillId="0" borderId="0" applyNumberFormat="0" applyFill="0" applyBorder="0" applyAlignment="0" applyProtection="0"/>
    <xf numFmtId="0" fontId="0" fillId="23" borderId="8" applyNumberFormat="0" applyFont="0" applyAlignment="0" applyProtection="0"/>
    <xf numFmtId="0" fontId="0" fillId="23" borderId="8" applyNumberFormat="0" applyFont="0" applyAlignment="0" applyProtection="0"/>
    <xf numFmtId="0" fontId="0" fillId="23" borderId="8" applyNumberFormat="0" applyFont="0" applyAlignment="0" applyProtection="0"/>
    <xf numFmtId="0" fontId="0" fillId="23" borderId="1" applyNumberFormat="0" applyFont="0" applyAlignment="0" applyProtection="0"/>
    <xf numFmtId="0" fontId="0" fillId="23" borderId="8" applyNumberFormat="0" applyFont="0" applyAlignment="0" applyProtection="0"/>
    <xf numFmtId="0" fontId="0" fillId="23" borderId="8" applyNumberFormat="0" applyFont="0" applyAlignment="0" applyProtection="0"/>
    <xf numFmtId="0" fontId="0" fillId="23" borderId="8" applyNumberFormat="0" applyFont="0" applyAlignment="0" applyProtection="0"/>
    <xf numFmtId="0" fontId="0" fillId="23" borderId="8" applyNumberFormat="0" applyFont="0" applyAlignment="0" applyProtection="0"/>
    <xf numFmtId="9" fontId="0" fillId="0" borderId="0" applyFont="0" applyFill="0" applyBorder="0" applyAlignment="0" applyProtection="0"/>
    <xf numFmtId="9" fontId="0" fillId="0" borderId="0" applyFont="0" applyFill="0" applyBorder="0" applyAlignment="0" applyProtection="0"/>
    <xf numFmtId="9" fontId="0" fillId="0" borderId="0" applyFont="0" applyFill="0" applyBorder="0" applyAlignment="0" applyProtection="0"/>
    <xf numFmtId="9" fontId="0" fillId="0" borderId="0" applyFont="0" applyFill="0" applyBorder="0" applyAlignment="0" applyProtection="0"/>
    <xf numFmtId="9" fontId="0" fillId="0" borderId="0" applyFont="0" applyFill="0" applyBorder="0" applyAlignment="0" applyProtection="0"/>
    <xf numFmtId="9" fontId="0" fillId="0" borderId="0" applyFont="0" applyFill="0" applyBorder="0" applyAlignment="0" applyProtection="0"/>
    <xf numFmtId="9" fontId="0" fillId="0" borderId="0" applyFont="0" applyFill="0" applyBorder="0" applyAlignment="0" applyProtection="0"/>
    <xf numFmtId="9" fontId="0" fillId="0" borderId="0" applyFont="0" applyFill="0" applyBorder="0" applyAlignment="0" applyProtection="0"/>
    <xf numFmtId="9" fontId="0" fillId="0" borderId="0" applyFont="0" applyFill="0" applyBorder="0" applyAlignment="0" applyProtection="0"/>
    <xf numFmtId="9" fontId="0" fillId="0" borderId="0" applyFont="0" applyFill="0" applyBorder="0" applyAlignment="0" applyProtection="0"/>
    <xf numFmtId="9" fontId="0" fillId="0" borderId="0" applyFont="0" applyFill="0" applyBorder="0" applyAlignment="0" applyProtection="0"/>
    <xf numFmtId="9" fontId="0" fillId="0" borderId="0" applyFont="0" applyFill="0" applyBorder="0" applyAlignment="0" applyProtection="0"/>
    <xf numFmtId="9" fontId="0" fillId="0" borderId="0" applyFont="0" applyFill="0" applyBorder="0" applyAlignment="0" applyProtection="0"/>
    <xf numFmtId="9" fontId="0" fillId="0" borderId="0" applyFont="0" applyFill="0" applyBorder="0" applyAlignment="0" applyProtection="0"/>
    <xf numFmtId="9" fontId="0" fillId="0" borderId="0" applyFont="0" applyFill="0" applyBorder="0" applyAlignment="0" applyProtection="0"/>
    <xf numFmtId="9" fontId="0" fillId="0" borderId="0" applyFont="0" applyFill="0" applyBorder="0" applyAlignment="0" applyProtection="0"/>
    <xf numFmtId="9" fontId="0" fillId="0" borderId="0" applyFont="0" applyFill="0" applyBorder="0" applyAlignment="0" applyProtection="0"/>
    <xf numFmtId="9" fontId="0" fillId="0" borderId="0" applyFont="0" applyFill="0" applyBorder="0" applyAlignment="0" applyProtection="0"/>
    <xf numFmtId="9" fontId="0" fillId="0" borderId="0" applyFont="0" applyFill="0" applyBorder="0" applyAlignment="0" applyProtection="0"/>
    <xf numFmtId="9" fontId="0" fillId="0" borderId="0" applyFont="0" applyFill="0" applyBorder="0" applyAlignment="0" applyProtection="0"/>
    <xf numFmtId="9" fontId="0" fillId="0" borderId="0" applyFont="0" applyFill="0" applyBorder="0" applyAlignment="0" applyProtection="0"/>
    <xf numFmtId="9" fontId="0" fillId="0" borderId="0" applyFont="0" applyFill="0" applyBorder="0" applyAlignment="0" applyProtection="0"/>
    <xf numFmtId="9" fontId="0" fillId="0" borderId="0" applyFont="0" applyFill="0" applyBorder="0" applyAlignment="0" applyProtection="0"/>
    <xf numFmtId="9" fontId="0" fillId="0" borderId="0" applyFont="0" applyFill="0" applyBorder="0" applyAlignment="0" applyProtection="0"/>
    <xf numFmtId="9" fontId="0" fillId="0" borderId="0" applyFont="0" applyFill="0" applyBorder="0" applyAlignment="0" applyProtection="0"/>
    <xf numFmtId="9" fontId="0" fillId="0" borderId="0" applyFont="0" applyFill="0" applyBorder="0" applyAlignment="0" applyProtection="0"/>
    <xf numFmtId="9" fontId="0" fillId="0" borderId="0" applyFont="0" applyFill="0" applyBorder="0" applyAlignment="0" applyProtection="0"/>
    <xf numFmtId="9" fontId="0" fillId="0" borderId="0" applyFont="0" applyFill="0" applyBorder="0" applyAlignment="0" applyProtection="0"/>
    <xf numFmtId="9" fontId="0" fillId="0" borderId="0" applyFont="0" applyFill="0" applyBorder="0" applyAlignment="0" applyProtection="0"/>
    <xf numFmtId="9" fontId="0" fillId="0" borderId="0" applyFont="0" applyFill="0" applyBorder="0" applyAlignment="0" applyProtection="0"/>
    <xf numFmtId="9" fontId="0" fillId="0" borderId="0" applyFont="0" applyFill="0" applyBorder="0" applyAlignment="0" applyProtection="0"/>
    <xf numFmtId="9" fontId="0" fillId="0" borderId="0" applyFont="0" applyFill="0" applyBorder="0" applyAlignment="0" applyProtection="0"/>
    <xf numFmtId="9" fontId="0" fillId="0" borderId="0" applyFont="0" applyFill="0" applyBorder="0" applyAlignment="0" applyProtection="0"/>
    <xf numFmtId="9" fontId="0" fillId="0" borderId="0" applyFont="0" applyFill="0" applyBorder="0" applyAlignment="0" applyProtection="0"/>
    <xf numFmtId="9" fontId="0" fillId="0" borderId="0" applyFont="0" applyFill="0" applyBorder="0" applyAlignment="0" applyProtection="0"/>
    <xf numFmtId="9" fontId="0" fillId="0" borderId="0" applyFont="0" applyFill="0" applyBorder="0" applyAlignment="0" applyProtection="0"/>
    <xf numFmtId="9" fontId="0" fillId="0" borderId="0" applyFont="0" applyFill="0" applyBorder="0" applyAlignment="0" applyProtection="0"/>
    <xf numFmtId="9" fontId="0" fillId="0" borderId="0" applyFont="0" applyFill="0" applyBorder="0" applyAlignment="0" applyProtection="0"/>
    <xf numFmtId="9" fontId="0" fillId="0" borderId="0" applyFont="0" applyFill="0" applyBorder="0" applyAlignment="0" applyProtection="0"/>
    <xf numFmtId="9" fontId="0" fillId="0" borderId="0" applyFont="0" applyFill="0" applyBorder="0" applyAlignment="0" applyProtection="0"/>
    <xf numFmtId="9" fontId="0" fillId="0" borderId="0" applyFont="0" applyFill="0" applyBorder="0" applyAlignment="0" applyProtection="0"/>
    <xf numFmtId="9" fontId="0" fillId="0" borderId="0" applyFont="0" applyFill="0" applyBorder="0" applyAlignment="0" applyProtection="0"/>
    <xf numFmtId="9" fontId="0" fillId="0" borderId="0" applyFont="0" applyFill="0" applyBorder="0" applyAlignment="0" applyProtection="0"/>
    <xf numFmtId="9" fontId="0" fillId="0" borderId="0" applyFont="0" applyFill="0" applyBorder="0" applyAlignment="0" applyProtection="0"/>
    <xf numFmtId="9" fontId="0" fillId="0" borderId="0" applyFont="0" applyFill="0" applyBorder="0" applyAlignment="0" applyProtection="0"/>
    <xf numFmtId="9" fontId="0" fillId="0" borderId="0" applyFont="0" applyFill="0" applyBorder="0" applyAlignment="0" applyProtection="0"/>
    <xf numFmtId="9" fontId="0" fillId="0" borderId="0" applyFont="0" applyFill="0" applyBorder="0" applyAlignment="0" applyProtection="0"/>
    <xf numFmtId="9" fontId="0" fillId="0" borderId="0" applyFont="0" applyFill="0" applyBorder="0" applyAlignment="0" applyProtection="0"/>
    <xf numFmtId="9" fontId="0" fillId="0" borderId="0" applyFont="0" applyFill="0" applyBorder="0" applyAlignment="0" applyProtection="0"/>
    <xf numFmtId="9" fontId="0" fillId="0" borderId="0" applyFont="0" applyFill="0" applyBorder="0" applyAlignment="0" applyProtection="0"/>
    <xf numFmtId="9" fontId="0" fillId="0" borderId="0" applyFont="0" applyFill="0" applyBorder="0" applyAlignment="0" applyProtection="0"/>
    <xf numFmtId="9" fontId="0" fillId="0" borderId="0" applyFont="0" applyFill="0" applyBorder="0" applyAlignment="0" applyProtection="0"/>
    <xf numFmtId="9" fontId="0" fillId="0" borderId="0" applyFont="0" applyFill="0" applyBorder="0" applyAlignment="0" applyProtection="0"/>
    <xf numFmtId="9" fontId="0" fillId="0" borderId="0" applyFont="0" applyFill="0" applyBorder="0" applyAlignment="0" applyProtection="0"/>
    <xf numFmtId="9" fontId="0" fillId="0" borderId="0" applyFont="0" applyFill="0" applyBorder="0" applyAlignment="0" applyProtection="0"/>
    <xf numFmtId="9" fontId="0" fillId="0" borderId="0" applyFont="0" applyFill="0" applyBorder="0" applyAlignment="0" applyProtection="0"/>
    <xf numFmtId="9" fontId="0" fillId="0" borderId="0" applyFont="0" applyFill="0" applyBorder="0" applyAlignment="0" applyProtection="0"/>
    <xf numFmtId="9" fontId="0" fillId="0" borderId="0" applyFont="0" applyFill="0" applyBorder="0" applyAlignment="0" applyProtection="0"/>
    <xf numFmtId="9" fontId="0" fillId="0" borderId="0" applyFont="0" applyFill="0" applyBorder="0" applyAlignment="0" applyProtection="0"/>
    <xf numFmtId="9" fontId="0" fillId="0" borderId="0" applyFont="0" applyFill="0" applyBorder="0" applyAlignment="0" applyProtection="0"/>
    <xf numFmtId="9" fontId="0" fillId="0" borderId="0" applyFont="0" applyFill="0" applyBorder="0" applyAlignment="0" applyProtection="0"/>
    <xf numFmtId="9" fontId="0" fillId="0" borderId="0" applyFont="0" applyFill="0" applyBorder="0" applyAlignment="0" applyProtection="0"/>
    <xf numFmtId="9" fontId="0" fillId="0" borderId="0" applyFont="0" applyFill="0" applyBorder="0" applyAlignment="0" applyProtection="0"/>
    <xf numFmtId="9" fontId="0" fillId="0" borderId="0" applyFont="0" applyFill="0" applyBorder="0" applyAlignment="0" applyProtection="0"/>
    <xf numFmtId="0" fontId="18" fillId="0" borderId="9" applyNumberFormat="0" applyFill="0" applyAlignment="0" applyProtection="0"/>
    <xf numFmtId="0" fontId="19" fillId="0" borderId="19" applyNumberFormat="0" applyFill="0" applyAlignment="0" applyProtection="0"/>
    <xf numFmtId="0" fontId="63" fillId="0" borderId="0">
      <alignment/>
      <protection/>
    </xf>
    <xf numFmtId="0" fontId="19" fillId="0" borderId="0" applyNumberFormat="0" applyFill="0" applyBorder="0" applyAlignment="0" applyProtection="0"/>
    <xf numFmtId="164"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71" fontId="0" fillId="0" borderId="0" applyFont="0" applyFill="0" applyBorder="0" applyAlignment="0" applyProtection="0"/>
    <xf numFmtId="169"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0" fontId="20" fillId="4" borderId="0" applyNumberFormat="0" applyBorder="0" applyAlignment="0" applyProtection="0"/>
    <xf numFmtId="0" fontId="64" fillId="11" borderId="0" applyNumberFormat="0" applyBorder="0" applyAlignment="0" applyProtection="0"/>
    <xf numFmtId="0" fontId="2" fillId="0" borderId="0">
      <alignment/>
      <protection/>
    </xf>
    <xf numFmtId="0" fontId="2" fillId="0" borderId="0">
      <alignment/>
      <protection/>
    </xf>
    <xf numFmtId="9" fontId="0" fillId="0" borderId="0" applyFont="0" applyFill="0" applyBorder="0" applyAlignment="0" applyProtection="0"/>
    <xf numFmtId="0" fontId="26" fillId="0" borderId="0">
      <alignment/>
      <protection/>
    </xf>
    <xf numFmtId="166" fontId="0" fillId="0" borderId="0" applyFont="0" applyFill="0" applyBorder="0" applyAlignment="0" applyProtection="0"/>
    <xf numFmtId="0" fontId="32" fillId="0" borderId="0">
      <alignment/>
      <protection/>
    </xf>
    <xf numFmtId="0" fontId="32" fillId="0" borderId="0">
      <alignment/>
      <protection/>
    </xf>
    <xf numFmtId="165" fontId="65" fillId="0" borderId="0">
      <alignment/>
      <protection locked="0"/>
    </xf>
    <xf numFmtId="165" fontId="65" fillId="0" borderId="0">
      <alignment/>
      <protection locked="0"/>
    </xf>
    <xf numFmtId="165" fontId="65" fillId="0" borderId="0">
      <alignment/>
      <protection locked="0"/>
    </xf>
    <xf numFmtId="0" fontId="66" fillId="0" borderId="0">
      <alignment/>
      <protection locked="0"/>
    </xf>
    <xf numFmtId="0" fontId="66" fillId="0" borderId="0">
      <alignment/>
      <protection locked="0"/>
    </xf>
    <xf numFmtId="0" fontId="65" fillId="0" borderId="20">
      <alignment/>
      <protection locked="0"/>
    </xf>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60" borderId="0" applyNumberFormat="0" applyBorder="0" applyAlignment="0" applyProtection="0"/>
    <xf numFmtId="0" fontId="4" fillId="60" borderId="0" applyNumberFormat="0" applyBorder="0" applyAlignment="0" applyProtection="0"/>
    <xf numFmtId="0" fontId="4" fillId="60" borderId="0" applyNumberFormat="0" applyBorder="0" applyAlignment="0" applyProtection="0"/>
    <xf numFmtId="0" fontId="4" fillId="60" borderId="0" applyNumberFormat="0" applyBorder="0" applyAlignment="0" applyProtection="0"/>
    <xf numFmtId="0" fontId="5" fillId="61" borderId="0" applyNumberFormat="0" applyBorder="0" applyAlignment="0" applyProtection="0"/>
    <xf numFmtId="0" fontId="5" fillId="61"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62" borderId="0" applyNumberFormat="0" applyBorder="0" applyAlignment="0" applyProtection="0"/>
    <xf numFmtId="0" fontId="5" fillId="62" borderId="0" applyNumberFormat="0" applyBorder="0" applyAlignment="0" applyProtection="0"/>
    <xf numFmtId="0" fontId="5" fillId="49" borderId="0" applyNumberFormat="0" applyBorder="0" applyAlignment="0" applyProtection="0"/>
    <xf numFmtId="0" fontId="5" fillId="49" borderId="0" applyNumberFormat="0" applyBorder="0" applyAlignment="0" applyProtection="0"/>
    <xf numFmtId="0" fontId="5" fillId="63" borderId="0" applyNumberFormat="0" applyBorder="0" applyAlignment="0" applyProtection="0"/>
    <xf numFmtId="0" fontId="5" fillId="63" borderId="0" applyNumberFormat="0" applyBorder="0" applyAlignment="0" applyProtection="0"/>
    <xf numFmtId="0" fontId="5" fillId="64" borderId="0" applyNumberFormat="0" applyBorder="0" applyAlignment="0" applyProtection="0"/>
    <xf numFmtId="0" fontId="5" fillId="64" borderId="0" applyNumberFormat="0" applyBorder="0" applyAlignment="0" applyProtection="0"/>
    <xf numFmtId="172" fontId="0" fillId="0" borderId="0" applyFont="0" applyFill="0" applyBorder="0" applyAlignment="0" applyProtection="0"/>
    <xf numFmtId="173" fontId="0" fillId="0" borderId="0" applyFont="0" applyFill="0" applyBorder="0" applyAlignment="0" applyProtection="0"/>
    <xf numFmtId="174" fontId="0" fillId="0" borderId="0" applyFont="0" applyFill="0" applyBorder="0" applyAlignment="0" applyProtection="0"/>
    <xf numFmtId="175" fontId="0" fillId="0" borderId="0" applyFont="0" applyFill="0" applyBorder="0" applyAlignment="0" applyProtection="0"/>
    <xf numFmtId="0" fontId="68" fillId="0" borderId="0" applyFill="0" applyBorder="0" applyProtection="0">
      <alignment vertical="center"/>
    </xf>
    <xf numFmtId="0" fontId="15" fillId="65" borderId="0" applyNumberFormat="0" applyBorder="0" applyAlignment="0" applyProtection="0"/>
    <xf numFmtId="0" fontId="69" fillId="0" borderId="0" applyNumberFormat="0" applyFill="0" applyBorder="0" applyAlignment="0" applyProtection="0"/>
    <xf numFmtId="0" fontId="70" fillId="0" borderId="0" applyNumberFormat="0" applyFill="0" applyBorder="0" applyAlignment="0" applyProtection="0"/>
    <xf numFmtId="0" fontId="71" fillId="0" borderId="0">
      <alignment vertical="center" wrapText="1"/>
      <protection/>
    </xf>
    <xf numFmtId="0" fontId="31" fillId="0" borderId="0" applyNumberFormat="0" applyFill="0" applyBorder="0" applyAlignment="0" applyProtection="0"/>
    <xf numFmtId="0" fontId="72" fillId="0" borderId="0">
      <alignment/>
      <protection/>
    </xf>
    <xf numFmtId="0" fontId="68" fillId="0" borderId="0" applyFill="0" applyBorder="0" applyProtection="0">
      <alignment vertical="center"/>
    </xf>
    <xf numFmtId="176" fontId="0" fillId="0" borderId="0" applyFont="0" applyFill="0" applyBorder="0" applyAlignment="0" applyProtection="0"/>
    <xf numFmtId="177" fontId="0" fillId="0" borderId="0" applyFont="0" applyFill="0" applyBorder="0" applyAlignment="0" applyProtection="0"/>
    <xf numFmtId="0" fontId="26" fillId="0" borderId="0">
      <alignment/>
      <protection/>
    </xf>
    <xf numFmtId="0" fontId="26" fillId="0" borderId="0">
      <alignment/>
      <protection/>
    </xf>
    <xf numFmtId="0" fontId="26" fillId="0" borderId="0">
      <alignment/>
      <protection/>
    </xf>
    <xf numFmtId="0" fontId="68" fillId="0" borderId="0" applyFill="0" applyBorder="0" applyProtection="0">
      <alignment vertical="center"/>
    </xf>
    <xf numFmtId="0" fontId="72" fillId="0" borderId="0" applyNumberFormat="0">
      <alignment horizontal="left"/>
      <protection/>
    </xf>
    <xf numFmtId="0" fontId="5" fillId="66" borderId="0" applyNumberFormat="0" applyBorder="0" applyAlignment="0" applyProtection="0"/>
    <xf numFmtId="0" fontId="5" fillId="66" borderId="0" applyNumberFormat="0" applyBorder="0" applyAlignment="0" applyProtection="0"/>
    <xf numFmtId="0" fontId="5" fillId="67" borderId="0" applyNumberFormat="0" applyBorder="0" applyAlignment="0" applyProtection="0"/>
    <xf numFmtId="0" fontId="5" fillId="67" borderId="0" applyNumberFormat="0" applyBorder="0" applyAlignment="0" applyProtection="0"/>
    <xf numFmtId="0" fontId="5" fillId="68" borderId="0" applyNumberFormat="0" applyBorder="0" applyAlignment="0" applyProtection="0"/>
    <xf numFmtId="0" fontId="5" fillId="68" borderId="0" applyNumberFormat="0" applyBorder="0" applyAlignment="0" applyProtection="0"/>
    <xf numFmtId="0" fontId="5" fillId="62" borderId="0" applyNumberFormat="0" applyBorder="0" applyAlignment="0" applyProtection="0"/>
    <xf numFmtId="0" fontId="5" fillId="62" borderId="0" applyNumberFormat="0" applyBorder="0" applyAlignment="0" applyProtection="0"/>
    <xf numFmtId="0" fontId="5" fillId="63" borderId="0" applyNumberFormat="0" applyBorder="0" applyAlignment="0" applyProtection="0"/>
    <xf numFmtId="0" fontId="5" fillId="63" borderId="0" applyNumberFormat="0" applyBorder="0" applyAlignment="0" applyProtection="0"/>
    <xf numFmtId="0" fontId="5" fillId="69" borderId="0" applyNumberFormat="0" applyBorder="0" applyAlignment="0" applyProtection="0"/>
    <xf numFmtId="0" fontId="5" fillId="69" borderId="0" applyNumberFormat="0" applyBorder="0" applyAlignment="0" applyProtection="0"/>
    <xf numFmtId="178" fontId="21" fillId="0" borderId="21">
      <alignment/>
      <protection locked="0"/>
    </xf>
    <xf numFmtId="0" fontId="6" fillId="56" borderId="1" applyNumberFormat="0" applyAlignment="0" applyProtection="0"/>
    <xf numFmtId="0" fontId="6" fillId="56" borderId="1" applyNumberFormat="0" applyAlignment="0" applyProtection="0"/>
    <xf numFmtId="0" fontId="7" fillId="70" borderId="2" applyNumberFormat="0" applyAlignment="0" applyProtection="0"/>
    <xf numFmtId="0" fontId="7" fillId="70" borderId="2" applyNumberFormat="0" applyAlignment="0" applyProtection="0"/>
    <xf numFmtId="0" fontId="8" fillId="70" borderId="1" applyNumberFormat="0" applyAlignment="0" applyProtection="0"/>
    <xf numFmtId="0" fontId="8" fillId="70" borderId="1" applyNumberFormat="0" applyAlignment="0" applyProtection="0"/>
    <xf numFmtId="0" fontId="70" fillId="0" borderId="0" applyNumberFormat="0" applyFill="0" applyBorder="0" applyAlignment="0" applyProtection="0"/>
    <xf numFmtId="0" fontId="73" fillId="0" borderId="0" applyBorder="0">
      <alignment horizontal="center" vertical="center" wrapText="1"/>
      <protection/>
    </xf>
    <xf numFmtId="0" fontId="74" fillId="0" borderId="0" applyBorder="0">
      <alignment horizontal="center" vertical="center" wrapText="1"/>
      <protection/>
    </xf>
    <xf numFmtId="178" fontId="75" fillId="6" borderId="21">
      <alignment/>
      <protection/>
    </xf>
    <xf numFmtId="4" fontId="76" fillId="22" borderId="0" applyBorder="0">
      <alignment horizontal="right"/>
      <protection/>
    </xf>
    <xf numFmtId="0" fontId="13" fillId="71" borderId="7" applyNumberFormat="0" applyAlignment="0" applyProtection="0"/>
    <xf numFmtId="0" fontId="13" fillId="71" borderId="7" applyNumberFormat="0" applyAlignment="0" applyProtection="0"/>
    <xf numFmtId="0" fontId="15" fillId="65" borderId="0" applyNumberFormat="0" applyBorder="0" applyAlignment="0" applyProtection="0"/>
    <xf numFmtId="0" fontId="15" fillId="65" borderId="0" applyNumberFormat="0" applyBorder="0" applyAlignment="0" applyProtection="0"/>
    <xf numFmtId="0" fontId="4" fillId="0" borderId="0">
      <alignment/>
      <protection/>
    </xf>
    <xf numFmtId="0" fontId="4" fillId="0" borderId="0">
      <alignment/>
      <protection/>
    </xf>
    <xf numFmtId="0" fontId="2" fillId="0" borderId="0">
      <alignment/>
      <protection/>
    </xf>
    <xf numFmtId="0" fontId="21" fillId="0" borderId="0">
      <alignment/>
      <protection/>
    </xf>
    <xf numFmtId="0" fontId="2" fillId="0" borderId="0">
      <alignment/>
      <protection/>
    </xf>
    <xf numFmtId="0" fontId="61" fillId="0" borderId="0">
      <alignment horizontal="left"/>
      <protection/>
    </xf>
    <xf numFmtId="0" fontId="2" fillId="0" borderId="0">
      <alignment/>
      <protection/>
    </xf>
    <xf numFmtId="0" fontId="2" fillId="0" borderId="0">
      <alignment/>
      <protection/>
    </xf>
    <xf numFmtId="0" fontId="2" fillId="0" borderId="0">
      <alignment/>
      <protection/>
    </xf>
    <xf numFmtId="0" fontId="61" fillId="0" borderId="0">
      <alignment/>
      <protection/>
    </xf>
    <xf numFmtId="0" fontId="2" fillId="0" borderId="0">
      <alignment/>
      <protection/>
    </xf>
    <xf numFmtId="0" fontId="21" fillId="0" borderId="0">
      <alignment/>
      <protection/>
    </xf>
    <xf numFmtId="0" fontId="26" fillId="0" borderId="0">
      <alignment/>
      <protection/>
    </xf>
    <xf numFmtId="0" fontId="21" fillId="0" borderId="0">
      <alignment/>
      <protection/>
    </xf>
    <xf numFmtId="0" fontId="2" fillId="0" borderId="0">
      <alignment/>
      <protection/>
    </xf>
    <xf numFmtId="0" fontId="2" fillId="0" borderId="0">
      <alignment/>
      <protection/>
    </xf>
    <xf numFmtId="0" fontId="21" fillId="0" borderId="0">
      <alignment/>
      <protection/>
    </xf>
    <xf numFmtId="0" fontId="26" fillId="0" borderId="0">
      <alignment/>
      <protection/>
    </xf>
    <xf numFmtId="0" fontId="26" fillId="0" borderId="0">
      <alignment/>
      <protection/>
    </xf>
    <xf numFmtId="0" fontId="26" fillId="0" borderId="0">
      <alignment/>
      <protection/>
    </xf>
    <xf numFmtId="0" fontId="71" fillId="0" borderId="0">
      <alignment vertical="center" wrapText="1"/>
      <protection/>
    </xf>
    <xf numFmtId="0" fontId="16" fillId="52" borderId="0" applyNumberFormat="0" applyBorder="0" applyAlignment="0" applyProtection="0"/>
    <xf numFmtId="0" fontId="16" fillId="52" borderId="0" applyNumberFormat="0" applyBorder="0" applyAlignment="0" applyProtection="0"/>
    <xf numFmtId="0" fontId="26" fillId="72" borderId="8" applyNumberFormat="0" applyAlignment="0" applyProtection="0"/>
    <xf numFmtId="9" fontId="26" fillId="0" borderId="0" applyFill="0" applyBorder="0" applyAlignment="0" applyProtection="0"/>
    <xf numFmtId="9" fontId="0" fillId="0" borderId="0" applyFont="0" applyFill="0" applyBorder="0" applyAlignment="0" applyProtection="0"/>
    <xf numFmtId="9" fontId="0" fillId="0" borderId="0" applyFont="0" applyFill="0" applyBorder="0" applyAlignment="0" applyProtection="0"/>
    <xf numFmtId="9" fontId="0" fillId="0" borderId="0" applyFont="0" applyFill="0" applyBorder="0" applyAlignment="0" applyProtection="0"/>
    <xf numFmtId="9" fontId="0" fillId="0" borderId="0" applyFont="0" applyFill="0" applyBorder="0" applyAlignment="0" applyProtection="0"/>
    <xf numFmtId="0" fontId="26" fillId="0" borderId="0">
      <alignment/>
      <protection/>
    </xf>
    <xf numFmtId="0" fontId="32" fillId="0" borderId="0">
      <alignment/>
      <protection/>
    </xf>
    <xf numFmtId="0" fontId="26" fillId="0" borderId="0">
      <alignment/>
      <protection/>
    </xf>
    <xf numFmtId="164"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26" fillId="0" borderId="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79" fontId="0" fillId="0" borderId="0" applyFont="0" applyFill="0" applyBorder="0" applyAlignment="0" applyProtection="0"/>
    <xf numFmtId="166" fontId="0" fillId="0" borderId="0" applyFont="0" applyFill="0" applyBorder="0" applyAlignment="0" applyProtection="0"/>
    <xf numFmtId="4" fontId="76" fillId="4" borderId="0" applyBorder="0">
      <alignment horizontal="right"/>
      <protection/>
    </xf>
    <xf numFmtId="4" fontId="76" fillId="4" borderId="0" applyBorder="0">
      <alignment horizontal="right"/>
      <protection/>
    </xf>
    <xf numFmtId="0" fontId="20" fillId="53" borderId="0" applyNumberFormat="0" applyBorder="0" applyAlignment="0" applyProtection="0"/>
    <xf numFmtId="0" fontId="20" fillId="53" borderId="0" applyNumberFormat="0" applyBorder="0" applyAlignment="0" applyProtection="0"/>
    <xf numFmtId="165" fontId="65" fillId="0" borderId="0">
      <alignment/>
      <protection locked="0"/>
    </xf>
    <xf numFmtId="0" fontId="0" fillId="0" borderId="0">
      <alignment/>
      <protection/>
    </xf>
    <xf numFmtId="0" fontId="2" fillId="0" borderId="0">
      <alignment/>
      <protection/>
    </xf>
    <xf numFmtId="166" fontId="0" fillId="0" borderId="0" applyFont="0" applyFill="0" applyBorder="0" applyAlignment="0" applyProtection="0"/>
    <xf numFmtId="168" fontId="0" fillId="0" borderId="0" applyFont="0" applyFill="0" applyBorder="0" applyAlignment="0" applyProtection="0"/>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166" fontId="0" fillId="0" borderId="0" applyFont="0" applyFill="0" applyBorder="0" applyAlignment="0" applyProtection="0"/>
    <xf numFmtId="168" fontId="0" fillId="0" borderId="0" applyFont="0" applyFill="0" applyBorder="0" applyAlignment="0" applyProtection="0"/>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166" fontId="0" fillId="0" borderId="0" applyFont="0" applyFill="0" applyBorder="0" applyAlignment="0" applyProtection="0"/>
    <xf numFmtId="168" fontId="0" fillId="0" borderId="0" applyFont="0" applyFill="0" applyBorder="0" applyAlignment="0" applyProtection="0"/>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0" fontId="2" fillId="0" borderId="0">
      <alignment/>
      <protection/>
    </xf>
    <xf numFmtId="166" fontId="0" fillId="0" borderId="0" applyFont="0" applyFill="0" applyBorder="0" applyAlignment="0" applyProtection="0"/>
    <xf numFmtId="168" fontId="0" fillId="0" borderId="0" applyFont="0" applyFill="0" applyBorder="0" applyAlignment="0" applyProtection="0"/>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166" fontId="0" fillId="0" borderId="0" applyFont="0" applyFill="0" applyBorder="0" applyAlignment="0" applyProtection="0"/>
    <xf numFmtId="168" fontId="0" fillId="0" borderId="0" applyFont="0" applyFill="0" applyBorder="0" applyAlignment="0" applyProtection="0"/>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166" fontId="0" fillId="0" borderId="0" applyFont="0" applyFill="0" applyBorder="0" applyAlignment="0" applyProtection="0"/>
    <xf numFmtId="168" fontId="0" fillId="0" borderId="0" applyFont="0" applyFill="0" applyBorder="0" applyAlignment="0" applyProtection="0"/>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0" fontId="2" fillId="0" borderId="0">
      <alignment/>
      <protection/>
    </xf>
    <xf numFmtId="166" fontId="0" fillId="0" borderId="0" applyFont="0" applyFill="0" applyBorder="0" applyAlignment="0" applyProtection="0"/>
    <xf numFmtId="168" fontId="0" fillId="0" borderId="0" applyFont="0" applyFill="0" applyBorder="0" applyAlignment="0" applyProtection="0"/>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166" fontId="0" fillId="0" borderId="0" applyFont="0" applyFill="0" applyBorder="0" applyAlignment="0" applyProtection="0"/>
    <xf numFmtId="168" fontId="0" fillId="0" borderId="0" applyFont="0" applyFill="0" applyBorder="0" applyAlignment="0" applyProtection="0"/>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166" fontId="0" fillId="0" borderId="0" applyFont="0" applyFill="0" applyBorder="0" applyAlignment="0" applyProtection="0"/>
    <xf numFmtId="168" fontId="0" fillId="0" borderId="0" applyFont="0" applyFill="0" applyBorder="0" applyAlignment="0" applyProtection="0"/>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0" fontId="2" fillId="0" borderId="0">
      <alignment/>
      <protection/>
    </xf>
    <xf numFmtId="166" fontId="0" fillId="0" borderId="0" applyFont="0" applyFill="0" applyBorder="0" applyAlignment="0" applyProtection="0"/>
    <xf numFmtId="168" fontId="0" fillId="0" borderId="0" applyFont="0" applyFill="0" applyBorder="0" applyAlignment="0" applyProtection="0"/>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166" fontId="0" fillId="0" borderId="0" applyFont="0" applyFill="0" applyBorder="0" applyAlignment="0" applyProtection="0"/>
    <xf numFmtId="168" fontId="0" fillId="0" borderId="0" applyFont="0" applyFill="0" applyBorder="0" applyAlignment="0" applyProtection="0"/>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166" fontId="0" fillId="0" borderId="0" applyFont="0" applyFill="0" applyBorder="0" applyAlignment="0" applyProtection="0"/>
    <xf numFmtId="168" fontId="0" fillId="0" borderId="0" applyFont="0" applyFill="0" applyBorder="0" applyAlignment="0" applyProtection="0"/>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0" fontId="2" fillId="0" borderId="0">
      <alignment/>
      <protection/>
    </xf>
    <xf numFmtId="166" fontId="0" fillId="0" borderId="0" applyFont="0" applyFill="0" applyBorder="0" applyAlignment="0" applyProtection="0"/>
    <xf numFmtId="168" fontId="0" fillId="0" borderId="0" applyFont="0" applyFill="0" applyBorder="0" applyAlignment="0" applyProtection="0"/>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166" fontId="0" fillId="0" borderId="0" applyFont="0" applyFill="0" applyBorder="0" applyAlignment="0" applyProtection="0"/>
    <xf numFmtId="168" fontId="0" fillId="0" borderId="0" applyFont="0" applyFill="0" applyBorder="0" applyAlignment="0" applyProtection="0"/>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166" fontId="0" fillId="0" borderId="0" applyFont="0" applyFill="0" applyBorder="0" applyAlignment="0" applyProtection="0"/>
    <xf numFmtId="168" fontId="0" fillId="0" borderId="0" applyFont="0" applyFill="0" applyBorder="0" applyAlignment="0" applyProtection="0"/>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0" fontId="2" fillId="0" borderId="0">
      <alignment/>
      <protection/>
    </xf>
    <xf numFmtId="166" fontId="0" fillId="0" borderId="0" applyFont="0" applyFill="0" applyBorder="0" applyAlignment="0" applyProtection="0"/>
    <xf numFmtId="168" fontId="0" fillId="0" borderId="0" applyFont="0" applyFill="0" applyBorder="0" applyAlignment="0" applyProtection="0"/>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166" fontId="0" fillId="0" borderId="0" applyFont="0" applyFill="0" applyBorder="0" applyAlignment="0" applyProtection="0"/>
    <xf numFmtId="168" fontId="0" fillId="0" borderId="0" applyFont="0" applyFill="0" applyBorder="0" applyAlignment="0" applyProtection="0"/>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166" fontId="0" fillId="0" borderId="0" applyFont="0" applyFill="0" applyBorder="0" applyAlignment="0" applyProtection="0"/>
    <xf numFmtId="168" fontId="0" fillId="0" borderId="0" applyFont="0" applyFill="0" applyBorder="0" applyAlignment="0" applyProtection="0"/>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0" fontId="2" fillId="0" borderId="0">
      <alignment/>
      <protection/>
    </xf>
    <xf numFmtId="166" fontId="0" fillId="0" borderId="0" applyFont="0" applyFill="0" applyBorder="0" applyAlignment="0" applyProtection="0"/>
    <xf numFmtId="168" fontId="0" fillId="0" borderId="0" applyFont="0" applyFill="0" applyBorder="0" applyAlignment="0" applyProtection="0"/>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166" fontId="0" fillId="0" borderId="0" applyFont="0" applyFill="0" applyBorder="0" applyAlignment="0" applyProtection="0"/>
    <xf numFmtId="168" fontId="0" fillId="0" borderId="0" applyFont="0" applyFill="0" applyBorder="0" applyAlignment="0" applyProtection="0"/>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166" fontId="0" fillId="0" borderId="0" applyFont="0" applyFill="0" applyBorder="0" applyAlignment="0" applyProtection="0"/>
    <xf numFmtId="168" fontId="0" fillId="0" borderId="0" applyFont="0" applyFill="0" applyBorder="0" applyAlignment="0" applyProtection="0"/>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0" fontId="2" fillId="0" borderId="0">
      <alignment/>
      <protection/>
    </xf>
    <xf numFmtId="166" fontId="0" fillId="0" borderId="0" applyFont="0" applyFill="0" applyBorder="0" applyAlignment="0" applyProtection="0"/>
    <xf numFmtId="168" fontId="0" fillId="0" borderId="0" applyFont="0" applyFill="0" applyBorder="0" applyAlignment="0" applyProtection="0"/>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166" fontId="0" fillId="0" borderId="0" applyFont="0" applyFill="0" applyBorder="0" applyAlignment="0" applyProtection="0"/>
    <xf numFmtId="168" fontId="0" fillId="0" borderId="0" applyFont="0" applyFill="0" applyBorder="0" applyAlignment="0" applyProtection="0"/>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166" fontId="0" fillId="0" borderId="0" applyFont="0" applyFill="0" applyBorder="0" applyAlignment="0" applyProtection="0"/>
    <xf numFmtId="168" fontId="0" fillId="0" borderId="0" applyFont="0" applyFill="0" applyBorder="0" applyAlignment="0" applyProtection="0"/>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0" fontId="2" fillId="0" borderId="0">
      <alignment/>
      <protection/>
    </xf>
    <xf numFmtId="166" fontId="0" fillId="0" borderId="0" applyFont="0" applyFill="0" applyBorder="0" applyAlignment="0" applyProtection="0"/>
    <xf numFmtId="168" fontId="0" fillId="0" borderId="0" applyFont="0" applyFill="0" applyBorder="0" applyAlignment="0" applyProtection="0"/>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166" fontId="0" fillId="0" borderId="0" applyFont="0" applyFill="0" applyBorder="0" applyAlignment="0" applyProtection="0"/>
    <xf numFmtId="168" fontId="0" fillId="0" borderId="0" applyFont="0" applyFill="0" applyBorder="0" applyAlignment="0" applyProtection="0"/>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166" fontId="0" fillId="0" borderId="0" applyFont="0" applyFill="0" applyBorder="0" applyAlignment="0" applyProtection="0"/>
    <xf numFmtId="168" fontId="0" fillId="0" borderId="0" applyFont="0" applyFill="0" applyBorder="0" applyAlignment="0" applyProtection="0"/>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0" fontId="2" fillId="0" borderId="0">
      <alignment/>
      <protection/>
    </xf>
    <xf numFmtId="166" fontId="0" fillId="0" borderId="0" applyFont="0" applyFill="0" applyBorder="0" applyAlignment="0" applyProtection="0"/>
    <xf numFmtId="168" fontId="0" fillId="0" borderId="0" applyFont="0" applyFill="0" applyBorder="0" applyAlignment="0" applyProtection="0"/>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166" fontId="0" fillId="0" borderId="0" applyFont="0" applyFill="0" applyBorder="0" applyAlignment="0" applyProtection="0"/>
    <xf numFmtId="168" fontId="0" fillId="0" borderId="0" applyFont="0" applyFill="0" applyBorder="0" applyAlignment="0" applyProtection="0"/>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166" fontId="0" fillId="0" borderId="0" applyFont="0" applyFill="0" applyBorder="0" applyAlignment="0" applyProtection="0"/>
    <xf numFmtId="168" fontId="0" fillId="0" borderId="0" applyFont="0" applyFill="0" applyBorder="0" applyAlignment="0" applyProtection="0"/>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0" fontId="2" fillId="0" borderId="0">
      <alignment/>
      <protection/>
    </xf>
    <xf numFmtId="166" fontId="0" fillId="0" borderId="0" applyFont="0" applyFill="0" applyBorder="0" applyAlignment="0" applyProtection="0"/>
    <xf numFmtId="168" fontId="0" fillId="0" borderId="0" applyFont="0" applyFill="0" applyBorder="0" applyAlignment="0" applyProtection="0"/>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166" fontId="0" fillId="0" borderId="0" applyFont="0" applyFill="0" applyBorder="0" applyAlignment="0" applyProtection="0"/>
    <xf numFmtId="168" fontId="0" fillId="0" borderId="0" applyFont="0" applyFill="0" applyBorder="0" applyAlignment="0" applyProtection="0"/>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166" fontId="0" fillId="0" borderId="0" applyFont="0" applyFill="0" applyBorder="0" applyAlignment="0" applyProtection="0"/>
    <xf numFmtId="168" fontId="0" fillId="0" borderId="0" applyFont="0" applyFill="0" applyBorder="0" applyAlignment="0" applyProtection="0"/>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0" fontId="2" fillId="0" borderId="0">
      <alignment/>
      <protection/>
    </xf>
    <xf numFmtId="166" fontId="0" fillId="0" borderId="0" applyFont="0" applyFill="0" applyBorder="0" applyAlignment="0" applyProtection="0"/>
    <xf numFmtId="168" fontId="0" fillId="0" borderId="0" applyFont="0" applyFill="0" applyBorder="0" applyAlignment="0" applyProtection="0"/>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166" fontId="0" fillId="0" borderId="0" applyFont="0" applyFill="0" applyBorder="0" applyAlignment="0" applyProtection="0"/>
    <xf numFmtId="168" fontId="0" fillId="0" borderId="0" applyFont="0" applyFill="0" applyBorder="0" applyAlignment="0" applyProtection="0"/>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166" fontId="0" fillId="0" borderId="0" applyFont="0" applyFill="0" applyBorder="0" applyAlignment="0" applyProtection="0"/>
    <xf numFmtId="168" fontId="0" fillId="0" borderId="0" applyFont="0" applyFill="0" applyBorder="0" applyAlignment="0" applyProtection="0"/>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0" fontId="2" fillId="0" borderId="0">
      <alignment/>
      <protection/>
    </xf>
    <xf numFmtId="166" fontId="0" fillId="0" borderId="0" applyFont="0" applyFill="0" applyBorder="0" applyAlignment="0" applyProtection="0"/>
    <xf numFmtId="168" fontId="0" fillId="0" borderId="0" applyFont="0" applyFill="0" applyBorder="0" applyAlignment="0" applyProtection="0"/>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166" fontId="0" fillId="0" borderId="0" applyFont="0" applyFill="0" applyBorder="0" applyAlignment="0" applyProtection="0"/>
    <xf numFmtId="168" fontId="0" fillId="0" borderId="0" applyFont="0" applyFill="0" applyBorder="0" applyAlignment="0" applyProtection="0"/>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166" fontId="0" fillId="0" borderId="0" applyFont="0" applyFill="0" applyBorder="0" applyAlignment="0" applyProtection="0"/>
    <xf numFmtId="168" fontId="0" fillId="0" borderId="0" applyFont="0" applyFill="0" applyBorder="0" applyAlignment="0" applyProtection="0"/>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0" fontId="2" fillId="0" borderId="0">
      <alignment/>
      <protection/>
    </xf>
    <xf numFmtId="166" fontId="0" fillId="0" borderId="0" applyFont="0" applyFill="0" applyBorder="0" applyAlignment="0" applyProtection="0"/>
    <xf numFmtId="168" fontId="0" fillId="0" borderId="0" applyFont="0" applyFill="0" applyBorder="0" applyAlignment="0" applyProtection="0"/>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166" fontId="0" fillId="0" borderId="0" applyFont="0" applyFill="0" applyBorder="0" applyAlignment="0" applyProtection="0"/>
    <xf numFmtId="168" fontId="0" fillId="0" borderId="0" applyFont="0" applyFill="0" applyBorder="0" applyAlignment="0" applyProtection="0"/>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166" fontId="0" fillId="0" borderId="0" applyFont="0" applyFill="0" applyBorder="0" applyAlignment="0" applyProtection="0"/>
    <xf numFmtId="168" fontId="0" fillId="0" borderId="0" applyFont="0" applyFill="0" applyBorder="0" applyAlignment="0" applyProtection="0"/>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0" fontId="2" fillId="0" borderId="0">
      <alignment/>
      <protection/>
    </xf>
    <xf numFmtId="166" fontId="0" fillId="0" borderId="0" applyFont="0" applyFill="0" applyBorder="0" applyAlignment="0" applyProtection="0"/>
    <xf numFmtId="168" fontId="0" fillId="0" borderId="0" applyFont="0" applyFill="0" applyBorder="0" applyAlignment="0" applyProtection="0"/>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166" fontId="0" fillId="0" borderId="0" applyFont="0" applyFill="0" applyBorder="0" applyAlignment="0" applyProtection="0"/>
    <xf numFmtId="168" fontId="0" fillId="0" borderId="0" applyFont="0" applyFill="0" applyBorder="0" applyAlignment="0" applyProtection="0"/>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166" fontId="0" fillId="0" borderId="0" applyFont="0" applyFill="0" applyBorder="0" applyAlignment="0" applyProtection="0"/>
    <xf numFmtId="168" fontId="0" fillId="0" borderId="0" applyFont="0" applyFill="0" applyBorder="0" applyAlignment="0" applyProtection="0"/>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0" fontId="2" fillId="0" borderId="0">
      <alignment/>
      <protection/>
    </xf>
    <xf numFmtId="166" fontId="0" fillId="0" borderId="0" applyFont="0" applyFill="0" applyBorder="0" applyAlignment="0" applyProtection="0"/>
    <xf numFmtId="168" fontId="0" fillId="0" borderId="0" applyFont="0" applyFill="0" applyBorder="0" applyAlignment="0" applyProtection="0"/>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166" fontId="0" fillId="0" borderId="0" applyFont="0" applyFill="0" applyBorder="0" applyAlignment="0" applyProtection="0"/>
    <xf numFmtId="168" fontId="0" fillId="0" borderId="0" applyFont="0" applyFill="0" applyBorder="0" applyAlignment="0" applyProtection="0"/>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166" fontId="0" fillId="0" borderId="0" applyFont="0" applyFill="0" applyBorder="0" applyAlignment="0" applyProtection="0"/>
    <xf numFmtId="168" fontId="0" fillId="0" borderId="0" applyFont="0" applyFill="0" applyBorder="0" applyAlignment="0" applyProtection="0"/>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0" fontId="2" fillId="0" borderId="0">
      <alignment/>
      <protection/>
    </xf>
    <xf numFmtId="166" fontId="0" fillId="0" borderId="0" applyFont="0" applyFill="0" applyBorder="0" applyAlignment="0" applyProtection="0"/>
    <xf numFmtId="168" fontId="0" fillId="0" borderId="0" applyFont="0" applyFill="0" applyBorder="0" applyAlignment="0" applyProtection="0"/>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166" fontId="0" fillId="0" borderId="0" applyFont="0" applyFill="0" applyBorder="0" applyAlignment="0" applyProtection="0"/>
    <xf numFmtId="168" fontId="0" fillId="0" borderId="0" applyFont="0" applyFill="0" applyBorder="0" applyAlignment="0" applyProtection="0"/>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166" fontId="0" fillId="0" borderId="0" applyFont="0" applyFill="0" applyBorder="0" applyAlignment="0" applyProtection="0"/>
    <xf numFmtId="168" fontId="0" fillId="0" borderId="0" applyFont="0" applyFill="0" applyBorder="0" applyAlignment="0" applyProtection="0"/>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0" fontId="2" fillId="0" borderId="0">
      <alignment/>
      <protection/>
    </xf>
    <xf numFmtId="166" fontId="0" fillId="0" borderId="0" applyFont="0" applyFill="0" applyBorder="0" applyAlignment="0" applyProtection="0"/>
    <xf numFmtId="168" fontId="0" fillId="0" borderId="0" applyFont="0" applyFill="0" applyBorder="0" applyAlignment="0" applyProtection="0"/>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166" fontId="0" fillId="0" borderId="0" applyFont="0" applyFill="0" applyBorder="0" applyAlignment="0" applyProtection="0"/>
    <xf numFmtId="168" fontId="0" fillId="0" borderId="0" applyFont="0" applyFill="0" applyBorder="0" applyAlignment="0" applyProtection="0"/>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166" fontId="0" fillId="0" borderId="0" applyFont="0" applyFill="0" applyBorder="0" applyAlignment="0" applyProtection="0"/>
    <xf numFmtId="168" fontId="0" fillId="0" borderId="0" applyFont="0" applyFill="0" applyBorder="0" applyAlignment="0" applyProtection="0"/>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0" fontId="2" fillId="0" borderId="0">
      <alignment/>
      <protection/>
    </xf>
    <xf numFmtId="166" fontId="0" fillId="0" borderId="0" applyFont="0" applyFill="0" applyBorder="0" applyAlignment="0" applyProtection="0"/>
    <xf numFmtId="168" fontId="0" fillId="0" borderId="0" applyFont="0" applyFill="0" applyBorder="0" applyAlignment="0" applyProtection="0"/>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166" fontId="0" fillId="0" borderId="0" applyFont="0" applyFill="0" applyBorder="0" applyAlignment="0" applyProtection="0"/>
    <xf numFmtId="168" fontId="0" fillId="0" borderId="0" applyFont="0" applyFill="0" applyBorder="0" applyAlignment="0" applyProtection="0"/>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166" fontId="0" fillId="0" borderId="0" applyFont="0" applyFill="0" applyBorder="0" applyAlignment="0" applyProtection="0"/>
    <xf numFmtId="168" fontId="0" fillId="0" borderId="0" applyFont="0" applyFill="0" applyBorder="0" applyAlignment="0" applyProtection="0"/>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0" fontId="2" fillId="0" borderId="0">
      <alignment/>
      <protection/>
    </xf>
    <xf numFmtId="166" fontId="0" fillId="0" borderId="0" applyFont="0" applyFill="0" applyBorder="0" applyAlignment="0" applyProtection="0"/>
    <xf numFmtId="168" fontId="0" fillId="0" borderId="0" applyFont="0" applyFill="0" applyBorder="0" applyAlignment="0" applyProtection="0"/>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166" fontId="0" fillId="0" borderId="0" applyFont="0" applyFill="0" applyBorder="0" applyAlignment="0" applyProtection="0"/>
    <xf numFmtId="168" fontId="0" fillId="0" borderId="0" applyFont="0" applyFill="0" applyBorder="0" applyAlignment="0" applyProtection="0"/>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166" fontId="0" fillId="0" borderId="0" applyFont="0" applyFill="0" applyBorder="0" applyAlignment="0" applyProtection="0"/>
    <xf numFmtId="168" fontId="0" fillId="0" borderId="0" applyFont="0" applyFill="0" applyBorder="0" applyAlignment="0" applyProtection="0"/>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0" fontId="2" fillId="0" borderId="0">
      <alignment/>
      <protection/>
    </xf>
    <xf numFmtId="166" fontId="0" fillId="0" borderId="0" applyFont="0" applyFill="0" applyBorder="0" applyAlignment="0" applyProtection="0"/>
    <xf numFmtId="168" fontId="0" fillId="0" borderId="0" applyFont="0" applyFill="0" applyBorder="0" applyAlignment="0" applyProtection="0"/>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166" fontId="0" fillId="0" borderId="0" applyFont="0" applyFill="0" applyBorder="0" applyAlignment="0" applyProtection="0"/>
    <xf numFmtId="168" fontId="0" fillId="0" borderId="0" applyFont="0" applyFill="0" applyBorder="0" applyAlignment="0" applyProtection="0"/>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166" fontId="0" fillId="0" borderId="0" applyFont="0" applyFill="0" applyBorder="0" applyAlignment="0" applyProtection="0"/>
    <xf numFmtId="168" fontId="0" fillId="0" borderId="0" applyFont="0" applyFill="0" applyBorder="0" applyAlignment="0" applyProtection="0"/>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0" fontId="2" fillId="0" borderId="0">
      <alignment/>
      <protection/>
    </xf>
    <xf numFmtId="166" fontId="0" fillId="0" borderId="0" applyFont="0" applyFill="0" applyBorder="0" applyAlignment="0" applyProtection="0"/>
    <xf numFmtId="168" fontId="0" fillId="0" borderId="0" applyFont="0" applyFill="0" applyBorder="0" applyAlignment="0" applyProtection="0"/>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166" fontId="0" fillId="0" borderId="0" applyFont="0" applyFill="0" applyBorder="0" applyAlignment="0" applyProtection="0"/>
    <xf numFmtId="168" fontId="0" fillId="0" borderId="0" applyFont="0" applyFill="0" applyBorder="0" applyAlignment="0" applyProtection="0"/>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166" fontId="0" fillId="0" borderId="0" applyFont="0" applyFill="0" applyBorder="0" applyAlignment="0" applyProtection="0"/>
    <xf numFmtId="168" fontId="0" fillId="0" borderId="0" applyFont="0" applyFill="0" applyBorder="0" applyAlignment="0" applyProtection="0"/>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0" fontId="2" fillId="0" borderId="0">
      <alignment/>
      <protection/>
    </xf>
    <xf numFmtId="166" fontId="0" fillId="0" borderId="0" applyFont="0" applyFill="0" applyBorder="0" applyAlignment="0" applyProtection="0"/>
    <xf numFmtId="168" fontId="0" fillId="0" borderId="0" applyFont="0" applyFill="0" applyBorder="0" applyAlignment="0" applyProtection="0"/>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166" fontId="0" fillId="0" borderId="0" applyFont="0" applyFill="0" applyBorder="0" applyAlignment="0" applyProtection="0"/>
    <xf numFmtId="168" fontId="0" fillId="0" borderId="0" applyFont="0" applyFill="0" applyBorder="0" applyAlignment="0" applyProtection="0"/>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166" fontId="0" fillId="0" borderId="0" applyFont="0" applyFill="0" applyBorder="0" applyAlignment="0" applyProtection="0"/>
    <xf numFmtId="168" fontId="0" fillId="0" borderId="0" applyFont="0" applyFill="0" applyBorder="0" applyAlignment="0" applyProtection="0"/>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0" fontId="2" fillId="0" borderId="0">
      <alignment/>
      <protection/>
    </xf>
    <xf numFmtId="166" fontId="0" fillId="0" borderId="0" applyFont="0" applyFill="0" applyBorder="0" applyAlignment="0" applyProtection="0"/>
    <xf numFmtId="168" fontId="0" fillId="0" borderId="0" applyFont="0" applyFill="0" applyBorder="0" applyAlignment="0" applyProtection="0"/>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166" fontId="0" fillId="0" borderId="0" applyFont="0" applyFill="0" applyBorder="0" applyAlignment="0" applyProtection="0"/>
    <xf numFmtId="168" fontId="0" fillId="0" borderId="0" applyFont="0" applyFill="0" applyBorder="0" applyAlignment="0" applyProtection="0"/>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166" fontId="0" fillId="0" borderId="0" applyFont="0" applyFill="0" applyBorder="0" applyAlignment="0" applyProtection="0"/>
    <xf numFmtId="168" fontId="0" fillId="0" borderId="0" applyFont="0" applyFill="0" applyBorder="0" applyAlignment="0" applyProtection="0"/>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0" fontId="2" fillId="0" borderId="0">
      <alignment/>
      <protection/>
    </xf>
    <xf numFmtId="166" fontId="0" fillId="0" borderId="0" applyFont="0" applyFill="0" applyBorder="0" applyAlignment="0" applyProtection="0"/>
    <xf numFmtId="168" fontId="0" fillId="0" borderId="0" applyFont="0" applyFill="0" applyBorder="0" applyAlignment="0" applyProtection="0"/>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166" fontId="0" fillId="0" borderId="0" applyFont="0" applyFill="0" applyBorder="0" applyAlignment="0" applyProtection="0"/>
    <xf numFmtId="168" fontId="0" fillId="0" borderId="0" applyFont="0" applyFill="0" applyBorder="0" applyAlignment="0" applyProtection="0"/>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166" fontId="0" fillId="0" borderId="0" applyFont="0" applyFill="0" applyBorder="0" applyAlignment="0" applyProtection="0"/>
    <xf numFmtId="168" fontId="0" fillId="0" borderId="0" applyFont="0" applyFill="0" applyBorder="0" applyAlignment="0" applyProtection="0"/>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0" fontId="2" fillId="0" borderId="0">
      <alignment/>
      <protection/>
    </xf>
    <xf numFmtId="166" fontId="0" fillId="0" borderId="0" applyFont="0" applyFill="0" applyBorder="0" applyAlignment="0" applyProtection="0"/>
    <xf numFmtId="168" fontId="0" fillId="0" borderId="0" applyFont="0" applyFill="0" applyBorder="0" applyAlignment="0" applyProtection="0"/>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166" fontId="0" fillId="0" borderId="0" applyFont="0" applyFill="0" applyBorder="0" applyAlignment="0" applyProtection="0"/>
    <xf numFmtId="168" fontId="0" fillId="0" borderId="0" applyFont="0" applyFill="0" applyBorder="0" applyAlignment="0" applyProtection="0"/>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166" fontId="0" fillId="0" borderId="0" applyFont="0" applyFill="0" applyBorder="0" applyAlignment="0" applyProtection="0"/>
    <xf numFmtId="168" fontId="0" fillId="0" borderId="0" applyFont="0" applyFill="0" applyBorder="0" applyAlignment="0" applyProtection="0"/>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0" fontId="2" fillId="0" borderId="0">
      <alignment/>
      <protection/>
    </xf>
    <xf numFmtId="166" fontId="0" fillId="0" borderId="0" applyFont="0" applyFill="0" applyBorder="0" applyAlignment="0" applyProtection="0"/>
    <xf numFmtId="168" fontId="0" fillId="0" borderId="0" applyFont="0" applyFill="0" applyBorder="0" applyAlignment="0" applyProtection="0"/>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166" fontId="0" fillId="0" borderId="0" applyFont="0" applyFill="0" applyBorder="0" applyAlignment="0" applyProtection="0"/>
    <xf numFmtId="168" fontId="0" fillId="0" borderId="0" applyFont="0" applyFill="0" applyBorder="0" applyAlignment="0" applyProtection="0"/>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166" fontId="0" fillId="0" borderId="0" applyFont="0" applyFill="0" applyBorder="0" applyAlignment="0" applyProtection="0"/>
    <xf numFmtId="168" fontId="0" fillId="0" borderId="0" applyFont="0" applyFill="0" applyBorder="0" applyAlignment="0" applyProtection="0"/>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0" fontId="2" fillId="0" borderId="0">
      <alignment/>
      <protection/>
    </xf>
    <xf numFmtId="166" fontId="0" fillId="0" borderId="0" applyFont="0" applyFill="0" applyBorder="0" applyAlignment="0" applyProtection="0"/>
    <xf numFmtId="168" fontId="0" fillId="0" borderId="0" applyFont="0" applyFill="0" applyBorder="0" applyAlignment="0" applyProtection="0"/>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166" fontId="0" fillId="0" borderId="0" applyFont="0" applyFill="0" applyBorder="0" applyAlignment="0" applyProtection="0"/>
    <xf numFmtId="168" fontId="0" fillId="0" borderId="0" applyFont="0" applyFill="0" applyBorder="0" applyAlignment="0" applyProtection="0"/>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166" fontId="0" fillId="0" borderId="0" applyFont="0" applyFill="0" applyBorder="0" applyAlignment="0" applyProtection="0"/>
    <xf numFmtId="168" fontId="0" fillId="0" borderId="0" applyFont="0" applyFill="0" applyBorder="0" applyAlignment="0" applyProtection="0"/>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9" fontId="0" fillId="0" borderId="0" applyFont="0" applyFill="0" applyBorder="0" applyAlignment="0" applyProtection="0"/>
    <xf numFmtId="166" fontId="0" fillId="0" borderId="0" applyFont="0" applyFill="0" applyBorder="0" applyAlignment="0" applyProtection="0"/>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0" fontId="2" fillId="0" borderId="0">
      <alignment/>
      <protection/>
    </xf>
    <xf numFmtId="9" fontId="0" fillId="0" borderId="0" applyFont="0" applyFill="0" applyBorder="0" applyAlignment="0" applyProtection="0"/>
    <xf numFmtId="9" fontId="0" fillId="0" borderId="0" applyFont="0" applyFill="0" applyBorder="0" applyAlignment="0" applyProtection="0"/>
    <xf numFmtId="9"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0" fontId="0" fillId="0" borderId="0">
      <alignment/>
      <protection/>
    </xf>
    <xf numFmtId="0" fontId="2" fillId="0" borderId="0">
      <alignment/>
      <protection/>
    </xf>
    <xf numFmtId="0" fontId="26" fillId="0" borderId="0">
      <alignment/>
      <protection/>
    </xf>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8" borderId="0" applyNumberFormat="0" applyBorder="0" applyAlignment="0" applyProtection="0"/>
    <xf numFmtId="0" fontId="4" fillId="11"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31" borderId="0" applyNumberFormat="0" applyBorder="0" applyAlignment="0" applyProtection="0"/>
    <xf numFmtId="0" fontId="4" fillId="32"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28" borderId="0" applyNumberFormat="0" applyBorder="0" applyAlignment="0" applyProtection="0"/>
    <xf numFmtId="0" fontId="4" fillId="32" borderId="0" applyNumberFormat="0" applyBorder="0" applyAlignment="0" applyProtection="0"/>
    <xf numFmtId="0" fontId="4" fillId="36" borderId="0" applyNumberFormat="0" applyBorder="0" applyAlignment="0" applyProtection="0"/>
    <xf numFmtId="0" fontId="4" fillId="28" borderId="0" applyNumberFormat="0" applyBorder="0" applyAlignment="0" applyProtection="0"/>
    <xf numFmtId="0" fontId="4" fillId="31" borderId="0" applyNumberFormat="0" applyBorder="0" applyAlignment="0" applyProtection="0"/>
    <xf numFmtId="0" fontId="4" fillId="38" borderId="0" applyNumberFormat="0" applyBorder="0" applyAlignment="0" applyProtection="0"/>
    <xf numFmtId="0" fontId="8" fillId="20" borderId="1" applyNumberFormat="0" applyAlignment="0" applyProtection="0"/>
    <xf numFmtId="0" fontId="41" fillId="40" borderId="1" applyNumberFormat="0" applyAlignment="0" applyProtection="0"/>
    <xf numFmtId="0" fontId="6" fillId="7" borderId="1" applyNumberFormat="0" applyAlignment="0" applyProtection="0"/>
    <xf numFmtId="0" fontId="6" fillId="38" borderId="1" applyNumberFormat="0" applyAlignment="0" applyProtection="0"/>
    <xf numFmtId="0" fontId="0" fillId="23" borderId="8" applyNumberFormat="0" applyFont="0" applyAlignment="0" applyProtection="0"/>
    <xf numFmtId="0" fontId="0" fillId="23" borderId="8" applyNumberFormat="0" applyFont="0" applyAlignment="0" applyProtection="0"/>
    <xf numFmtId="0" fontId="0" fillId="31" borderId="8" applyNumberFormat="0" applyFont="0" applyAlignment="0" applyProtection="0"/>
    <xf numFmtId="0" fontId="0" fillId="31" borderId="8" applyNumberFormat="0" applyFont="0" applyAlignment="0" applyProtection="0"/>
    <xf numFmtId="0" fontId="0" fillId="31" borderId="8" applyNumberFormat="0" applyFont="0" applyAlignment="0" applyProtection="0"/>
    <xf numFmtId="0" fontId="0" fillId="31" borderId="8" applyNumberFormat="0" applyFont="0" applyAlignment="0" applyProtection="0"/>
    <xf numFmtId="0" fontId="0" fillId="31" borderId="8" applyNumberFormat="0" applyFont="0" applyAlignment="0" applyProtection="0"/>
    <xf numFmtId="0" fontId="0" fillId="31" borderId="8" applyNumberFormat="0" applyFont="0" applyAlignment="0" applyProtection="0"/>
    <xf numFmtId="0" fontId="0" fillId="31" borderId="8" applyNumberFormat="0" applyFont="0" applyAlignment="0" applyProtection="0"/>
    <xf numFmtId="0" fontId="0" fillId="31" borderId="8" applyNumberFormat="0" applyFont="0" applyAlignment="0" applyProtection="0"/>
    <xf numFmtId="0" fontId="0" fillId="31" borderId="8" applyNumberFormat="0" applyFont="0" applyAlignment="0" applyProtection="0"/>
    <xf numFmtId="0" fontId="7" fillId="20" borderId="2" applyNumberFormat="0" applyAlignment="0" applyProtection="0"/>
    <xf numFmtId="0" fontId="7" fillId="40" borderId="2" applyNumberFormat="0" applyAlignment="0" applyProtection="0"/>
    <xf numFmtId="0" fontId="12" fillId="0" borderId="6" applyNumberFormat="0" applyFill="0" applyAlignment="0" applyProtection="0"/>
    <xf numFmtId="0" fontId="12" fillId="0" borderId="12" applyNumberFormat="0" applyFill="0" applyAlignment="0" applyProtection="0"/>
    <xf numFmtId="0" fontId="53" fillId="9" borderId="8" applyNumberFormat="0" applyAlignment="0" applyProtection="0"/>
    <xf numFmtId="0" fontId="12" fillId="48" borderId="13" applyNumberFormat="0" applyAlignment="0" applyProtection="0"/>
    <xf numFmtId="0" fontId="54" fillId="48" borderId="8" applyNumberFormat="0" applyAlignment="0" applyProtection="0"/>
    <xf numFmtId="0" fontId="12" fillId="0" borderId="6" applyNumberFormat="0" applyFill="0" applyAlignment="0" applyProtection="0"/>
    <xf numFmtId="0" fontId="12" fillId="0" borderId="17" applyNumberFormat="0" applyFill="0" applyAlignment="0" applyProtection="0"/>
    <xf numFmtId="0" fontId="12" fillId="0" borderId="6" applyNumberFormat="0" applyFill="0" applyAlignment="0" applyProtection="0"/>
    <xf numFmtId="0" fontId="4" fillId="0" borderId="0">
      <alignment/>
      <protection/>
    </xf>
    <xf numFmtId="0" fontId="4" fillId="0" borderId="0">
      <alignment/>
      <protection/>
    </xf>
    <xf numFmtId="0" fontId="4" fillId="0" borderId="0">
      <alignment/>
      <protection/>
    </xf>
    <xf numFmtId="0" fontId="4" fillId="0" borderId="0">
      <alignment/>
      <protection/>
    </xf>
    <xf numFmtId="0" fontId="4" fillId="0" borderId="0">
      <alignment/>
      <protection/>
    </xf>
    <xf numFmtId="0" fontId="2" fillId="0" borderId="0">
      <alignment/>
      <protection/>
    </xf>
    <xf numFmtId="0" fontId="2" fillId="0" borderId="0">
      <alignment/>
      <protection/>
    </xf>
    <xf numFmtId="0" fontId="4" fillId="0" borderId="0">
      <alignment/>
      <protection/>
    </xf>
    <xf numFmtId="0" fontId="4" fillId="0" borderId="0">
      <alignment/>
      <protection/>
    </xf>
    <xf numFmtId="0" fontId="4" fillId="0" borderId="0">
      <alignment/>
      <protection/>
    </xf>
    <xf numFmtId="0" fontId="4" fillId="0" borderId="0">
      <alignment/>
      <protection/>
    </xf>
    <xf numFmtId="0" fontId="4" fillId="0" borderId="0">
      <alignment/>
      <protection/>
    </xf>
    <xf numFmtId="0" fontId="0" fillId="23" borderId="8" applyNumberFormat="0" applyFont="0" applyAlignment="0" applyProtection="0"/>
    <xf numFmtId="0" fontId="0" fillId="23" borderId="8" applyNumberFormat="0" applyFont="0" applyAlignment="0" applyProtection="0"/>
    <xf numFmtId="0" fontId="0" fillId="23" borderId="8" applyNumberFormat="0" applyFont="0" applyAlignment="0" applyProtection="0"/>
    <xf numFmtId="0" fontId="0" fillId="23" borderId="8" applyNumberFormat="0" applyFont="0" applyAlignment="0" applyProtection="0"/>
    <xf numFmtId="0" fontId="0" fillId="23" borderId="8" applyNumberFormat="0" applyFont="0" applyAlignment="0" applyProtection="0"/>
    <xf numFmtId="0" fontId="0" fillId="23" borderId="8" applyNumberFormat="0" applyFont="0" applyAlignment="0" applyProtection="0"/>
    <xf numFmtId="0" fontId="0" fillId="23" borderId="8" applyNumberFormat="0" applyFont="0" applyAlignment="0" applyProtection="0"/>
    <xf numFmtId="9" fontId="0" fillId="0" borderId="0" applyFont="0" applyFill="0" applyBorder="0" applyAlignment="0" applyProtection="0"/>
    <xf numFmtId="166" fontId="0" fillId="0" borderId="0" applyFont="0" applyFill="0" applyBorder="0" applyAlignment="0" applyProtection="0"/>
    <xf numFmtId="0" fontId="2" fillId="0" borderId="0">
      <alignment/>
      <protection/>
    </xf>
    <xf numFmtId="0" fontId="2" fillId="0" borderId="0">
      <alignment/>
      <protection/>
    </xf>
    <xf numFmtId="0" fontId="2" fillId="0" borderId="0">
      <alignment/>
      <protection/>
    </xf>
    <xf numFmtId="166" fontId="0" fillId="0" borderId="0" applyFont="0" applyFill="0" applyBorder="0" applyAlignment="0" applyProtection="0"/>
    <xf numFmtId="0" fontId="2" fillId="0" borderId="0">
      <alignment/>
      <protection/>
    </xf>
  </cellStyleXfs>
  <cellXfs count="232">
    <xf numFmtId="0" fontId="0" fillId="0" borderId="0" xfId="0"/>
    <xf numFmtId="0" fontId="0" fillId="0" borderId="0" xfId="0" applyFont="1" applyFill="1" applyBorder="1"/>
    <xf numFmtId="0" fontId="3" fillId="0" borderId="0" xfId="65" applyFont="1" applyFill="1" applyBorder="1" applyAlignment="1">
      <alignment/>
      <protection/>
    </xf>
    <xf numFmtId="0" fontId="0" fillId="0" borderId="0" xfId="0" applyFont="1" applyFill="1" applyAlignment="1">
      <alignment/>
    </xf>
    <xf numFmtId="0" fontId="0" fillId="0" borderId="22" xfId="0" applyFont="1" applyFill="1" applyBorder="1"/>
    <xf numFmtId="0" fontId="3" fillId="0" borderId="23" xfId="65" applyFont="1" applyFill="1" applyBorder="1" applyAlignment="1">
      <alignment/>
      <protection/>
    </xf>
    <xf numFmtId="0" fontId="23" fillId="0" borderId="0" xfId="63" applyFont="1" applyFill="1" applyBorder="1" applyAlignment="1">
      <alignment/>
      <protection/>
    </xf>
    <xf numFmtId="0" fontId="24" fillId="0" borderId="22" xfId="64" applyFont="1" applyFill="1" applyBorder="1" applyAlignment="1">
      <alignment horizontal="center" vertical="center" textRotation="90" wrapText="1"/>
      <protection/>
    </xf>
    <xf numFmtId="0" fontId="0" fillId="0" borderId="0" xfId="0" applyFont="1" applyFill="1"/>
    <xf numFmtId="0" fontId="3" fillId="0" borderId="0" xfId="0" applyFont="1" applyFill="1" applyAlignment="1">
      <alignment/>
    </xf>
    <xf numFmtId="49" fontId="0" fillId="0" borderId="22" xfId="0" applyNumberFormat="1" applyFont="1" applyFill="1" applyBorder="1" applyAlignment="1">
      <alignment horizontal="center" vertical="center" wrapText="1"/>
    </xf>
    <xf numFmtId="49" fontId="24" fillId="0" borderId="22" xfId="64" applyNumberFormat="1" applyFont="1" applyFill="1" applyBorder="1" applyAlignment="1">
      <alignment horizontal="center" vertical="center"/>
      <protection/>
    </xf>
    <xf numFmtId="0" fontId="27" fillId="0" borderId="0" xfId="56" applyFont="1" applyFill="1" applyAlignment="1">
      <alignment horizontal="right" vertical="center"/>
      <protection/>
    </xf>
    <xf numFmtId="0" fontId="27" fillId="0" borderId="0" xfId="56" applyFont="1" applyFill="1" applyAlignment="1">
      <alignment horizontal="right"/>
      <protection/>
    </xf>
    <xf numFmtId="0" fontId="24" fillId="0" borderId="22" xfId="64" applyNumberFormat="1" applyFont="1" applyFill="1" applyBorder="1" applyAlignment="1">
      <alignment horizontal="center" vertical="center"/>
      <protection/>
    </xf>
    <xf numFmtId="4" fontId="0" fillId="0" borderId="0" xfId="0" applyNumberFormat="1" applyFont="1" applyFill="1"/>
    <xf numFmtId="4" fontId="0" fillId="0" borderId="22" xfId="0" applyNumberFormat="1" applyFont="1" applyFill="1" applyBorder="1" applyAlignment="1">
      <alignment horizontal="center" vertical="center" textRotation="90" wrapText="1"/>
    </xf>
    <xf numFmtId="0" fontId="3" fillId="0" borderId="0" xfId="0" applyFont="1" applyFill="1" applyAlignment="1">
      <alignment horizontal="center"/>
    </xf>
    <xf numFmtId="0" fontId="0" fillId="0" borderId="0" xfId="0" applyFont="1" applyFill="1" applyBorder="1" applyAlignment="1">
      <alignment horizontal="center"/>
    </xf>
    <xf numFmtId="0" fontId="0" fillId="0" borderId="0" xfId="0" applyNumberFormat="1" applyFont="1" applyFill="1"/>
    <xf numFmtId="0" fontId="0" fillId="0" borderId="22" xfId="0" applyFont="1" applyFill="1" applyBorder="1" applyAlignment="1">
      <alignment horizontal="center" vertical="center" textRotation="90" wrapText="1"/>
    </xf>
    <xf numFmtId="0" fontId="0" fillId="0" borderId="22" xfId="56" applyFont="1" applyFill="1" applyBorder="1" applyAlignment="1">
      <alignment horizontal="center" vertical="center" wrapText="1"/>
      <protection/>
    </xf>
    <xf numFmtId="0" fontId="23" fillId="0" borderId="0" xfId="63" applyFont="1" applyFill="1" applyBorder="1" applyAlignment="1">
      <alignment wrapText="1"/>
      <protection/>
    </xf>
    <xf numFmtId="0" fontId="30" fillId="0" borderId="22" xfId="10322" applyFont="1" applyFill="1" applyBorder="1" applyAlignment="1">
      <alignment horizontal="center" vertical="center"/>
      <protection/>
    </xf>
    <xf numFmtId="0" fontId="30" fillId="0" borderId="22" xfId="10322" applyFont="1" applyFill="1" applyBorder="1" applyAlignment="1">
      <alignment horizontal="left" vertical="center" wrapText="1"/>
      <protection/>
    </xf>
    <xf numFmtId="4" fontId="30" fillId="0" borderId="22" xfId="10322" applyNumberFormat="1" applyFont="1" applyFill="1" applyBorder="1" applyAlignment="1">
      <alignment horizontal="center" vertical="center" wrapText="1"/>
      <protection/>
    </xf>
    <xf numFmtId="0" fontId="36" fillId="0" borderId="22" xfId="10322" applyFont="1" applyFill="1" applyBorder="1" applyAlignment="1">
      <alignment horizontal="center" vertical="center" wrapText="1"/>
      <protection/>
    </xf>
    <xf numFmtId="49" fontId="2" fillId="0" borderId="0" xfId="10394" applyNumberFormat="1">
      <alignment/>
      <protection/>
    </xf>
    <xf numFmtId="0" fontId="2" fillId="0" borderId="0" xfId="10394">
      <alignment/>
      <protection/>
    </xf>
    <xf numFmtId="0" fontId="30" fillId="0" borderId="0" xfId="10322" applyFont="1" applyFill="1" applyBorder="1" applyAlignment="1">
      <alignment horizontal="left" vertical="center" wrapText="1"/>
      <protection/>
    </xf>
    <xf numFmtId="0" fontId="79" fillId="0" borderId="0" xfId="10394" applyFont="1" applyAlignment="1">
      <alignment vertical="center"/>
      <protection/>
    </xf>
    <xf numFmtId="0" fontId="25" fillId="0" borderId="0" xfId="10395" applyFont="1" applyAlignment="1">
      <alignment vertical="top" wrapText="1"/>
      <protection/>
    </xf>
    <xf numFmtId="0" fontId="36" fillId="0" borderId="0" xfId="10322" applyFont="1" applyFill="1" applyBorder="1" applyAlignment="1">
      <alignment horizontal="center" vertical="center" wrapText="1"/>
      <protection/>
    </xf>
    <xf numFmtId="49" fontId="2" fillId="0" borderId="22" xfId="10394" applyNumberFormat="1" applyBorder="1" applyAlignment="1">
      <alignment horizontal="center" vertical="center" wrapText="1"/>
      <protection/>
    </xf>
    <xf numFmtId="0" fontId="2" fillId="0" borderId="22" xfId="10394" applyBorder="1" applyAlignment="1">
      <alignment horizontal="center" vertical="center" wrapText="1"/>
      <protection/>
    </xf>
    <xf numFmtId="4" fontId="30" fillId="0" borderId="22" xfId="10322" applyNumberFormat="1" applyFont="1" applyFill="1" applyBorder="1" applyAlignment="1">
      <alignment horizontal="left" vertical="center" wrapText="1"/>
      <protection/>
    </xf>
    <xf numFmtId="0" fontId="0" fillId="0" borderId="0" xfId="5475" applyFont="1" applyFill="1">
      <alignment/>
      <protection/>
    </xf>
    <xf numFmtId="49" fontId="0" fillId="0" borderId="22" xfId="5475" applyNumberFormat="1" applyFont="1" applyFill="1" applyBorder="1" applyAlignment="1">
      <alignment horizontal="center" vertical="center" wrapText="1"/>
      <protection/>
    </xf>
    <xf numFmtId="2" fontId="0" fillId="0" borderId="0" xfId="5475" applyNumberFormat="1" applyFont="1" applyFill="1" applyAlignment="1">
      <alignment horizontal="center" vertical="center"/>
      <protection/>
    </xf>
    <xf numFmtId="2" fontId="35" fillId="0" borderId="0" xfId="74" applyNumberFormat="1" applyFont="1" applyFill="1" applyAlignment="1">
      <alignment horizontal="center" vertical="center"/>
      <protection/>
    </xf>
    <xf numFmtId="2" fontId="0" fillId="0" borderId="22" xfId="5475" applyNumberFormat="1" applyFont="1" applyFill="1" applyBorder="1" applyAlignment="1">
      <alignment horizontal="center" vertical="center" wrapText="1"/>
      <protection/>
    </xf>
    <xf numFmtId="2" fontId="0" fillId="0" borderId="0" xfId="5475" applyNumberFormat="1" applyFill="1" applyAlignment="1">
      <alignment horizontal="center" vertical="center"/>
      <protection/>
    </xf>
    <xf numFmtId="4" fontId="35" fillId="0" borderId="0" xfId="74" applyNumberFormat="1" applyFont="1" applyFill="1" applyAlignment="1">
      <alignment horizontal="center" vertical="center"/>
      <protection/>
    </xf>
    <xf numFmtId="0" fontId="27" fillId="0" borderId="22" xfId="0" applyNumberFormat="1" applyFont="1" applyFill="1" applyBorder="1" applyAlignment="1" applyProtection="1">
      <alignment horizontal="left" vertical="top" wrapText="1"/>
      <protection locked="0"/>
    </xf>
    <xf numFmtId="0" fontId="27" fillId="0" borderId="22" xfId="0" applyFont="1" applyFill="1" applyBorder="1" applyAlignment="1" applyProtection="1">
      <alignment horizontal="left" vertical="top" wrapText="1"/>
      <protection locked="0"/>
    </xf>
    <xf numFmtId="0" fontId="27" fillId="0" borderId="22" xfId="0" applyNumberFormat="1" applyFont="1" applyFill="1" applyBorder="1" applyAlignment="1" applyProtection="1">
      <alignment horizontal="left" vertical="center" wrapText="1"/>
      <protection locked="0"/>
    </xf>
    <xf numFmtId="0" fontId="28" fillId="0" borderId="22" xfId="0" applyFont="1" applyFill="1" applyBorder="1" applyAlignment="1" applyProtection="1">
      <alignment horizontal="center" vertical="center"/>
      <protection locked="0"/>
    </xf>
    <xf numFmtId="0" fontId="27" fillId="0" borderId="22" xfId="0" applyFont="1" applyFill="1" applyBorder="1" applyAlignment="1">
      <alignment horizontal="center" vertical="center" wrapText="1"/>
    </xf>
    <xf numFmtId="0" fontId="0" fillId="0" borderId="0" xfId="0" applyFill="1" applyAlignment="1">
      <alignment horizontal="center" vertical="center"/>
    </xf>
    <xf numFmtId="0" fontId="27" fillId="0" borderId="22" xfId="0" applyNumberFormat="1" applyFont="1" applyFill="1" applyBorder="1" applyAlignment="1" applyProtection="1">
      <alignment horizontal="center" vertical="center" wrapText="1"/>
      <protection/>
    </xf>
    <xf numFmtId="49" fontId="27" fillId="0" borderId="22" xfId="0" applyNumberFormat="1" applyFont="1" applyFill="1" applyBorder="1" applyAlignment="1" applyProtection="1">
      <alignment horizontal="center" vertical="center" wrapText="1"/>
      <protection/>
    </xf>
    <xf numFmtId="2" fontId="27" fillId="0" borderId="22" xfId="0" applyNumberFormat="1" applyFont="1" applyFill="1" applyBorder="1" applyAlignment="1" applyProtection="1">
      <alignment horizontal="center" vertical="center" wrapText="1"/>
      <protection/>
    </xf>
    <xf numFmtId="49" fontId="27" fillId="0" borderId="22" xfId="0" applyNumberFormat="1" applyFont="1" applyFill="1" applyBorder="1" applyAlignment="1">
      <alignment horizontal="center" vertical="center" wrapText="1"/>
    </xf>
    <xf numFmtId="49" fontId="0" fillId="0" borderId="22" xfId="10397" applyNumberFormat="1" applyFont="1" applyFill="1" applyBorder="1" applyAlignment="1" applyProtection="1">
      <alignment horizontal="center" vertical="center" wrapText="1"/>
      <protection/>
    </xf>
    <xf numFmtId="49" fontId="28" fillId="0" borderId="22" xfId="0" applyNumberFormat="1" applyFont="1" applyFill="1" applyBorder="1" applyAlignment="1" applyProtection="1">
      <alignment horizontal="center" vertical="center" wrapText="1"/>
      <protection/>
    </xf>
    <xf numFmtId="0" fontId="0" fillId="0" borderId="22" xfId="5475" applyFont="1" applyFill="1" applyBorder="1">
      <alignment/>
      <protection/>
    </xf>
    <xf numFmtId="0" fontId="27" fillId="0" borderId="22" xfId="0" applyNumberFormat="1" applyFont="1" applyFill="1" applyBorder="1" applyAlignment="1" applyProtection="1">
      <alignment horizontal="center" vertical="center" wrapText="1"/>
      <protection locked="0"/>
    </xf>
    <xf numFmtId="4" fontId="29" fillId="0" borderId="22" xfId="0" applyNumberFormat="1" applyFont="1" applyFill="1" applyBorder="1" applyAlignment="1" applyProtection="1">
      <alignment horizontal="center" vertical="center" wrapText="1"/>
      <protection locked="0"/>
    </xf>
    <xf numFmtId="4" fontId="27" fillId="0" borderId="22" xfId="0" applyNumberFormat="1" applyFont="1" applyFill="1" applyBorder="1" applyAlignment="1" applyProtection="1">
      <alignment horizontal="center" vertical="center" wrapText="1"/>
      <protection locked="0"/>
    </xf>
    <xf numFmtId="4" fontId="0" fillId="0" borderId="22" xfId="0" applyNumberFormat="1" applyFont="1" applyFill="1" applyBorder="1"/>
    <xf numFmtId="0" fontId="30" fillId="0" borderId="0" xfId="0" applyFont="1" applyFill="1" applyBorder="1" applyAlignment="1" applyProtection="1">
      <alignment horizontal="center" vertical="center"/>
      <protection locked="0"/>
    </xf>
    <xf numFmtId="0" fontId="30" fillId="0" borderId="0" xfId="0" applyNumberFormat="1" applyFont="1" applyFill="1" applyBorder="1" applyAlignment="1" applyProtection="1">
      <alignment horizontal="left" vertical="top" wrapText="1"/>
      <protection locked="0"/>
    </xf>
    <xf numFmtId="2" fontId="30" fillId="0" borderId="0" xfId="0" applyNumberFormat="1" applyFont="1" applyFill="1" applyBorder="1" applyAlignment="1" applyProtection="1">
      <alignment horizontal="center" vertical="center" wrapText="1"/>
      <protection/>
    </xf>
    <xf numFmtId="4" fontId="82" fillId="0" borderId="0" xfId="0" applyNumberFormat="1" applyFont="1" applyFill="1" applyBorder="1" applyAlignment="1" applyProtection="1">
      <alignment horizontal="center" vertical="center" wrapText="1"/>
      <protection locked="0"/>
    </xf>
    <xf numFmtId="0" fontId="30" fillId="0" borderId="0" xfId="0" applyFont="1" applyFill="1" applyBorder="1" applyAlignment="1">
      <alignment horizontal="center" vertical="center" wrapText="1"/>
    </xf>
    <xf numFmtId="4" fontId="30" fillId="0" borderId="0" xfId="0" applyNumberFormat="1" applyFont="1" applyFill="1" applyBorder="1" applyAlignment="1" applyProtection="1">
      <alignment horizontal="center" vertical="center" wrapText="1"/>
      <protection locked="0"/>
    </xf>
    <xf numFmtId="49" fontId="30" fillId="0" borderId="0" xfId="0" applyNumberFormat="1" applyFont="1" applyFill="1" applyBorder="1" applyAlignment="1" applyProtection="1">
      <alignment horizontal="center" vertical="center" wrapText="1"/>
      <protection/>
    </xf>
    <xf numFmtId="49" fontId="30" fillId="0" borderId="0" xfId="0" applyNumberFormat="1" applyFont="1" applyFill="1" applyBorder="1" applyAlignment="1">
      <alignment horizontal="center" vertical="center" wrapText="1"/>
    </xf>
    <xf numFmtId="0" fontId="30" fillId="0" borderId="0" xfId="0" applyFont="1" applyFill="1" applyBorder="1" applyAlignment="1" applyProtection="1">
      <alignment wrapText="1"/>
      <protection locked="0"/>
    </xf>
    <xf numFmtId="0" fontId="30" fillId="0" borderId="0" xfId="0" applyFont="1" applyFill="1" applyBorder="1" applyAlignment="1" applyProtection="1">
      <alignment horizontal="center" wrapText="1"/>
      <protection/>
    </xf>
    <xf numFmtId="4" fontId="82" fillId="0" borderId="0" xfId="0" applyNumberFormat="1" applyFont="1" applyFill="1" applyBorder="1" applyAlignment="1" applyProtection="1">
      <alignment horizontal="center" vertical="center"/>
      <protection locked="0"/>
    </xf>
    <xf numFmtId="4" fontId="30" fillId="0" borderId="0" xfId="0" applyNumberFormat="1" applyFont="1" applyFill="1" applyBorder="1" applyAlignment="1" applyProtection="1">
      <alignment horizontal="center" vertical="center"/>
      <protection locked="0"/>
    </xf>
    <xf numFmtId="0" fontId="30" fillId="0" borderId="0" xfId="0" applyFont="1" applyFill="1" applyBorder="1" applyAlignment="1" applyProtection="1">
      <alignment horizontal="center" vertical="center" wrapText="1"/>
      <protection locked="0"/>
    </xf>
    <xf numFmtId="0" fontId="30" fillId="0" borderId="0" xfId="0" applyFont="1" applyFill="1" applyBorder="1" applyAlignment="1" applyProtection="1">
      <alignment horizontal="center" wrapText="1"/>
      <protection locked="0"/>
    </xf>
    <xf numFmtId="4" fontId="28" fillId="0" borderId="22" xfId="0" applyNumberFormat="1" applyFont="1" applyFill="1" applyBorder="1" applyAlignment="1" applyProtection="1">
      <alignment horizontal="center" vertical="center"/>
      <protection locked="0"/>
    </xf>
    <xf numFmtId="0" fontId="27" fillId="0" borderId="22" xfId="5475" applyNumberFormat="1" applyFont="1" applyFill="1" applyBorder="1" applyAlignment="1" applyProtection="1">
      <alignment horizontal="center" vertical="center" wrapText="1"/>
      <protection locked="0"/>
    </xf>
    <xf numFmtId="0" fontId="28" fillId="0" borderId="22" xfId="5475" applyFont="1" applyFill="1" applyBorder="1" applyAlignment="1" applyProtection="1">
      <alignment horizontal="center" vertical="center"/>
      <protection locked="0"/>
    </xf>
    <xf numFmtId="0" fontId="28" fillId="0" borderId="24" xfId="5475" applyFont="1" applyFill="1" applyBorder="1" applyAlignment="1" applyProtection="1">
      <alignment horizontal="center" vertical="center"/>
      <protection locked="0"/>
    </xf>
    <xf numFmtId="180" fontId="27" fillId="0" borderId="22" xfId="5475" applyNumberFormat="1" applyFont="1" applyFill="1" applyBorder="1" applyAlignment="1" applyProtection="1">
      <alignment horizontal="center" vertical="center" wrapText="1"/>
      <protection locked="0"/>
    </xf>
    <xf numFmtId="180" fontId="27" fillId="0" borderId="24" xfId="5475" applyNumberFormat="1" applyFont="1" applyFill="1" applyBorder="1" applyAlignment="1" applyProtection="1">
      <alignment horizontal="center" vertical="center" wrapText="1"/>
      <protection locked="0"/>
    </xf>
    <xf numFmtId="0" fontId="3" fillId="0" borderId="0" xfId="65" applyFont="1" applyFill="1" applyBorder="1" applyAlignment="1">
      <alignment horizontal="center"/>
      <protection/>
    </xf>
    <xf numFmtId="2" fontId="27" fillId="0" borderId="22" xfId="5475" applyNumberFormat="1" applyFont="1" applyFill="1" applyBorder="1" applyAlignment="1">
      <alignment horizontal="center" vertical="center" wrapText="1"/>
      <protection/>
    </xf>
    <xf numFmtId="0" fontId="29" fillId="0" borderId="22" xfId="5475" applyFont="1" applyFill="1" applyBorder="1" applyAlignment="1">
      <alignment horizontal="center" vertical="center" wrapText="1"/>
      <protection/>
    </xf>
    <xf numFmtId="0" fontId="27" fillId="0" borderId="22" xfId="5475" applyFont="1" applyFill="1" applyBorder="1" applyAlignment="1">
      <alignment horizontal="center" vertical="center" wrapText="1"/>
      <protection/>
    </xf>
    <xf numFmtId="49" fontId="27" fillId="0" borderId="22" xfId="10397" applyNumberFormat="1" applyFont="1" applyFill="1" applyBorder="1" applyAlignment="1" applyProtection="1">
      <alignment horizontal="center" vertical="center" wrapText="1"/>
      <protection/>
    </xf>
    <xf numFmtId="49" fontId="27" fillId="0" borderId="22" xfId="0" applyNumberFormat="1" applyFont="1" applyFill="1" applyBorder="1" applyAlignment="1">
      <alignment horizontal="center" vertical="center"/>
    </xf>
    <xf numFmtId="0" fontId="28" fillId="0" borderId="22" xfId="0" applyFont="1" applyFill="1" applyBorder="1" applyAlignment="1" applyProtection="1">
      <alignment wrapText="1"/>
      <protection locked="0"/>
    </xf>
    <xf numFmtId="0" fontId="27" fillId="0" borderId="22" xfId="5475" applyFont="1" applyFill="1" applyBorder="1">
      <alignment/>
      <protection/>
    </xf>
    <xf numFmtId="4" fontId="28" fillId="0" borderId="24" xfId="0" applyNumberFormat="1" applyFont="1" applyFill="1" applyBorder="1" applyAlignment="1" applyProtection="1">
      <alignment horizontal="center" wrapText="1"/>
      <protection locked="0"/>
    </xf>
    <xf numFmtId="4" fontId="28" fillId="0" borderId="22" xfId="0" applyNumberFormat="1" applyFont="1" applyFill="1" applyBorder="1" applyAlignment="1" applyProtection="1">
      <alignment horizontal="center" wrapText="1"/>
      <protection locked="0"/>
    </xf>
    <xf numFmtId="0" fontId="0" fillId="0" borderId="0" xfId="0" applyFill="1"/>
    <xf numFmtId="0" fontId="28" fillId="0" borderId="22" xfId="0" applyFont="1" applyFill="1" applyBorder="1" applyAlignment="1" applyProtection="1">
      <alignment horizontal="left" vertical="top" wrapText="1"/>
      <protection locked="0"/>
    </xf>
    <xf numFmtId="49" fontId="28" fillId="0" borderId="24" xfId="0" applyNumberFormat="1" applyFont="1" applyFill="1" applyBorder="1" applyAlignment="1" applyProtection="1">
      <alignment horizontal="center" vertical="center"/>
      <protection locked="0"/>
    </xf>
    <xf numFmtId="0" fontId="28" fillId="0" borderId="24" xfId="0" applyFont="1" applyFill="1" applyBorder="1" applyAlignment="1" applyProtection="1">
      <alignment horizontal="left" vertical="top" wrapText="1"/>
      <protection locked="0"/>
    </xf>
    <xf numFmtId="0" fontId="0" fillId="0" borderId="0" xfId="0" applyFill="1" applyAlignment="1">
      <alignment horizontal="center"/>
    </xf>
    <xf numFmtId="4" fontId="81" fillId="0" borderId="0" xfId="0" applyNumberFormat="1" applyFont="1" applyFill="1" applyAlignment="1" applyProtection="1">
      <alignment horizontal="center" vertical="center" wrapText="1"/>
      <protection locked="0"/>
    </xf>
    <xf numFmtId="2" fontId="0" fillId="0" borderId="22" xfId="0" applyNumberFormat="1" applyFont="1" applyFill="1" applyBorder="1" applyAlignment="1">
      <alignment horizontal="center" vertical="center" wrapText="1"/>
    </xf>
    <xf numFmtId="4" fontId="0" fillId="0" borderId="22" xfId="0" applyNumberFormat="1" applyFont="1" applyFill="1" applyBorder="1" applyAlignment="1">
      <alignment horizontal="center" vertical="center"/>
    </xf>
    <xf numFmtId="0" fontId="3" fillId="0" borderId="22" xfId="5475" applyFont="1" applyFill="1" applyBorder="1" applyAlignment="1">
      <alignment horizontal="center" vertical="center" wrapText="1"/>
      <protection/>
    </xf>
    <xf numFmtId="0" fontId="29" fillId="0" borderId="0" xfId="5475" applyFont="1" applyFill="1" applyAlignment="1">
      <alignment/>
      <protection/>
    </xf>
    <xf numFmtId="4" fontId="29" fillId="0" borderId="0" xfId="5475" applyNumberFormat="1" applyFont="1" applyFill="1" applyAlignment="1">
      <alignment/>
      <protection/>
    </xf>
    <xf numFmtId="4" fontId="29" fillId="0" borderId="0" xfId="5475" applyNumberFormat="1" applyFont="1" applyFill="1" applyAlignment="1">
      <alignment horizontal="center"/>
      <protection/>
    </xf>
    <xf numFmtId="1" fontId="3" fillId="0" borderId="23" xfId="0" applyNumberFormat="1" applyFont="1" applyFill="1" applyBorder="1" applyAlignment="1">
      <alignment vertical="top"/>
    </xf>
    <xf numFmtId="4" fontId="3" fillId="0" borderId="23" xfId="0" applyNumberFormat="1" applyFont="1" applyFill="1" applyBorder="1" applyAlignment="1">
      <alignment vertical="top"/>
    </xf>
    <xf numFmtId="0" fontId="0" fillId="0" borderId="22" xfId="0" applyFont="1" applyFill="1" applyBorder="1" applyAlignment="1" applyProtection="1">
      <alignment horizontal="center" vertical="center"/>
      <protection locked="0"/>
    </xf>
    <xf numFmtId="0" fontId="0" fillId="0" borderId="22" xfId="0" applyNumberFormat="1" applyFont="1" applyFill="1" applyBorder="1" applyAlignment="1" applyProtection="1">
      <alignment horizontal="left" vertical="top" wrapText="1"/>
      <protection locked="0"/>
    </xf>
    <xf numFmtId="2" fontId="0" fillId="0" borderId="22" xfId="0" applyNumberFormat="1" applyFont="1" applyFill="1" applyBorder="1" applyAlignment="1" applyProtection="1">
      <alignment horizontal="center" vertical="center" wrapText="1"/>
      <protection/>
    </xf>
    <xf numFmtId="4" fontId="0" fillId="0" borderId="22" xfId="0" applyNumberFormat="1" applyFont="1" applyFill="1" applyBorder="1" applyAlignment="1" applyProtection="1">
      <alignment horizontal="center" vertical="center" wrapText="1"/>
      <protection locked="0"/>
    </xf>
    <xf numFmtId="49" fontId="0" fillId="0" borderId="22" xfId="0" applyNumberFormat="1" applyFont="1" applyFill="1" applyBorder="1" applyAlignment="1" applyProtection="1">
      <alignment horizontal="center" vertical="center" wrapText="1"/>
      <protection/>
    </xf>
    <xf numFmtId="0" fontId="0" fillId="0" borderId="22" xfId="0" applyFont="1" applyFill="1" applyBorder="1" applyAlignment="1" applyProtection="1">
      <alignment horizontal="center" vertical="center" wrapText="1"/>
      <protection/>
    </xf>
    <xf numFmtId="4" fontId="0" fillId="0" borderId="22" xfId="0" applyNumberFormat="1" applyFont="1" applyFill="1" applyBorder="1" applyAlignment="1" applyProtection="1">
      <alignment horizontal="center" vertical="center"/>
      <protection locked="0"/>
    </xf>
    <xf numFmtId="0" fontId="0" fillId="0" borderId="22" xfId="0" applyFont="1" applyFill="1" applyBorder="1" applyAlignment="1" applyProtection="1">
      <alignment horizontal="center" vertical="center" wrapText="1"/>
      <protection locked="0"/>
    </xf>
    <xf numFmtId="0" fontId="28" fillId="0" borderId="0" xfId="74" applyFont="1" applyFill="1" applyBorder="1" applyAlignment="1">
      <alignment horizontal="center" vertical="center"/>
      <protection/>
    </xf>
    <xf numFmtId="4" fontId="3" fillId="0" borderId="23" xfId="65" applyNumberFormat="1" applyFont="1" applyFill="1" applyBorder="1" applyAlignment="1">
      <alignment/>
      <protection/>
    </xf>
    <xf numFmtId="4" fontId="3" fillId="0" borderId="0" xfId="0" applyNumberFormat="1" applyFont="1" applyFill="1" applyAlignment="1">
      <alignment/>
    </xf>
    <xf numFmtId="0" fontId="25" fillId="0" borderId="22" xfId="0" applyFont="1" applyFill="1" applyBorder="1" applyAlignment="1" applyProtection="1">
      <alignment horizontal="center" vertical="center"/>
      <protection locked="0"/>
    </xf>
    <xf numFmtId="0" fontId="0" fillId="0" borderId="22" xfId="0" applyNumberFormat="1" applyFont="1" applyFill="1" applyBorder="1" applyAlignment="1" applyProtection="1">
      <alignment horizontal="center" vertical="center" wrapText="1"/>
      <protection/>
    </xf>
    <xf numFmtId="0" fontId="0" fillId="0" borderId="22" xfId="0" applyFont="1" applyFill="1" applyBorder="1" applyAlignment="1" applyProtection="1">
      <alignment horizontal="left" vertical="top" wrapText="1"/>
      <protection locked="0"/>
    </xf>
    <xf numFmtId="0" fontId="0" fillId="0" borderId="22" xfId="0" applyNumberFormat="1" applyFont="1" applyFill="1" applyBorder="1" applyAlignment="1" applyProtection="1">
      <alignment horizontal="left" vertical="center" wrapText="1"/>
      <protection locked="0"/>
    </xf>
    <xf numFmtId="49" fontId="25" fillId="0" borderId="22" xfId="0" applyNumberFormat="1" applyFont="1" applyFill="1" applyBorder="1" applyAlignment="1" applyProtection="1">
      <alignment horizontal="center" vertical="center" wrapText="1"/>
      <protection/>
    </xf>
    <xf numFmtId="4" fontId="3" fillId="0" borderId="0" xfId="65" applyNumberFormat="1" applyFont="1" applyFill="1" applyBorder="1" applyAlignment="1">
      <alignment/>
      <protection/>
    </xf>
    <xf numFmtId="181" fontId="35" fillId="0" borderId="0" xfId="74" applyNumberFormat="1" applyFont="1" applyFill="1" applyAlignment="1">
      <alignment horizontal="center" vertical="center"/>
      <protection/>
    </xf>
    <xf numFmtId="0" fontId="25" fillId="0" borderId="22" xfId="0" applyFont="1" applyFill="1" applyBorder="1" applyAlignment="1" applyProtection="1">
      <alignment horizontal="left" vertical="top" wrapText="1"/>
      <protection locked="0"/>
    </xf>
    <xf numFmtId="49" fontId="25" fillId="0" borderId="22" xfId="0" applyNumberFormat="1" applyFont="1" applyFill="1" applyBorder="1" applyAlignment="1" applyProtection="1">
      <alignment horizontal="center" vertical="center"/>
      <protection locked="0"/>
    </xf>
    <xf numFmtId="49" fontId="28" fillId="0" borderId="22" xfId="0" applyNumberFormat="1" applyFont="1" applyFill="1" applyBorder="1" applyAlignment="1" applyProtection="1">
      <alignment horizontal="center" vertical="center"/>
      <protection locked="0"/>
    </xf>
    <xf numFmtId="0" fontId="0" fillId="0" borderId="22" xfId="0" applyFont="1" applyFill="1" applyBorder="1" applyAlignment="1">
      <alignment horizontal="center" vertical="center"/>
    </xf>
    <xf numFmtId="0" fontId="27" fillId="0" borderId="0" xfId="5475" applyFont="1" applyFill="1">
      <alignment/>
      <protection/>
    </xf>
    <xf numFmtId="0" fontId="83" fillId="0" borderId="0" xfId="10321" applyFont="1" applyFill="1">
      <alignment/>
      <protection/>
    </xf>
    <xf numFmtId="0" fontId="0" fillId="0" borderId="0" xfId="5475" applyFill="1">
      <alignment/>
      <protection/>
    </xf>
    <xf numFmtId="0" fontId="3" fillId="0" borderId="0" xfId="5475" applyFont="1" applyFill="1">
      <alignment/>
      <protection/>
    </xf>
    <xf numFmtId="49" fontId="0" fillId="0" borderId="22" xfId="5475" applyNumberFormat="1" applyFont="1" applyFill="1" applyBorder="1" applyAlignment="1" applyProtection="1">
      <alignment horizontal="center" vertical="center" wrapText="1"/>
      <protection locked="0"/>
    </xf>
    <xf numFmtId="2" fontId="3" fillId="0" borderId="22" xfId="5475" applyNumberFormat="1" applyFont="1" applyFill="1" applyBorder="1" applyAlignment="1">
      <alignment horizontal="center" vertical="center" wrapText="1"/>
      <protection/>
    </xf>
    <xf numFmtId="4" fontId="0" fillId="0" borderId="22" xfId="0" applyNumberFormat="1" applyFont="1" applyFill="1" applyBorder="1" applyAlignment="1">
      <alignment horizontal="center" vertical="center" wrapText="1"/>
    </xf>
    <xf numFmtId="0" fontId="0" fillId="0" borderId="0" xfId="5475" applyFill="1" applyBorder="1">
      <alignment/>
      <protection/>
    </xf>
    <xf numFmtId="4" fontId="25" fillId="0" borderId="22" xfId="0" applyNumberFormat="1" applyFont="1" applyFill="1" applyBorder="1" applyProtection="1">
      <protection locked="0"/>
    </xf>
    <xf numFmtId="4" fontId="0" fillId="0" borderId="22" xfId="5475" applyNumberFormat="1" applyFont="1" applyFill="1" applyBorder="1">
      <alignment/>
      <protection/>
    </xf>
    <xf numFmtId="4" fontId="27" fillId="0" borderId="0" xfId="0" applyNumberFormat="1" applyFont="1" applyFill="1" applyBorder="1" applyAlignment="1" applyProtection="1">
      <alignment horizontal="center" vertical="center" wrapText="1"/>
      <protection locked="0"/>
    </xf>
    <xf numFmtId="0" fontId="0" fillId="0" borderId="0" xfId="0" applyFont="1" applyFill="1" applyAlignment="1">
      <alignment vertical="top"/>
    </xf>
    <xf numFmtId="4" fontId="0" fillId="0" borderId="0" xfId="0" applyNumberFormat="1" applyFill="1"/>
    <xf numFmtId="0" fontId="35" fillId="0" borderId="0" xfId="74" applyFont="1" applyFill="1" applyAlignment="1">
      <alignment horizontal="center" vertical="center"/>
      <protection/>
    </xf>
    <xf numFmtId="0" fontId="0" fillId="0" borderId="22" xfId="5475" applyFont="1" applyFill="1" applyBorder="1" applyAlignment="1">
      <alignment horizontal="center" vertical="center" wrapText="1"/>
      <protection/>
    </xf>
    <xf numFmtId="0" fontId="0" fillId="0" borderId="25" xfId="5475" applyFont="1" applyFill="1" applyBorder="1" applyAlignment="1">
      <alignment horizontal="center" vertical="center" wrapText="1"/>
      <protection/>
    </xf>
    <xf numFmtId="0" fontId="0" fillId="0" borderId="26" xfId="5475" applyFont="1" applyFill="1" applyBorder="1" applyAlignment="1">
      <alignment horizontal="center" vertical="center" wrapText="1"/>
      <protection/>
    </xf>
    <xf numFmtId="0" fontId="0" fillId="0" borderId="22" xfId="0" applyFont="1" applyFill="1" applyBorder="1" applyAlignment="1">
      <alignment horizontal="center" vertical="center" wrapText="1"/>
    </xf>
    <xf numFmtId="0" fontId="0" fillId="0" borderId="26" xfId="0" applyFont="1" applyFill="1" applyBorder="1" applyAlignment="1">
      <alignment horizontal="center" vertical="center" wrapText="1"/>
    </xf>
    <xf numFmtId="0" fontId="27" fillId="0" borderId="0" xfId="5475" applyFont="1" applyFill="1" applyAlignment="1">
      <alignment horizontal="center" vertical="top" wrapText="1"/>
      <protection/>
    </xf>
    <xf numFmtId="0" fontId="27" fillId="0" borderId="0" xfId="5475" applyFont="1" applyFill="1" applyAlignment="1">
      <alignment horizontal="center" vertical="top"/>
      <protection/>
    </xf>
    <xf numFmtId="0" fontId="24" fillId="0" borderId="22" xfId="64" applyFont="1" applyFill="1" applyBorder="1" applyAlignment="1">
      <alignment horizontal="center" vertical="center" wrapText="1"/>
      <protection/>
    </xf>
    <xf numFmtId="0" fontId="24" fillId="0" borderId="22" xfId="64" applyFont="1" applyFill="1" applyBorder="1" applyAlignment="1">
      <alignment horizontal="center" vertical="center"/>
      <protection/>
    </xf>
    <xf numFmtId="0" fontId="28" fillId="0" borderId="0" xfId="74" applyFont="1" applyFill="1" applyAlignment="1">
      <alignment vertical="center"/>
      <protection/>
    </xf>
    <xf numFmtId="0" fontId="25" fillId="0" borderId="0" xfId="74" applyFont="1" applyFill="1" applyAlignment="1">
      <alignment vertical="top"/>
      <protection/>
    </xf>
    <xf numFmtId="0" fontId="0" fillId="0" borderId="0" xfId="0" applyFont="1" applyFill="1" applyAlignment="1">
      <alignment wrapText="1"/>
    </xf>
    <xf numFmtId="2" fontId="25" fillId="0" borderId="22" xfId="74" applyNumberFormat="1" applyFont="1" applyFill="1" applyBorder="1" applyAlignment="1">
      <alignment horizontal="center" vertical="center"/>
      <protection/>
    </xf>
    <xf numFmtId="2" fontId="25" fillId="0" borderId="22" xfId="74" applyNumberFormat="1" applyFont="1" applyFill="1" applyBorder="1" applyAlignment="1">
      <alignment horizontal="center" vertical="center" wrapText="1"/>
      <protection/>
    </xf>
    <xf numFmtId="0" fontId="35" fillId="0" borderId="0" xfId="74" applyFont="1" applyFill="1" applyAlignment="1">
      <alignment horizontal="center" vertical="center"/>
      <protection/>
    </xf>
    <xf numFmtId="0" fontId="0" fillId="0" borderId="0" xfId="5475" applyFont="1" applyFill="1" applyAlignment="1">
      <alignment horizontal="center"/>
      <protection/>
    </xf>
    <xf numFmtId="0" fontId="35" fillId="0" borderId="0" xfId="74" applyFont="1" applyFill="1" applyAlignment="1">
      <alignment horizontal="left" vertical="center"/>
      <protection/>
    </xf>
    <xf numFmtId="0" fontId="27" fillId="0" borderId="0" xfId="0" applyFont="1" applyFill="1" applyAlignment="1">
      <alignment horizontal="left" vertical="center"/>
    </xf>
    <xf numFmtId="0" fontId="0" fillId="0" borderId="22" xfId="5475" applyFont="1" applyFill="1" applyBorder="1" applyAlignment="1">
      <alignment horizontal="center" vertical="center" wrapText="1"/>
      <protection/>
    </xf>
    <xf numFmtId="0" fontId="0" fillId="0" borderId="27" xfId="5475" applyFont="1" applyFill="1" applyBorder="1" applyAlignment="1">
      <alignment horizontal="center" vertical="center" wrapText="1"/>
      <protection/>
    </xf>
    <xf numFmtId="0" fontId="0" fillId="0" borderId="28" xfId="5475" applyFont="1" applyFill="1" applyBorder="1" applyAlignment="1">
      <alignment horizontal="center" vertical="center" wrapText="1"/>
      <protection/>
    </xf>
    <xf numFmtId="0" fontId="0" fillId="0" borderId="29" xfId="5475" applyFont="1" applyFill="1" applyBorder="1" applyAlignment="1">
      <alignment horizontal="center" vertical="center" wrapText="1"/>
      <protection/>
    </xf>
    <xf numFmtId="0" fontId="0" fillId="0" borderId="30" xfId="5475" applyFont="1" applyFill="1" applyBorder="1" applyAlignment="1">
      <alignment horizontal="center" vertical="center" wrapText="1"/>
      <protection/>
    </xf>
    <xf numFmtId="0" fontId="0" fillId="0" borderId="31" xfId="5475" applyFont="1" applyFill="1" applyBorder="1" applyAlignment="1">
      <alignment horizontal="center" vertical="center" wrapText="1"/>
      <protection/>
    </xf>
    <xf numFmtId="0" fontId="0" fillId="0" borderId="32" xfId="5475" applyFont="1" applyFill="1" applyBorder="1" applyAlignment="1">
      <alignment horizontal="center" vertical="center" wrapText="1"/>
      <protection/>
    </xf>
    <xf numFmtId="0" fontId="0" fillId="0" borderId="24" xfId="5475" applyFont="1" applyFill="1" applyBorder="1" applyAlignment="1">
      <alignment horizontal="center" vertical="center" wrapText="1"/>
      <protection/>
    </xf>
    <xf numFmtId="0" fontId="0" fillId="0" borderId="25" xfId="5475" applyFont="1" applyFill="1" applyBorder="1" applyAlignment="1">
      <alignment horizontal="center" vertical="center" wrapText="1"/>
      <protection/>
    </xf>
    <xf numFmtId="0" fontId="0" fillId="0" borderId="26" xfId="5475" applyFont="1" applyFill="1" applyBorder="1" applyAlignment="1">
      <alignment horizontal="center" vertical="center" wrapText="1"/>
      <protection/>
    </xf>
    <xf numFmtId="2" fontId="0" fillId="0" borderId="24" xfId="5475" applyNumberFormat="1" applyFont="1" applyFill="1" applyBorder="1" applyAlignment="1">
      <alignment horizontal="center" vertical="center" wrapText="1"/>
      <protection/>
    </xf>
    <xf numFmtId="2" fontId="0" fillId="0" borderId="25" xfId="5475" applyNumberFormat="1" applyFont="1" applyFill="1" applyBorder="1" applyAlignment="1">
      <alignment horizontal="center" vertical="center" wrapText="1"/>
      <protection/>
    </xf>
    <xf numFmtId="2" fontId="0" fillId="0" borderId="26" xfId="5475" applyNumberFormat="1" applyFont="1" applyFill="1" applyBorder="1" applyAlignment="1">
      <alignment horizontal="center" vertical="center" wrapText="1"/>
      <protection/>
    </xf>
    <xf numFmtId="0" fontId="27" fillId="0" borderId="0" xfId="56" applyFont="1" applyFill="1" applyAlignment="1">
      <alignment horizontal="center"/>
      <protection/>
    </xf>
    <xf numFmtId="0" fontId="0" fillId="0" borderId="22" xfId="0" applyFont="1" applyFill="1" applyBorder="1" applyAlignment="1">
      <alignment horizontal="center" vertical="center" wrapText="1"/>
    </xf>
    <xf numFmtId="0" fontId="37" fillId="0" borderId="0" xfId="0" applyFont="1" applyFill="1" applyBorder="1" applyAlignment="1">
      <alignment horizontal="center"/>
    </xf>
    <xf numFmtId="0" fontId="0" fillId="0" borderId="24" xfId="0" applyFont="1" applyFill="1" applyBorder="1" applyAlignment="1">
      <alignment horizontal="center" vertical="center" wrapText="1"/>
    </xf>
    <xf numFmtId="0" fontId="0" fillId="0" borderId="25" xfId="0" applyFont="1" applyFill="1" applyBorder="1" applyAlignment="1">
      <alignment horizontal="center" vertical="center" wrapText="1"/>
    </xf>
    <xf numFmtId="0" fontId="0" fillId="0" borderId="26" xfId="0" applyFont="1" applyFill="1" applyBorder="1" applyAlignment="1">
      <alignment horizontal="center" vertical="center" wrapText="1"/>
    </xf>
    <xf numFmtId="0" fontId="0" fillId="0" borderId="29" xfId="0" applyFont="1" applyFill="1" applyBorder="1" applyAlignment="1">
      <alignment horizontal="center" vertical="center" wrapText="1"/>
    </xf>
    <xf numFmtId="0" fontId="0" fillId="0" borderId="31" xfId="0" applyFont="1" applyFill="1" applyBorder="1" applyAlignment="1">
      <alignment horizontal="center" vertical="center" wrapText="1"/>
    </xf>
    <xf numFmtId="0" fontId="29" fillId="0" borderId="0" xfId="5475" applyFont="1" applyFill="1" applyAlignment="1">
      <alignment horizontal="center"/>
      <protection/>
    </xf>
    <xf numFmtId="0" fontId="27" fillId="0" borderId="0" xfId="5475" applyFont="1" applyFill="1" applyAlignment="1">
      <alignment horizontal="center" vertical="top" wrapText="1"/>
      <protection/>
    </xf>
    <xf numFmtId="0" fontId="27" fillId="0" borderId="0" xfId="5475" applyFont="1" applyFill="1" applyAlignment="1">
      <alignment horizontal="center" vertical="top"/>
      <protection/>
    </xf>
    <xf numFmtId="0" fontId="24" fillId="0" borderId="24" xfId="64" applyFont="1" applyFill="1" applyBorder="1" applyAlignment="1">
      <alignment horizontal="center" vertical="center" wrapText="1"/>
      <protection/>
    </xf>
    <xf numFmtId="0" fontId="24" fillId="0" borderId="25" xfId="64" applyFont="1" applyFill="1" applyBorder="1" applyAlignment="1">
      <alignment horizontal="center" vertical="center" wrapText="1"/>
      <protection/>
    </xf>
    <xf numFmtId="0" fontId="24" fillId="0" borderId="26" xfId="64" applyFont="1" applyFill="1" applyBorder="1" applyAlignment="1">
      <alignment horizontal="center" vertical="center" wrapText="1"/>
      <protection/>
    </xf>
    <xf numFmtId="0" fontId="33" fillId="0" borderId="0" xfId="63" applyFont="1" applyFill="1" applyBorder="1" applyAlignment="1">
      <alignment horizontal="center" vertical="top" wrapText="1"/>
      <protection/>
    </xf>
    <xf numFmtId="0" fontId="33" fillId="0" borderId="0" xfId="63" applyFont="1" applyFill="1" applyBorder="1" applyAlignment="1">
      <alignment horizontal="center" vertical="top"/>
      <protection/>
    </xf>
    <xf numFmtId="0" fontId="3" fillId="0" borderId="23" xfId="65" applyFont="1" applyFill="1" applyBorder="1" applyAlignment="1">
      <alignment horizontal="center"/>
      <protection/>
    </xf>
    <xf numFmtId="0" fontId="24" fillId="0" borderId="24" xfId="64" applyNumberFormat="1" applyFont="1" applyFill="1" applyBorder="1" applyAlignment="1">
      <alignment horizontal="center" vertical="center" wrapText="1"/>
      <protection/>
    </xf>
    <xf numFmtId="0" fontId="24" fillId="0" borderId="25" xfId="64" applyNumberFormat="1" applyFont="1" applyFill="1" applyBorder="1" applyAlignment="1">
      <alignment horizontal="center" vertical="center" wrapText="1"/>
      <protection/>
    </xf>
    <xf numFmtId="0" fontId="24" fillId="0" borderId="26" xfId="64" applyNumberFormat="1" applyFont="1" applyFill="1" applyBorder="1" applyAlignment="1">
      <alignment horizontal="center" vertical="center" wrapText="1"/>
      <protection/>
    </xf>
    <xf numFmtId="0" fontId="24" fillId="0" borderId="29" xfId="64" applyFont="1" applyFill="1" applyBorder="1" applyAlignment="1">
      <alignment horizontal="center" vertical="center"/>
      <protection/>
    </xf>
    <xf numFmtId="0" fontId="24" fillId="0" borderId="30" xfId="64" applyFont="1" applyFill="1" applyBorder="1" applyAlignment="1">
      <alignment horizontal="center" vertical="center"/>
      <protection/>
    </xf>
    <xf numFmtId="0" fontId="24" fillId="0" borderId="31" xfId="64" applyFont="1" applyFill="1" applyBorder="1" applyAlignment="1">
      <alignment horizontal="center" vertical="center"/>
      <protection/>
    </xf>
    <xf numFmtId="0" fontId="35" fillId="0" borderId="0" xfId="74" applyFont="1" applyFill="1" applyAlignment="1">
      <alignment horizontal="center" vertical="top" wrapText="1"/>
      <protection/>
    </xf>
    <xf numFmtId="0" fontId="35" fillId="0" borderId="0" xfId="74" applyFont="1" applyFill="1" applyAlignment="1">
      <alignment horizontal="center" vertical="top"/>
      <protection/>
    </xf>
    <xf numFmtId="0" fontId="37" fillId="0" borderId="0" xfId="0" applyFont="1" applyFill="1" applyAlignment="1">
      <alignment horizontal="center"/>
    </xf>
    <xf numFmtId="0" fontId="24" fillId="0" borderId="29" xfId="64" applyFont="1" applyFill="1" applyBorder="1" applyAlignment="1">
      <alignment horizontal="center" vertical="center" wrapText="1"/>
      <protection/>
    </xf>
    <xf numFmtId="0" fontId="24" fillId="0" borderId="30" xfId="64" applyFont="1" applyFill="1" applyBorder="1" applyAlignment="1">
      <alignment horizontal="center" vertical="center" wrapText="1"/>
      <protection/>
    </xf>
    <xf numFmtId="0" fontId="24" fillId="0" borderId="31" xfId="64" applyFont="1" applyFill="1" applyBorder="1" applyAlignment="1">
      <alignment horizontal="center" vertical="center" wrapText="1"/>
      <protection/>
    </xf>
    <xf numFmtId="0" fontId="24" fillId="0" borderId="27" xfId="64" applyFont="1" applyFill="1" applyBorder="1" applyAlignment="1">
      <alignment horizontal="center" vertical="center" wrapText="1"/>
      <protection/>
    </xf>
    <xf numFmtId="0" fontId="24" fillId="0" borderId="33" xfId="64" applyFont="1" applyFill="1" applyBorder="1" applyAlignment="1">
      <alignment horizontal="center" vertical="center" wrapText="1"/>
      <protection/>
    </xf>
    <xf numFmtId="0" fontId="24" fillId="0" borderId="34" xfId="64" applyFont="1" applyFill="1" applyBorder="1" applyAlignment="1">
      <alignment horizontal="center" vertical="center" wrapText="1"/>
      <protection/>
    </xf>
    <xf numFmtId="0" fontId="24" fillId="0" borderId="28" xfId="64" applyFont="1" applyFill="1" applyBorder="1" applyAlignment="1">
      <alignment horizontal="center" vertical="center" wrapText="1"/>
      <protection/>
    </xf>
    <xf numFmtId="0" fontId="24" fillId="0" borderId="23" xfId="64" applyFont="1" applyFill="1" applyBorder="1" applyAlignment="1">
      <alignment horizontal="center" vertical="center" wrapText="1"/>
      <protection/>
    </xf>
    <xf numFmtId="0" fontId="24" fillId="0" borderId="32" xfId="64" applyFont="1" applyFill="1" applyBorder="1" applyAlignment="1">
      <alignment horizontal="center" vertical="center" wrapText="1"/>
      <protection/>
    </xf>
    <xf numFmtId="0" fontId="24" fillId="0" borderId="22" xfId="64" applyFont="1" applyFill="1" applyBorder="1" applyAlignment="1">
      <alignment horizontal="center" vertical="center"/>
      <protection/>
    </xf>
    <xf numFmtId="0" fontId="33" fillId="0" borderId="0" xfId="63" applyFont="1" applyFill="1" applyBorder="1" applyAlignment="1">
      <alignment horizontal="center"/>
      <protection/>
    </xf>
    <xf numFmtId="0" fontId="28" fillId="0" borderId="0" xfId="74" applyFont="1" applyFill="1" applyAlignment="1">
      <alignment horizontal="center" vertical="center" wrapText="1"/>
      <protection/>
    </xf>
    <xf numFmtId="0" fontId="28" fillId="0" borderId="0" xfId="74" applyFont="1" applyFill="1" applyAlignment="1">
      <alignment horizontal="center" vertical="center"/>
      <protection/>
    </xf>
    <xf numFmtId="0" fontId="24" fillId="0" borderId="22" xfId="64" applyFont="1" applyFill="1" applyBorder="1" applyAlignment="1">
      <alignment horizontal="center" vertical="center" wrapText="1"/>
      <protection/>
    </xf>
    <xf numFmtId="0" fontId="0" fillId="0" borderId="0" xfId="0" applyFont="1" applyFill="1" applyAlignment="1">
      <alignment horizontal="center"/>
    </xf>
    <xf numFmtId="0" fontId="78" fillId="0" borderId="0" xfId="63" applyFont="1" applyFill="1" applyBorder="1" applyAlignment="1">
      <alignment horizontal="center" vertical="top" wrapText="1"/>
      <protection/>
    </xf>
    <xf numFmtId="0" fontId="24" fillId="0" borderId="0" xfId="64" applyFont="1" applyFill="1" applyBorder="1" applyAlignment="1">
      <alignment horizontal="center" vertical="center" wrapText="1"/>
      <protection/>
    </xf>
    <xf numFmtId="0" fontId="24" fillId="0" borderId="35" xfId="64" applyFont="1" applyFill="1" applyBorder="1" applyAlignment="1">
      <alignment horizontal="center" vertical="center" wrapText="1"/>
      <protection/>
    </xf>
    <xf numFmtId="0" fontId="0" fillId="0" borderId="29" xfId="0" applyFont="1" applyFill="1" applyBorder="1" applyAlignment="1">
      <alignment horizontal="center" vertical="center"/>
    </xf>
    <xf numFmtId="0" fontId="0" fillId="0" borderId="30" xfId="0" applyFont="1" applyFill="1" applyBorder="1" applyAlignment="1">
      <alignment horizontal="center" vertical="center"/>
    </xf>
    <xf numFmtId="0" fontId="0" fillId="0" borderId="31" xfId="0" applyFont="1" applyFill="1" applyBorder="1" applyAlignment="1">
      <alignment horizontal="center" vertical="center"/>
    </xf>
    <xf numFmtId="0" fontId="27" fillId="0" borderId="0" xfId="0" applyFont="1" applyFill="1" applyAlignment="1">
      <alignment horizontal="center" vertical="top" wrapText="1"/>
    </xf>
    <xf numFmtId="0" fontId="0" fillId="0" borderId="29" xfId="65" applyFont="1" applyFill="1" applyBorder="1" applyAlignment="1">
      <alignment horizontal="center" vertical="center" wrapText="1"/>
      <protection/>
    </xf>
    <xf numFmtId="0" fontId="0" fillId="0" borderId="30" xfId="65" applyFont="1" applyFill="1" applyBorder="1" applyAlignment="1">
      <alignment horizontal="center" vertical="center" wrapText="1"/>
      <protection/>
    </xf>
    <xf numFmtId="0" fontId="0" fillId="0" borderId="31" xfId="65" applyFont="1" applyFill="1" applyBorder="1" applyAlignment="1">
      <alignment horizontal="center" vertical="center" wrapText="1"/>
      <protection/>
    </xf>
    <xf numFmtId="0" fontId="0" fillId="0" borderId="27" xfId="0" applyFont="1" applyFill="1" applyBorder="1" applyAlignment="1">
      <alignment horizontal="center" vertical="center" wrapText="1"/>
    </xf>
    <xf numFmtId="0" fontId="0" fillId="0" borderId="33" xfId="0" applyFont="1" applyFill="1" applyBorder="1" applyAlignment="1">
      <alignment horizontal="center" vertical="center" wrapText="1"/>
    </xf>
    <xf numFmtId="0" fontId="0" fillId="0" borderId="34" xfId="0" applyFont="1" applyFill="1" applyBorder="1" applyAlignment="1">
      <alignment horizontal="center" vertical="center" wrapText="1"/>
    </xf>
    <xf numFmtId="0" fontId="0" fillId="0" borderId="28" xfId="0" applyFont="1" applyFill="1" applyBorder="1" applyAlignment="1">
      <alignment horizontal="center" vertical="center" wrapText="1"/>
    </xf>
    <xf numFmtId="0" fontId="0" fillId="0" borderId="23" xfId="0" applyFont="1" applyFill="1" applyBorder="1" applyAlignment="1">
      <alignment horizontal="center" vertical="center" wrapText="1"/>
    </xf>
    <xf numFmtId="0" fontId="0" fillId="0" borderId="32" xfId="0" applyFont="1" applyFill="1" applyBorder="1" applyAlignment="1">
      <alignment horizontal="center" vertical="center" wrapText="1"/>
    </xf>
    <xf numFmtId="0" fontId="30" fillId="0" borderId="22" xfId="10322" applyFont="1" applyFill="1" applyBorder="1" applyAlignment="1">
      <alignment horizontal="center" vertical="center" wrapText="1"/>
      <protection/>
    </xf>
    <xf numFmtId="0" fontId="25" fillId="0" borderId="0" xfId="10395" applyFont="1" applyAlignment="1">
      <alignment horizontal="center" vertical="top" wrapText="1"/>
      <protection/>
    </xf>
    <xf numFmtId="0" fontId="36" fillId="0" borderId="22" xfId="10322" applyFont="1" applyFill="1" applyBorder="1" applyAlignment="1">
      <alignment horizontal="center" vertical="center" wrapText="1"/>
      <protection/>
    </xf>
    <xf numFmtId="0" fontId="36" fillId="0" borderId="24" xfId="10322" applyFont="1" applyFill="1" applyBorder="1" applyAlignment="1">
      <alignment horizontal="center" vertical="center" wrapText="1"/>
      <protection/>
    </xf>
  </cellXfs>
  <cellStyles count="10384">
    <cellStyle name="Normal" xfId="0"/>
    <cellStyle name="Percent" xfId="15" builtinId="5"/>
    <cellStyle name="Currency" xfId="16" builtinId="4"/>
    <cellStyle name="Currency [0]" xfId="17" builtinId="7"/>
    <cellStyle name="Comma" xfId="18" builtinId="3"/>
    <cellStyle name="Comma [0]" xfId="19" builtinId="6"/>
    <cellStyle name="20% - Акцент1" xfId="20"/>
    <cellStyle name="20% - Акцент2" xfId="21"/>
    <cellStyle name="20% - Акцент3" xfId="22"/>
    <cellStyle name="20% - Акцент4" xfId="23"/>
    <cellStyle name="20% - Акцент5" xfId="24"/>
    <cellStyle name="20% - Акцент6" xfId="25"/>
    <cellStyle name="40% - Акцент1" xfId="26"/>
    <cellStyle name="40% - Акцент2" xfId="27"/>
    <cellStyle name="40% - Акцент3" xfId="28"/>
    <cellStyle name="40% - Акцент4" xfId="29"/>
    <cellStyle name="40% - Акцент5" xfId="30"/>
    <cellStyle name="40% - Акцент6" xfId="31"/>
    <cellStyle name="60% - Акцент1" xfId="32"/>
    <cellStyle name="60% - Акцент2" xfId="33"/>
    <cellStyle name="60% - Акцент3" xfId="34"/>
    <cellStyle name="60% - Акцент4" xfId="35"/>
    <cellStyle name="60% - Акцент5" xfId="36"/>
    <cellStyle name="60% - Акцент6" xfId="37"/>
    <cellStyle name="Акцент1" xfId="38"/>
    <cellStyle name="Акцент2" xfId="39"/>
    <cellStyle name="Акцент3" xfId="40"/>
    <cellStyle name="Акцент4" xfId="41"/>
    <cellStyle name="Акцент5" xfId="42"/>
    <cellStyle name="Акцент6" xfId="43"/>
    <cellStyle name="Ввод " xfId="44"/>
    <cellStyle name="Вывод" xfId="45"/>
    <cellStyle name="Вычисление" xfId="46"/>
    <cellStyle name="Head 1" xfId="47"/>
    <cellStyle name="Head 2" xfId="48"/>
    <cellStyle name="Head 3" xfId="49"/>
    <cellStyle name="Head 4" xfId="50"/>
    <cellStyle name="Итог" xfId="51"/>
    <cellStyle name="Контрольная ячейка" xfId="52"/>
    <cellStyle name="Title" xfId="53"/>
    <cellStyle name="Нейтральный" xfId="54"/>
    <cellStyle name="Обычный 2" xfId="55"/>
    <cellStyle name="Обычный 3" xfId="56"/>
    <cellStyle name="Плохой" xfId="57"/>
    <cellStyle name="Пояснение" xfId="58"/>
    <cellStyle name="Note" xfId="59"/>
    <cellStyle name="Связанная ячейка" xfId="60"/>
    <cellStyle name="Warning Text" xfId="61"/>
    <cellStyle name="Хороший" xfId="62"/>
    <cellStyle name="Обычный 4" xfId="63"/>
    <cellStyle name="Обычный 5" xfId="64"/>
    <cellStyle name="Обычный_Форматы по компаниям_last" xfId="65"/>
    <cellStyle name="Обычный 6" xfId="66"/>
    <cellStyle name="Обычный 12 2" xfId="67"/>
    <cellStyle name="Обычный 3 2 2 2" xfId="68"/>
    <cellStyle name="Финансовый 2" xfId="69"/>
    <cellStyle name="Финансовый 2 2 2 2 2" xfId="70"/>
    <cellStyle name="Финансовый 3" xfId="71"/>
    <cellStyle name="Обычный 6 2" xfId="72"/>
    <cellStyle name="Обычный 6 2 2" xfId="73"/>
    <cellStyle name="Обычный 7" xfId="74"/>
    <cellStyle name="Обычный 4 2" xfId="75"/>
    <cellStyle name="Обычный 3 2" xfId="76"/>
    <cellStyle name="Обычный 8" xfId="77"/>
    <cellStyle name="Обычный 7 2" xfId="78"/>
    <cellStyle name="20% - Акцент1 2" xfId="79"/>
    <cellStyle name="20% - Акцент2 2" xfId="80"/>
    <cellStyle name="20% - Акцент3 2" xfId="81"/>
    <cellStyle name="20% - Акцент4 2" xfId="82"/>
    <cellStyle name="20% - Акцент5 2" xfId="83"/>
    <cellStyle name="20% - Акцент6 2" xfId="84"/>
    <cellStyle name="40% - Акцент1 2" xfId="85"/>
    <cellStyle name="40% - Акцент2 2" xfId="86"/>
    <cellStyle name="40% - Акцент3 2" xfId="87"/>
    <cellStyle name="40% - Акцент4 2" xfId="88"/>
    <cellStyle name="40% - Акцент5 2" xfId="89"/>
    <cellStyle name="40% - Акцент6 2" xfId="90"/>
    <cellStyle name="60% - Акцент1 2" xfId="91"/>
    <cellStyle name="60% - Акцент2 2" xfId="92"/>
    <cellStyle name="60% - Акцент3 2" xfId="93"/>
    <cellStyle name="60% - Акцент4 2" xfId="94"/>
    <cellStyle name="60% - Акцент5 2" xfId="95"/>
    <cellStyle name="60% - Акцент6 2" xfId="96"/>
    <cellStyle name="Normal 2" xfId="97"/>
    <cellStyle name="Акцент1 2" xfId="98"/>
    <cellStyle name="Акцент2 2" xfId="99"/>
    <cellStyle name="Акцент3 2" xfId="100"/>
    <cellStyle name="Акцент4 2" xfId="101"/>
    <cellStyle name="Акцент5 2" xfId="102"/>
    <cellStyle name="Акцент6 2" xfId="103"/>
    <cellStyle name="Ввод  2" xfId="104"/>
    <cellStyle name="Вывод 2" xfId="105"/>
    <cellStyle name="Вычисление 2" xfId="106"/>
    <cellStyle name="Заголовок 1 2" xfId="107"/>
    <cellStyle name="Заголовок 2 2" xfId="108"/>
    <cellStyle name="Заголовок 3 2" xfId="109"/>
    <cellStyle name="Заголовок 4 2" xfId="110"/>
    <cellStyle name="Итог 2" xfId="111"/>
    <cellStyle name="Контрольная ячейка 2" xfId="112"/>
    <cellStyle name="Название 2" xfId="113"/>
    <cellStyle name="Нейтральный 2" xfId="114"/>
    <cellStyle name="Плохой 2" xfId="115"/>
    <cellStyle name="Пояснение 2" xfId="116"/>
    <cellStyle name="Примечание 2" xfId="117"/>
    <cellStyle name="Связанная ячейка 2" xfId="118"/>
    <cellStyle name="Текст предупреждения 2" xfId="119"/>
    <cellStyle name="Хороший 2" xfId="120"/>
    <cellStyle name="Обычный 6 2 3" xfId="121"/>
    <cellStyle name="Обычный 3 21" xfId="122"/>
    <cellStyle name="Процентный 2" xfId="123"/>
    <cellStyle name="Процентный 3" xfId="124"/>
    <cellStyle name="Стиль 1" xfId="125"/>
    <cellStyle name="Обычный 9" xfId="126"/>
    <cellStyle name="Обычный 2 26 2" xfId="127"/>
    <cellStyle name="Обычный 6 2 3 2" xfId="128"/>
    <cellStyle name="Обычный 6 2 2 2" xfId="129"/>
    <cellStyle name="Обычный 6 4" xfId="130"/>
    <cellStyle name="Финансовый 2 3" xfId="131"/>
    <cellStyle name="Финансовый 3 3" xfId="132"/>
    <cellStyle name="Обычный 6 2 5" xfId="133"/>
    <cellStyle name="Обычный 6 2 2 4" xfId="134"/>
    <cellStyle name="Обычный 7 2 3" xfId="135"/>
    <cellStyle name="Обычный 6 2 3 4" xfId="136"/>
    <cellStyle name="Обычный 6 3" xfId="137"/>
    <cellStyle name="Финансовый 2 2" xfId="138"/>
    <cellStyle name="Финансовый 3 2" xfId="139"/>
    <cellStyle name="Обычный 6 2 4" xfId="140"/>
    <cellStyle name="Обычный 6 2 2 3" xfId="141"/>
    <cellStyle name="Обычный 7 2 2" xfId="142"/>
    <cellStyle name="Обычный 6 2 3 3" xfId="143"/>
    <cellStyle name="Обычный 9 2" xfId="144"/>
    <cellStyle name="Обычный 6 2 3 2 2" xfId="145"/>
    <cellStyle name="Обычный 6 2 2 2 2" xfId="146"/>
    <cellStyle name="Обычный 6 2 3 2 3" xfId="147"/>
    <cellStyle name="Обычный 6 2 2 2 3" xfId="148"/>
    <cellStyle name="Обычный 9 3" xfId="149"/>
    <cellStyle name="Обычный 6 2 2 2 2 2" xfId="150"/>
    <cellStyle name="Обычный 6 2 2 2 2 2 2" xfId="151"/>
    <cellStyle name="Обычный 6 2 2 2 2 2 3" xfId="152"/>
    <cellStyle name="Обычный 6 2 2 2 2 3" xfId="153"/>
    <cellStyle name="Обычный 6 2 2 2 2 4" xfId="154"/>
    <cellStyle name="Обычный 6 2 2 2 3 2" xfId="155"/>
    <cellStyle name="Обычный 6 2 2 2 3 3" xfId="156"/>
    <cellStyle name="Обычный 6 2 2 2 4" xfId="157"/>
    <cellStyle name="Обычный 6 2 2 2 5" xfId="158"/>
    <cellStyle name="Обычный 6 2 2 3 2" xfId="159"/>
    <cellStyle name="Обычный 6 2 2 3 2 2" xfId="160"/>
    <cellStyle name="Обычный 6 2 2 3 2 3" xfId="161"/>
    <cellStyle name="Обычный 6 2 2 3 3" xfId="162"/>
    <cellStyle name="Обычный 6 2 2 3 4" xfId="163"/>
    <cellStyle name="Обычный 6 2 2 4 2" xfId="164"/>
    <cellStyle name="Обычный 6 2 2 4 2 2" xfId="165"/>
    <cellStyle name="Обычный 6 2 2 4 2 3" xfId="166"/>
    <cellStyle name="Обычный 6 2 2 4 3" xfId="167"/>
    <cellStyle name="Обычный 6 2 2 4 4" xfId="168"/>
    <cellStyle name="Обычный 6 2 2 5" xfId="169"/>
    <cellStyle name="Обычный 6 2 2 5 2" xfId="170"/>
    <cellStyle name="Обычный 6 2 2 5 3" xfId="171"/>
    <cellStyle name="Обычный 6 2 2 6" xfId="172"/>
    <cellStyle name="Обычный 6 2 2 7" xfId="173"/>
    <cellStyle name="Обычный 6 2 2 8" xfId="174"/>
    <cellStyle name="Обычный 6 2 3 2 2 2" xfId="175"/>
    <cellStyle name="Обычный 6 2 3 2 2 2 2" xfId="176"/>
    <cellStyle name="Обычный 6 2 3 2 2 2 3" xfId="177"/>
    <cellStyle name="Обычный 6 2 3 2 2 3" xfId="178"/>
    <cellStyle name="Обычный 6 2 3 2 2 4" xfId="179"/>
    <cellStyle name="Обычный 6 2 3 2 3 2" xfId="180"/>
    <cellStyle name="Обычный 6 2 3 2 3 3" xfId="181"/>
    <cellStyle name="Обычный 6 2 3 2 4" xfId="182"/>
    <cellStyle name="Обычный 6 2 3 2 5" xfId="183"/>
    <cellStyle name="Обычный 6 2 3 3 2" xfId="184"/>
    <cellStyle name="Обычный 6 2 3 3 2 2" xfId="185"/>
    <cellStyle name="Обычный 6 2 3 3 2 3" xfId="186"/>
    <cellStyle name="Обычный 6 2 3 3 3" xfId="187"/>
    <cellStyle name="Обычный 6 2 3 3 4" xfId="188"/>
    <cellStyle name="Обычный 6 2 3 4 2" xfId="189"/>
    <cellStyle name="Обычный 6 2 3 4 2 2" xfId="190"/>
    <cellStyle name="Обычный 6 2 3 4 2 3" xfId="191"/>
    <cellStyle name="Обычный 6 2 3 4 3" xfId="192"/>
    <cellStyle name="Обычный 6 2 3 4 4" xfId="193"/>
    <cellStyle name="Обычный 6 2 3 5" xfId="194"/>
    <cellStyle name="Обычный 6 2 3 5 2" xfId="195"/>
    <cellStyle name="Обычный 6 2 3 5 3" xfId="196"/>
    <cellStyle name="Обычный 6 2 3 6" xfId="197"/>
    <cellStyle name="Обычный 6 2 3 7" xfId="198"/>
    <cellStyle name="Обычный 6 2 3 8" xfId="199"/>
    <cellStyle name="Обычный 6 2 4 2" xfId="200"/>
    <cellStyle name="Обычный 6 2 4 2 2" xfId="201"/>
    <cellStyle name="Обычный 6 2 4 2 3" xfId="202"/>
    <cellStyle name="Обычный 6 2 4 3" xfId="203"/>
    <cellStyle name="Обычный 6 2 4 4" xfId="204"/>
    <cellStyle name="Обычный 6 2 5 2" xfId="205"/>
    <cellStyle name="Обычный 6 2 5 2 2" xfId="206"/>
    <cellStyle name="Обычный 6 2 5 2 3" xfId="207"/>
    <cellStyle name="Обычный 6 2 5 3" xfId="208"/>
    <cellStyle name="Обычный 6 2 5 4" xfId="209"/>
    <cellStyle name="Обычный 6 2 6" xfId="210"/>
    <cellStyle name="Обычный 6 2 6 2" xfId="211"/>
    <cellStyle name="Обычный 6 2 6 3" xfId="212"/>
    <cellStyle name="Обычный 6 2 7" xfId="213"/>
    <cellStyle name="Обычный 6 2 8" xfId="214"/>
    <cellStyle name="Обычный 6 2 9" xfId="215"/>
    <cellStyle name="Обычный 6 3 2" xfId="216"/>
    <cellStyle name="Обычный 6 3 2 2" xfId="217"/>
    <cellStyle name="Обычный 6 3 2 3" xfId="218"/>
    <cellStyle name="Обычный 6 3 3" xfId="219"/>
    <cellStyle name="Обычный 6 3 4" xfId="220"/>
    <cellStyle name="Обычный 6 4 2" xfId="221"/>
    <cellStyle name="Обычный 6 4 2 2" xfId="222"/>
    <cellStyle name="Обычный 6 4 2 3" xfId="223"/>
    <cellStyle name="Обычный 6 4 3" xfId="224"/>
    <cellStyle name="Обычный 6 4 4" xfId="225"/>
    <cellStyle name="Обычный 6 5" xfId="226"/>
    <cellStyle name="Обычный 6 5 2" xfId="227"/>
    <cellStyle name="Обычный 6 5 3" xfId="228"/>
    <cellStyle name="Обычный 6 6" xfId="229"/>
    <cellStyle name="Обычный 6 7" xfId="230"/>
    <cellStyle name="Обычный 6 8" xfId="231"/>
    <cellStyle name="Обычный 7 2 2 2" xfId="232"/>
    <cellStyle name="Обычный 7 2 2 2 2" xfId="233"/>
    <cellStyle name="Обычный 7 2 2 2 3" xfId="234"/>
    <cellStyle name="Обычный 7 2 2 3" xfId="235"/>
    <cellStyle name="Обычный 7 2 2 4" xfId="236"/>
    <cellStyle name="Обычный 7 2 3 2" xfId="237"/>
    <cellStyle name="Обычный 7 2 3 2 2" xfId="238"/>
    <cellStyle name="Обычный 7 2 3 2 3" xfId="239"/>
    <cellStyle name="Обычный 7 2 3 3" xfId="240"/>
    <cellStyle name="Обычный 7 2 3 4" xfId="241"/>
    <cellStyle name="Обычный 7 2 4" xfId="242"/>
    <cellStyle name="Обычный 7 2 4 2" xfId="243"/>
    <cellStyle name="Обычный 7 2 4 3" xfId="244"/>
    <cellStyle name="Обычный 7 2 5" xfId="245"/>
    <cellStyle name="Обычный 7 2 6" xfId="246"/>
    <cellStyle name="Обычный 7 2 7" xfId="247"/>
    <cellStyle name="Обычный 9 2 2" xfId="248"/>
    <cellStyle name="Обычный 9 2 2 2" xfId="249"/>
    <cellStyle name="Обычный 9 2 2 3" xfId="250"/>
    <cellStyle name="Обычный 9 2 2 4" xfId="251"/>
    <cellStyle name="Обычный 9 2 3" xfId="252"/>
    <cellStyle name="Обычный 9 2 4" xfId="253"/>
    <cellStyle name="Обычный 9 3 2" xfId="254"/>
    <cellStyle name="Обычный 9 3 3" xfId="255"/>
    <cellStyle name="Обычный 9 3 4" xfId="256"/>
    <cellStyle name="Обычный 9 4" xfId="257"/>
    <cellStyle name="Обычный 9 5" xfId="258"/>
    <cellStyle name="Финансовый 2 2 2" xfId="259"/>
    <cellStyle name="Финансовый 2 2 2 2" xfId="260"/>
    <cellStyle name="Финансовый 2 2 2 3" xfId="261"/>
    <cellStyle name="Финансовый 2 2 3" xfId="262"/>
    <cellStyle name="Финансовый 2 2 4" xfId="263"/>
    <cellStyle name="Финансовый 2 3 2" xfId="264"/>
    <cellStyle name="Финансовый 2 3 2 2" xfId="265"/>
    <cellStyle name="Финансовый 2 3 2 3" xfId="266"/>
    <cellStyle name="Финансовый 2 3 3" xfId="267"/>
    <cellStyle name="Финансовый 2 3 4" xfId="268"/>
    <cellStyle name="Финансовый 2 4" xfId="269"/>
    <cellStyle name="Финансовый 2 4 2" xfId="270"/>
    <cellStyle name="Финансовый 2 4 3" xfId="271"/>
    <cellStyle name="Финансовый 2 5" xfId="272"/>
    <cellStyle name="Финансовый 2 6" xfId="273"/>
    <cellStyle name="Финансовый 2 7" xfId="274"/>
    <cellStyle name="Финансовый 3 2 2" xfId="275"/>
    <cellStyle name="Финансовый 3 2 2 2" xfId="276"/>
    <cellStyle name="Финансовый 3 2 2 3" xfId="277"/>
    <cellStyle name="Финансовый 3 2 3" xfId="278"/>
    <cellStyle name="Финансовый 3 2 4" xfId="279"/>
    <cellStyle name="Финансовый 3 3 2" xfId="280"/>
    <cellStyle name="Финансовый 3 3 2 2" xfId="281"/>
    <cellStyle name="Финансовый 3 3 2 3" xfId="282"/>
    <cellStyle name="Финансовый 3 3 3" xfId="283"/>
    <cellStyle name="Финансовый 3 3 4" xfId="284"/>
    <cellStyle name="Финансовый 3 4" xfId="285"/>
    <cellStyle name="Финансовый 3 4 2" xfId="286"/>
    <cellStyle name="Финансовый 3 4 3" xfId="287"/>
    <cellStyle name="Финансовый 3 5" xfId="288"/>
    <cellStyle name="Финансовый 3 6" xfId="289"/>
    <cellStyle name="Финансовый 3 7" xfId="290"/>
    <cellStyle name="Обычный 6 9" xfId="291"/>
    <cellStyle name="Финансовый 2 8" xfId="292"/>
    <cellStyle name="Финансовый 3 8" xfId="293"/>
    <cellStyle name="Обычный 6 2 10" xfId="294"/>
    <cellStyle name="Обычный 6 2 2 9" xfId="295"/>
    <cellStyle name="Обычный 7 2 8" xfId="296"/>
    <cellStyle name="Обычный 6 2 3 9" xfId="297"/>
    <cellStyle name="Обычный 9 6" xfId="298"/>
    <cellStyle name="Обычный 6 2 3 2 6" xfId="299"/>
    <cellStyle name="Обычный 6 2 2 2 6" xfId="300"/>
    <cellStyle name="Обычный 6 4 5" xfId="301"/>
    <cellStyle name="Финансовый 2 3 5" xfId="302"/>
    <cellStyle name="Финансовый 3 3 5" xfId="303"/>
    <cellStyle name="Обычный 6 2 5 5" xfId="304"/>
    <cellStyle name="Обычный 6 2 2 4 5" xfId="305"/>
    <cellStyle name="Обычный 7 2 3 5" xfId="306"/>
    <cellStyle name="Обычный 6 2 3 4 5" xfId="307"/>
    <cellStyle name="Обычный 6 3 5" xfId="308"/>
    <cellStyle name="Финансовый 2 2 5" xfId="309"/>
    <cellStyle name="Финансовый 3 2 5" xfId="310"/>
    <cellStyle name="Обычный 6 2 4 5" xfId="311"/>
    <cellStyle name="Обычный 6 2 2 3 5" xfId="312"/>
    <cellStyle name="Обычный 7 2 2 5" xfId="313"/>
    <cellStyle name="Обычный 6 2 3 3 5" xfId="314"/>
    <cellStyle name="Обычный 9 2 5" xfId="315"/>
    <cellStyle name="Обычный 6 2 3 2 2 5" xfId="316"/>
    <cellStyle name="Обычный 6 2 2 2 2 5" xfId="317"/>
    <cellStyle name="Обычный 6 2 3 2 3 4" xfId="318"/>
    <cellStyle name="Обычный 6 2 2 2 3 4" xfId="319"/>
    <cellStyle name="Обычный 9 3 5" xfId="320"/>
    <cellStyle name="Обычный 6 2 2 2 2 2 4" xfId="321"/>
    <cellStyle name="Обычный 6 2 2 2 2 2 2 2" xfId="322"/>
    <cellStyle name="Обычный 6 2 2 2 2 2 3 2" xfId="323"/>
    <cellStyle name="Обычный 6 2 2 2 2 3 2" xfId="324"/>
    <cellStyle name="Обычный 6 2 2 2 2 4 2" xfId="325"/>
    <cellStyle name="Обычный 6 2 2 2 3 2 2" xfId="326"/>
    <cellStyle name="Обычный 6 2 2 2 3 3 2" xfId="327"/>
    <cellStyle name="Обычный 6 2 2 2 4 2" xfId="328"/>
    <cellStyle name="Обычный 6 2 2 2 5 2" xfId="329"/>
    <cellStyle name="Обычный 6 2 2 3 2 4" xfId="330"/>
    <cellStyle name="Обычный 6 2 2 3 2 2 2" xfId="331"/>
    <cellStyle name="Обычный 6 2 2 3 2 3 2" xfId="332"/>
    <cellStyle name="Обычный 6 2 2 3 3 2" xfId="333"/>
    <cellStyle name="Обычный 6 2 2 3 4 2" xfId="334"/>
    <cellStyle name="Обычный 6 2 2 4 2 4" xfId="335"/>
    <cellStyle name="Обычный 6 2 2 4 2 2 2" xfId="336"/>
    <cellStyle name="Обычный 6 2 2 4 2 3 2" xfId="337"/>
    <cellStyle name="Обычный 6 2 2 4 3 2" xfId="338"/>
    <cellStyle name="Обычный 6 2 2 4 4 2" xfId="339"/>
    <cellStyle name="Обычный 6 2 2 5 4" xfId="340"/>
    <cellStyle name="Обычный 6 2 2 5 2 2" xfId="341"/>
    <cellStyle name="Обычный 6 2 2 5 3 2" xfId="342"/>
    <cellStyle name="Обычный 6 2 2 6 2" xfId="343"/>
    <cellStyle name="Обычный 6 2 2 7 2" xfId="344"/>
    <cellStyle name="Обычный 6 2 2 8 2" xfId="345"/>
    <cellStyle name="Обычный 6 2 3 2 2 2 4" xfId="346"/>
    <cellStyle name="Обычный 6 2 3 2 2 2 2 2" xfId="347"/>
    <cellStyle name="Обычный 6 2 3 2 2 2 3 2" xfId="348"/>
    <cellStyle name="Обычный 6 2 3 2 2 3 2" xfId="349"/>
    <cellStyle name="Обычный 6 2 3 2 2 4 2" xfId="350"/>
    <cellStyle name="Обычный 6 2 3 2 3 2 2" xfId="351"/>
    <cellStyle name="Обычный 6 2 3 2 3 3 2" xfId="352"/>
    <cellStyle name="Обычный 6 2 3 2 4 2" xfId="353"/>
    <cellStyle name="Обычный 6 2 3 2 5 2" xfId="354"/>
    <cellStyle name="Обычный 6 2 3 3 2 4" xfId="355"/>
    <cellStyle name="Обычный 6 2 3 3 2 2 2" xfId="356"/>
    <cellStyle name="Обычный 6 2 3 3 2 3 2" xfId="357"/>
    <cellStyle name="Обычный 6 2 3 3 3 2" xfId="358"/>
    <cellStyle name="Обычный 6 2 3 3 4 2" xfId="359"/>
    <cellStyle name="Обычный 6 2 3 4 2 4" xfId="360"/>
    <cellStyle name="Обычный 6 2 3 4 2 2 2" xfId="361"/>
    <cellStyle name="Обычный 6 2 3 4 2 3 2" xfId="362"/>
    <cellStyle name="Обычный 6 2 3 4 3 2" xfId="363"/>
    <cellStyle name="Обычный 6 2 3 4 4 2" xfId="364"/>
    <cellStyle name="Обычный 6 2 3 5 4" xfId="365"/>
    <cellStyle name="Обычный 6 2 3 5 2 2" xfId="366"/>
    <cellStyle name="Обычный 6 2 3 5 3 2" xfId="367"/>
    <cellStyle name="Обычный 6 2 3 6 2" xfId="368"/>
    <cellStyle name="Обычный 6 2 3 7 2" xfId="369"/>
    <cellStyle name="Обычный 6 2 3 8 2" xfId="370"/>
    <cellStyle name="Обычный 6 2 4 2 4" xfId="371"/>
    <cellStyle name="Обычный 6 2 4 2 2 2" xfId="372"/>
    <cellStyle name="Обычный 6 2 4 2 3 2" xfId="373"/>
    <cellStyle name="Обычный 6 2 4 3 2" xfId="374"/>
    <cellStyle name="Обычный 6 2 4 4 2" xfId="375"/>
    <cellStyle name="Обычный 6 2 5 2 4" xfId="376"/>
    <cellStyle name="Обычный 6 2 5 2 2 2" xfId="377"/>
    <cellStyle name="Обычный 6 2 5 2 3 2" xfId="378"/>
    <cellStyle name="Обычный 6 2 5 3 2" xfId="379"/>
    <cellStyle name="Обычный 6 2 5 4 2" xfId="380"/>
    <cellStyle name="Обычный 6 2 6 4" xfId="381"/>
    <cellStyle name="Обычный 6 2 6 2 2" xfId="382"/>
    <cellStyle name="Обычный 6 2 6 3 2" xfId="383"/>
    <cellStyle name="Обычный 6 2 7 2" xfId="384"/>
    <cellStyle name="Обычный 6 2 8 2" xfId="385"/>
    <cellStyle name="Обычный 6 2 9 2" xfId="386"/>
    <cellStyle name="Обычный 6 3 2 4" xfId="387"/>
    <cellStyle name="Обычный 6 3 2 2 2" xfId="388"/>
    <cellStyle name="Обычный 6 3 2 3 2" xfId="389"/>
    <cellStyle name="Обычный 6 3 3 2" xfId="390"/>
    <cellStyle name="Обычный 6 3 4 2" xfId="391"/>
    <cellStyle name="Обычный 6 4 2 4" xfId="392"/>
    <cellStyle name="Обычный 6 4 2 2 2" xfId="393"/>
    <cellStyle name="Обычный 6 4 2 3 2" xfId="394"/>
    <cellStyle name="Обычный 6 4 3 2" xfId="395"/>
    <cellStyle name="Обычный 6 4 4 2" xfId="396"/>
    <cellStyle name="Обычный 6 5 4" xfId="397"/>
    <cellStyle name="Обычный 6 5 2 2" xfId="398"/>
    <cellStyle name="Обычный 6 5 3 2" xfId="399"/>
    <cellStyle name="Обычный 6 6 2" xfId="400"/>
    <cellStyle name="Обычный 6 7 2" xfId="401"/>
    <cellStyle name="Обычный 6 8 2" xfId="402"/>
    <cellStyle name="Обычный 7 2 2 2 4" xfId="403"/>
    <cellStyle name="Обычный 7 2 2 2 2 2" xfId="404"/>
    <cellStyle name="Обычный 7 2 2 2 3 2" xfId="405"/>
    <cellStyle name="Обычный 7 2 2 3 2" xfId="406"/>
    <cellStyle name="Обычный 7 2 2 4 2" xfId="407"/>
    <cellStyle name="Обычный 7 2 3 2 4" xfId="408"/>
    <cellStyle name="Обычный 7 2 3 2 2 2" xfId="409"/>
    <cellStyle name="Обычный 7 2 3 2 3 2" xfId="410"/>
    <cellStyle name="Обычный 7 2 3 3 2" xfId="411"/>
    <cellStyle name="Обычный 7 2 3 4 2" xfId="412"/>
    <cellStyle name="Обычный 7 2 4 4" xfId="413"/>
    <cellStyle name="Обычный 7 2 4 2 2" xfId="414"/>
    <cellStyle name="Обычный 7 2 4 3 2" xfId="415"/>
    <cellStyle name="Обычный 7 2 5 2" xfId="416"/>
    <cellStyle name="Обычный 7 2 6 2" xfId="417"/>
    <cellStyle name="Обычный 7 2 7 2" xfId="418"/>
    <cellStyle name="Обычный 9 2 2 5" xfId="419"/>
    <cellStyle name="Обычный 9 2 2 2 2" xfId="420"/>
    <cellStyle name="Обычный 9 2 2 3 2" xfId="421"/>
    <cellStyle name="Обычный 9 2 2 4 2" xfId="422"/>
    <cellStyle name="Обычный 9 2 3 2" xfId="423"/>
    <cellStyle name="Обычный 9 2 4 2" xfId="424"/>
    <cellStyle name="Обычный 9 3 2 2" xfId="425"/>
    <cellStyle name="Обычный 9 3 3 2" xfId="426"/>
    <cellStyle name="Обычный 9 3 4 2" xfId="427"/>
    <cellStyle name="Обычный 9 4 2" xfId="428"/>
    <cellStyle name="Обычный 9 5 2" xfId="429"/>
    <cellStyle name="Финансовый 2 2 2 4" xfId="430"/>
    <cellStyle name="Финансовый 2 2 2 2 3" xfId="431"/>
    <cellStyle name="Финансовый 2 2 2 3 2" xfId="432"/>
    <cellStyle name="Финансовый 2 2 3 2" xfId="433"/>
    <cellStyle name="Финансовый 2 2 4 2" xfId="434"/>
    <cellStyle name="Финансовый 2 3 2 4" xfId="435"/>
    <cellStyle name="Финансовый 2 3 2 2 2" xfId="436"/>
    <cellStyle name="Финансовый 2 3 2 3 2" xfId="437"/>
    <cellStyle name="Финансовый 2 3 3 2" xfId="438"/>
    <cellStyle name="Финансовый 2 3 4 2" xfId="439"/>
    <cellStyle name="Финансовый 2 4 4" xfId="440"/>
    <cellStyle name="Финансовый 2 4 2 2" xfId="441"/>
    <cellStyle name="Финансовый 2 4 3 2" xfId="442"/>
    <cellStyle name="Финансовый 2 5 2" xfId="443"/>
    <cellStyle name="Финансовый 2 6 2" xfId="444"/>
    <cellStyle name="Финансовый 2 7 2" xfId="445"/>
    <cellStyle name="Финансовый 3 2 2 4" xfId="446"/>
    <cellStyle name="Финансовый 3 2 2 2 2" xfId="447"/>
    <cellStyle name="Финансовый 3 2 2 3 2" xfId="448"/>
    <cellStyle name="Финансовый 3 2 3 2" xfId="449"/>
    <cellStyle name="Финансовый 3 2 4 2" xfId="450"/>
    <cellStyle name="Финансовый 3 3 2 4" xfId="451"/>
    <cellStyle name="Финансовый 3 3 2 2 2" xfId="452"/>
    <cellStyle name="Финансовый 3 3 2 3 2" xfId="453"/>
    <cellStyle name="Финансовый 3 3 3 2" xfId="454"/>
    <cellStyle name="Финансовый 3 3 4 2" xfId="455"/>
    <cellStyle name="Финансовый 3 4 4" xfId="456"/>
    <cellStyle name="Финансовый 3 4 2 2" xfId="457"/>
    <cellStyle name="Финансовый 3 4 3 2" xfId="458"/>
    <cellStyle name="Финансовый 3 5 2" xfId="459"/>
    <cellStyle name="Финансовый 3 6 2" xfId="460"/>
    <cellStyle name="Финансовый 3 7 2" xfId="461"/>
    <cellStyle name="Обычный 6 10" xfId="462"/>
    <cellStyle name="Финансовый 2 9" xfId="463"/>
    <cellStyle name="Финансовый 3 9" xfId="464"/>
    <cellStyle name="Обычный 6 2 11" xfId="465"/>
    <cellStyle name="Обычный 6 2 2 10" xfId="466"/>
    <cellStyle name="Обычный 7 2 9" xfId="467"/>
    <cellStyle name="Обычный 6 2 3 10" xfId="468"/>
    <cellStyle name="Обычный 9 7" xfId="469"/>
    <cellStyle name="Обычный 6 2 3 2 7" xfId="470"/>
    <cellStyle name="Обычный 6 2 2 2 7" xfId="471"/>
    <cellStyle name="Обычный 6 4 6" xfId="472"/>
    <cellStyle name="Финансовый 2 3 6" xfId="473"/>
    <cellStyle name="Финансовый 3 3 6" xfId="474"/>
    <cellStyle name="Обычный 6 2 5 6" xfId="475"/>
    <cellStyle name="Обычный 6 2 2 4 6" xfId="476"/>
    <cellStyle name="Обычный 7 2 3 6" xfId="477"/>
    <cellStyle name="Обычный 6 2 3 4 6" xfId="478"/>
    <cellStyle name="Обычный 6 3 6" xfId="479"/>
    <cellStyle name="Финансовый 2 2 6" xfId="480"/>
    <cellStyle name="Финансовый 3 2 6" xfId="481"/>
    <cellStyle name="Обычный 6 2 4 6" xfId="482"/>
    <cellStyle name="Обычный 6 2 2 3 6" xfId="483"/>
    <cellStyle name="Обычный 7 2 2 6" xfId="484"/>
    <cellStyle name="Обычный 6 2 3 3 6" xfId="485"/>
    <cellStyle name="Обычный 9 2 6" xfId="486"/>
    <cellStyle name="Обычный 6 2 3 2 2 6" xfId="487"/>
    <cellStyle name="Обычный 6 2 2 2 2 6" xfId="488"/>
    <cellStyle name="Обычный 6 2 3 2 3 5" xfId="489"/>
    <cellStyle name="Обычный 6 2 2 2 3 5" xfId="490"/>
    <cellStyle name="Обычный 9 3 6" xfId="491"/>
    <cellStyle name="Обычный 6 2 2 2 2 2 5" xfId="492"/>
    <cellStyle name="Обычный 6 2 2 2 2 2 2 3" xfId="493"/>
    <cellStyle name="Обычный 6 2 2 2 2 2 3 3" xfId="494"/>
    <cellStyle name="Обычный 6 2 2 2 2 3 3" xfId="495"/>
    <cellStyle name="Обычный 6 2 2 2 2 4 3" xfId="496"/>
    <cellStyle name="Обычный 6 2 2 2 3 2 3" xfId="497"/>
    <cellStyle name="Обычный 6 2 2 2 3 3 3" xfId="498"/>
    <cellStyle name="Обычный 6 2 2 2 4 3" xfId="499"/>
    <cellStyle name="Обычный 6 2 2 2 5 3" xfId="500"/>
    <cellStyle name="Обычный 6 2 2 3 2 5" xfId="501"/>
    <cellStyle name="Обычный 6 2 2 3 2 2 3" xfId="502"/>
    <cellStyle name="Обычный 6 2 2 3 2 3 3" xfId="503"/>
    <cellStyle name="Обычный 6 2 2 3 3 3" xfId="504"/>
    <cellStyle name="Обычный 6 2 2 3 4 3" xfId="505"/>
    <cellStyle name="Обычный 6 2 2 4 2 5" xfId="506"/>
    <cellStyle name="Обычный 6 2 2 4 2 2 3" xfId="507"/>
    <cellStyle name="Обычный 6 2 2 4 2 3 3" xfId="508"/>
    <cellStyle name="Обычный 6 2 2 4 3 3" xfId="509"/>
    <cellStyle name="Обычный 6 2 2 4 4 3" xfId="510"/>
    <cellStyle name="Обычный 6 2 2 5 5" xfId="511"/>
    <cellStyle name="Обычный 6 2 2 5 2 3" xfId="512"/>
    <cellStyle name="Обычный 6 2 2 5 3 3" xfId="513"/>
    <cellStyle name="Обычный 6 2 2 6 3" xfId="514"/>
    <cellStyle name="Обычный 6 2 2 7 3" xfId="515"/>
    <cellStyle name="Обычный 6 2 2 8 3" xfId="516"/>
    <cellStyle name="Обычный 6 2 3 2 2 2 5" xfId="517"/>
    <cellStyle name="Обычный 6 2 3 2 2 2 2 3" xfId="518"/>
    <cellStyle name="Обычный 6 2 3 2 2 2 3 3" xfId="519"/>
    <cellStyle name="Обычный 6 2 3 2 2 3 3" xfId="520"/>
    <cellStyle name="Обычный 6 2 3 2 2 4 3" xfId="521"/>
    <cellStyle name="Обычный 6 2 3 2 3 2 3" xfId="522"/>
    <cellStyle name="Обычный 6 2 3 2 3 3 3" xfId="523"/>
    <cellStyle name="Обычный 6 2 3 2 4 3" xfId="524"/>
    <cellStyle name="Обычный 6 2 3 2 5 3" xfId="525"/>
    <cellStyle name="Обычный 6 2 3 3 2 5" xfId="526"/>
    <cellStyle name="Обычный 6 2 3 3 2 2 3" xfId="527"/>
    <cellStyle name="Обычный 6 2 3 3 2 3 3" xfId="528"/>
    <cellStyle name="Обычный 6 2 3 3 3 3" xfId="529"/>
    <cellStyle name="Обычный 6 2 3 3 4 3" xfId="530"/>
    <cellStyle name="Обычный 6 2 3 4 2 5" xfId="531"/>
    <cellStyle name="Обычный 6 2 3 4 2 2 3" xfId="532"/>
    <cellStyle name="Обычный 6 2 3 4 2 3 3" xfId="533"/>
    <cellStyle name="Обычный 6 2 3 4 3 3" xfId="534"/>
    <cellStyle name="Обычный 6 2 3 4 4 3" xfId="535"/>
    <cellStyle name="Обычный 6 2 3 5 5" xfId="536"/>
    <cellStyle name="Обычный 6 2 3 5 2 3" xfId="537"/>
    <cellStyle name="Обычный 6 2 3 5 3 3" xfId="538"/>
    <cellStyle name="Обычный 6 2 3 6 3" xfId="539"/>
    <cellStyle name="Обычный 6 2 3 7 3" xfId="540"/>
    <cellStyle name="Обычный 6 2 3 8 3" xfId="541"/>
    <cellStyle name="Обычный 6 2 4 2 5" xfId="542"/>
    <cellStyle name="Обычный 6 2 4 2 2 3" xfId="543"/>
    <cellStyle name="Обычный 6 2 4 2 3 3" xfId="544"/>
    <cellStyle name="Обычный 6 2 4 3 3" xfId="545"/>
    <cellStyle name="Обычный 6 2 4 4 3" xfId="546"/>
    <cellStyle name="Обычный 6 2 5 2 5" xfId="547"/>
    <cellStyle name="Обычный 6 2 5 2 2 3" xfId="548"/>
    <cellStyle name="Обычный 6 2 5 2 3 3" xfId="549"/>
    <cellStyle name="Обычный 6 2 5 3 3" xfId="550"/>
    <cellStyle name="Обычный 6 2 5 4 3" xfId="551"/>
    <cellStyle name="Обычный 6 2 6 5" xfId="552"/>
    <cellStyle name="Обычный 6 2 6 2 3" xfId="553"/>
    <cellStyle name="Обычный 6 2 6 3 3" xfId="554"/>
    <cellStyle name="Обычный 6 2 7 3" xfId="555"/>
    <cellStyle name="Обычный 6 2 8 3" xfId="556"/>
    <cellStyle name="Обычный 6 2 9 3" xfId="557"/>
    <cellStyle name="Обычный 6 3 2 5" xfId="558"/>
    <cellStyle name="Обычный 6 3 2 2 3" xfId="559"/>
    <cellStyle name="Обычный 6 3 2 3 3" xfId="560"/>
    <cellStyle name="Обычный 6 3 3 3" xfId="561"/>
    <cellStyle name="Обычный 6 3 4 3" xfId="562"/>
    <cellStyle name="Обычный 6 4 2 5" xfId="563"/>
    <cellStyle name="Обычный 6 4 2 2 3" xfId="564"/>
    <cellStyle name="Обычный 6 4 2 3 3" xfId="565"/>
    <cellStyle name="Обычный 6 4 3 3" xfId="566"/>
    <cellStyle name="Обычный 6 4 4 3" xfId="567"/>
    <cellStyle name="Обычный 6 5 5" xfId="568"/>
    <cellStyle name="Обычный 6 5 2 3" xfId="569"/>
    <cellStyle name="Обычный 6 5 3 3" xfId="570"/>
    <cellStyle name="Обычный 6 6 3" xfId="571"/>
    <cellStyle name="Обычный 6 7 3" xfId="572"/>
    <cellStyle name="Обычный 6 8 3" xfId="573"/>
    <cellStyle name="Обычный 7 2 2 2 5" xfId="574"/>
    <cellStyle name="Обычный 7 2 2 2 2 3" xfId="575"/>
    <cellStyle name="Обычный 7 2 2 2 3 3" xfId="576"/>
    <cellStyle name="Обычный 7 2 2 3 3" xfId="577"/>
    <cellStyle name="Обычный 7 2 2 4 3" xfId="578"/>
    <cellStyle name="Обычный 7 2 3 2 5" xfId="579"/>
    <cellStyle name="Обычный 7 2 3 2 2 3" xfId="580"/>
    <cellStyle name="Обычный 7 2 3 2 3 3" xfId="581"/>
    <cellStyle name="Обычный 7 2 3 3 3" xfId="582"/>
    <cellStyle name="Обычный 7 2 3 4 3" xfId="583"/>
    <cellStyle name="Обычный 7 2 4 5" xfId="584"/>
    <cellStyle name="Обычный 7 2 4 2 3" xfId="585"/>
    <cellStyle name="Обычный 7 2 4 3 3" xfId="586"/>
    <cellStyle name="Обычный 7 2 5 3" xfId="587"/>
    <cellStyle name="Обычный 7 2 6 3" xfId="588"/>
    <cellStyle name="Обычный 7 2 7 3" xfId="589"/>
    <cellStyle name="Обычный 9 2 2 6" xfId="590"/>
    <cellStyle name="Обычный 9 2 2 2 3" xfId="591"/>
    <cellStyle name="Обычный 9 2 2 3 3" xfId="592"/>
    <cellStyle name="Обычный 9 2 2 4 3" xfId="593"/>
    <cellStyle name="Обычный 9 2 3 3" xfId="594"/>
    <cellStyle name="Обычный 9 2 4 3" xfId="595"/>
    <cellStyle name="Обычный 9 3 2 3" xfId="596"/>
    <cellStyle name="Обычный 9 3 3 3" xfId="597"/>
    <cellStyle name="Обычный 9 3 4 3" xfId="598"/>
    <cellStyle name="Обычный 9 4 3" xfId="599"/>
    <cellStyle name="Обычный 9 5 3" xfId="600"/>
    <cellStyle name="Финансовый 2 2 2 5" xfId="601"/>
    <cellStyle name="Финансовый 2 2 2 2 4" xfId="602"/>
    <cellStyle name="Финансовый 2 2 2 3 3" xfId="603"/>
    <cellStyle name="Финансовый 2 2 3 3" xfId="604"/>
    <cellStyle name="Финансовый 2 2 4 3" xfId="605"/>
    <cellStyle name="Финансовый 2 3 2 5" xfId="606"/>
    <cellStyle name="Финансовый 2 3 2 2 3" xfId="607"/>
    <cellStyle name="Финансовый 2 3 2 3 3" xfId="608"/>
    <cellStyle name="Финансовый 2 3 3 3" xfId="609"/>
    <cellStyle name="Финансовый 2 3 4 3" xfId="610"/>
    <cellStyle name="Финансовый 2 4 5" xfId="611"/>
    <cellStyle name="Финансовый 2 4 2 3" xfId="612"/>
    <cellStyle name="Финансовый 2 4 3 3" xfId="613"/>
    <cellStyle name="Финансовый 2 5 3" xfId="614"/>
    <cellStyle name="Финансовый 2 6 3" xfId="615"/>
    <cellStyle name="Финансовый 2 7 3" xfId="616"/>
    <cellStyle name="Финансовый 3 2 2 5" xfId="617"/>
    <cellStyle name="Финансовый 3 2 2 2 3" xfId="618"/>
    <cellStyle name="Финансовый 3 2 2 3 3" xfId="619"/>
    <cellStyle name="Финансовый 3 2 3 3" xfId="620"/>
    <cellStyle name="Финансовый 3 2 4 3" xfId="621"/>
    <cellStyle name="Финансовый 3 3 2 5" xfId="622"/>
    <cellStyle name="Финансовый 3 3 2 2 3" xfId="623"/>
    <cellStyle name="Финансовый 3 3 2 3 3" xfId="624"/>
    <cellStyle name="Финансовый 3 3 3 3" xfId="625"/>
    <cellStyle name="Финансовый 3 3 4 3" xfId="626"/>
    <cellStyle name="Финансовый 3 4 5" xfId="627"/>
    <cellStyle name="Финансовый 3 4 2 3" xfId="628"/>
    <cellStyle name="Финансовый 3 4 3 3" xfId="629"/>
    <cellStyle name="Финансовый 3 5 3" xfId="630"/>
    <cellStyle name="Финансовый 3 6 3" xfId="631"/>
    <cellStyle name="Финансовый 3 7 3" xfId="632"/>
    <cellStyle name="Обычный 6 9 2" xfId="633"/>
    <cellStyle name="Финансовый 2 8 2" xfId="634"/>
    <cellStyle name="Финансовый 3 8 2" xfId="635"/>
    <cellStyle name="Обычный 6 2 10 2" xfId="636"/>
    <cellStyle name="Обычный 6 2 2 9 2" xfId="637"/>
    <cellStyle name="Обычный 7 2 8 2" xfId="638"/>
    <cellStyle name="Обычный 6 2 3 9 2" xfId="639"/>
    <cellStyle name="Обычный 9 6 2" xfId="640"/>
    <cellStyle name="Обычный 6 2 3 2 6 2" xfId="641"/>
    <cellStyle name="Обычный 6 2 2 2 6 2" xfId="642"/>
    <cellStyle name="Обычный 6 4 5 2" xfId="643"/>
    <cellStyle name="Финансовый 2 3 5 2" xfId="644"/>
    <cellStyle name="Финансовый 3 3 5 2" xfId="645"/>
    <cellStyle name="Обычный 6 2 5 5 2" xfId="646"/>
    <cellStyle name="Обычный 6 2 2 4 5 2" xfId="647"/>
    <cellStyle name="Обычный 7 2 3 5 2" xfId="648"/>
    <cellStyle name="Обычный 6 2 3 4 5 2" xfId="649"/>
    <cellStyle name="Обычный 6 3 5 2" xfId="650"/>
    <cellStyle name="Финансовый 2 2 5 2" xfId="651"/>
    <cellStyle name="Финансовый 3 2 5 2" xfId="652"/>
    <cellStyle name="Обычный 6 2 4 5 2" xfId="653"/>
    <cellStyle name="Обычный 6 2 2 3 5 2" xfId="654"/>
    <cellStyle name="Обычный 7 2 2 5 2" xfId="655"/>
    <cellStyle name="Обычный 6 2 3 3 5 2" xfId="656"/>
    <cellStyle name="Обычный 9 2 5 2" xfId="657"/>
    <cellStyle name="Обычный 6 2 3 2 2 5 2" xfId="658"/>
    <cellStyle name="Обычный 6 2 2 2 2 5 2" xfId="659"/>
    <cellStyle name="Обычный 6 2 3 2 3 4 2" xfId="660"/>
    <cellStyle name="Обычный 6 2 2 2 3 4 2" xfId="661"/>
    <cellStyle name="Обычный 9 3 5 2" xfId="662"/>
    <cellStyle name="Обычный 6 2 2 2 2 2 4 2" xfId="663"/>
    <cellStyle name="Обычный 6 2 2 2 2 2 2 2 2" xfId="664"/>
    <cellStyle name="Обычный 6 2 2 2 2 2 3 2 2" xfId="665"/>
    <cellStyle name="Обычный 6 2 2 2 2 3 2 2" xfId="666"/>
    <cellStyle name="Обычный 6 2 2 2 2 4 2 2" xfId="667"/>
    <cellStyle name="Обычный 6 2 2 2 3 2 2 2" xfId="668"/>
    <cellStyle name="Обычный 6 2 2 2 3 3 2 2" xfId="669"/>
    <cellStyle name="Обычный 6 2 2 2 4 2 2" xfId="670"/>
    <cellStyle name="Обычный 6 2 2 2 5 2 2" xfId="671"/>
    <cellStyle name="Обычный 6 2 2 3 2 4 2" xfId="672"/>
    <cellStyle name="Обычный 6 2 2 3 2 2 2 2" xfId="673"/>
    <cellStyle name="Обычный 6 2 2 3 2 3 2 2" xfId="674"/>
    <cellStyle name="Обычный 6 2 2 3 3 2 2" xfId="675"/>
    <cellStyle name="Обычный 6 2 2 3 4 2 2" xfId="676"/>
    <cellStyle name="Обычный 6 2 2 4 2 4 2" xfId="677"/>
    <cellStyle name="Обычный 6 2 2 4 2 2 2 2" xfId="678"/>
    <cellStyle name="Обычный 6 2 2 4 2 3 2 2" xfId="679"/>
    <cellStyle name="Обычный 6 2 2 4 3 2 2" xfId="680"/>
    <cellStyle name="Обычный 6 2 2 4 4 2 2" xfId="681"/>
    <cellStyle name="Обычный 6 2 2 5 4 2" xfId="682"/>
    <cellStyle name="Обычный 6 2 2 5 2 2 2" xfId="683"/>
    <cellStyle name="Обычный 6 2 2 5 3 2 2" xfId="684"/>
    <cellStyle name="Обычный 6 2 2 6 2 2" xfId="685"/>
    <cellStyle name="Обычный 6 2 2 7 2 2" xfId="686"/>
    <cellStyle name="Обычный 6 2 2 8 2 2" xfId="687"/>
    <cellStyle name="Обычный 6 2 3 2 2 2 4 2" xfId="688"/>
    <cellStyle name="Обычный 6 2 3 2 2 2 2 2 2" xfId="689"/>
    <cellStyle name="Обычный 6 2 3 2 2 2 3 2 2" xfId="690"/>
    <cellStyle name="Обычный 6 2 3 2 2 3 2 2" xfId="691"/>
    <cellStyle name="Обычный 6 2 3 2 2 4 2 2" xfId="692"/>
    <cellStyle name="Обычный 6 2 3 2 3 2 2 2" xfId="693"/>
    <cellStyle name="Обычный 6 2 3 2 3 3 2 2" xfId="694"/>
    <cellStyle name="Обычный 6 2 3 2 4 2 2" xfId="695"/>
    <cellStyle name="Обычный 6 2 3 2 5 2 2" xfId="696"/>
    <cellStyle name="Обычный 6 2 3 3 2 4 2" xfId="697"/>
    <cellStyle name="Обычный 6 2 3 3 2 2 2 2" xfId="698"/>
    <cellStyle name="Обычный 6 2 3 3 2 3 2 2" xfId="699"/>
    <cellStyle name="Обычный 6 2 3 3 3 2 2" xfId="700"/>
    <cellStyle name="Обычный 6 2 3 3 4 2 2" xfId="701"/>
    <cellStyle name="Обычный 6 2 3 4 2 4 2" xfId="702"/>
    <cellStyle name="Обычный 6 2 3 4 2 2 2 2" xfId="703"/>
    <cellStyle name="Обычный 6 2 3 4 2 3 2 2" xfId="704"/>
    <cellStyle name="Обычный 6 2 3 4 3 2 2" xfId="705"/>
    <cellStyle name="Обычный 6 2 3 4 4 2 2" xfId="706"/>
    <cellStyle name="Обычный 6 2 3 5 4 2" xfId="707"/>
    <cellStyle name="Обычный 6 2 3 5 2 2 2" xfId="708"/>
    <cellStyle name="Обычный 6 2 3 5 3 2 2" xfId="709"/>
    <cellStyle name="Обычный 6 2 3 6 2 2" xfId="710"/>
    <cellStyle name="Обычный 6 2 3 7 2 2" xfId="711"/>
    <cellStyle name="Обычный 6 2 3 8 2 2" xfId="712"/>
    <cellStyle name="Обычный 6 2 4 2 4 2" xfId="713"/>
    <cellStyle name="Обычный 6 2 4 2 2 2 2" xfId="714"/>
    <cellStyle name="Обычный 6 2 4 2 3 2 2" xfId="715"/>
    <cellStyle name="Обычный 6 2 4 3 2 2" xfId="716"/>
    <cellStyle name="Обычный 6 2 4 4 2 2" xfId="717"/>
    <cellStyle name="Обычный 6 2 5 2 4 2" xfId="718"/>
    <cellStyle name="Обычный 6 2 5 2 2 2 2" xfId="719"/>
    <cellStyle name="Обычный 6 2 5 2 3 2 2" xfId="720"/>
    <cellStyle name="Обычный 6 2 5 3 2 2" xfId="721"/>
    <cellStyle name="Обычный 6 2 5 4 2 2" xfId="722"/>
    <cellStyle name="Обычный 6 2 6 4 2" xfId="723"/>
    <cellStyle name="Обычный 6 2 6 2 2 2" xfId="724"/>
    <cellStyle name="Обычный 6 2 6 3 2 2" xfId="725"/>
    <cellStyle name="Обычный 6 2 7 2 2" xfId="726"/>
    <cellStyle name="Обычный 6 2 8 2 2" xfId="727"/>
    <cellStyle name="Обычный 6 2 9 2 2" xfId="728"/>
    <cellStyle name="Обычный 6 3 2 4 2" xfId="729"/>
    <cellStyle name="Обычный 6 3 2 2 2 2" xfId="730"/>
    <cellStyle name="Обычный 6 3 2 3 2 2" xfId="731"/>
    <cellStyle name="Обычный 6 3 3 2 2" xfId="732"/>
    <cellStyle name="Обычный 6 3 4 2 2" xfId="733"/>
    <cellStyle name="Обычный 6 4 2 4 2" xfId="734"/>
    <cellStyle name="Обычный 6 4 2 2 2 2" xfId="735"/>
    <cellStyle name="Обычный 6 4 2 3 2 2" xfId="736"/>
    <cellStyle name="Обычный 6 4 3 2 2" xfId="737"/>
    <cellStyle name="Обычный 6 4 4 2 2" xfId="738"/>
    <cellStyle name="Обычный 6 5 4 2" xfId="739"/>
    <cellStyle name="Обычный 6 5 2 2 2" xfId="740"/>
    <cellStyle name="Обычный 6 5 3 2 2" xfId="741"/>
    <cellStyle name="Обычный 6 6 2 2" xfId="742"/>
    <cellStyle name="Обычный 6 7 2 2" xfId="743"/>
    <cellStyle name="Обычный 6 8 2 2" xfId="744"/>
    <cellStyle name="Обычный 7 2 2 2 4 2" xfId="745"/>
    <cellStyle name="Обычный 7 2 2 2 2 2 2" xfId="746"/>
    <cellStyle name="Обычный 7 2 2 2 3 2 2" xfId="747"/>
    <cellStyle name="Обычный 7 2 2 3 2 2" xfId="748"/>
    <cellStyle name="Обычный 7 2 2 4 2 2" xfId="749"/>
    <cellStyle name="Обычный 7 2 3 2 4 2" xfId="750"/>
    <cellStyle name="Обычный 7 2 3 2 2 2 2" xfId="751"/>
    <cellStyle name="Обычный 7 2 3 2 3 2 2" xfId="752"/>
    <cellStyle name="Обычный 7 2 3 3 2 2" xfId="753"/>
    <cellStyle name="Обычный 7 2 3 4 2 2" xfId="754"/>
    <cellStyle name="Обычный 7 2 4 4 2" xfId="755"/>
    <cellStyle name="Обычный 7 2 4 2 2 2" xfId="756"/>
    <cellStyle name="Обычный 7 2 4 3 2 2" xfId="757"/>
    <cellStyle name="Обычный 7 2 5 2 2" xfId="758"/>
    <cellStyle name="Обычный 7 2 6 2 2" xfId="759"/>
    <cellStyle name="Обычный 7 2 7 2 2" xfId="760"/>
    <cellStyle name="Обычный 9 2 2 5 2" xfId="761"/>
    <cellStyle name="Обычный 9 2 2 2 2 2" xfId="762"/>
    <cellStyle name="Обычный 9 2 2 3 2 2" xfId="763"/>
    <cellStyle name="Обычный 9 2 2 4 2 2" xfId="764"/>
    <cellStyle name="Обычный 9 2 3 2 2" xfId="765"/>
    <cellStyle name="Обычный 9 2 4 2 2" xfId="766"/>
    <cellStyle name="Обычный 9 3 2 2 2" xfId="767"/>
    <cellStyle name="Обычный 9 3 3 2 2" xfId="768"/>
    <cellStyle name="Обычный 9 3 4 2 2" xfId="769"/>
    <cellStyle name="Обычный 9 4 2 2" xfId="770"/>
    <cellStyle name="Обычный 9 5 2 2" xfId="771"/>
    <cellStyle name="Финансовый 2 2 2 4 2" xfId="772"/>
    <cellStyle name="Финансовый 2 2 2 2 3 2" xfId="773"/>
    <cellStyle name="Финансовый 2 2 2 3 2 2" xfId="774"/>
    <cellStyle name="Финансовый 2 2 3 2 2" xfId="775"/>
    <cellStyle name="Финансовый 2 2 4 2 2" xfId="776"/>
    <cellStyle name="Финансовый 2 3 2 4 2" xfId="777"/>
    <cellStyle name="Финансовый 2 3 2 2 2 2" xfId="778"/>
    <cellStyle name="Финансовый 2 3 2 3 2 2" xfId="779"/>
    <cellStyle name="Финансовый 2 3 3 2 2" xfId="780"/>
    <cellStyle name="Финансовый 2 3 4 2 2" xfId="781"/>
    <cellStyle name="Финансовый 2 4 4 2" xfId="782"/>
    <cellStyle name="Финансовый 2 4 2 2 2" xfId="783"/>
    <cellStyle name="Финансовый 2 4 3 2 2" xfId="784"/>
    <cellStyle name="Финансовый 2 5 2 2" xfId="785"/>
    <cellStyle name="Финансовый 2 6 2 2" xfId="786"/>
    <cellStyle name="Финансовый 2 7 2 2" xfId="787"/>
    <cellStyle name="Финансовый 3 2 2 4 2" xfId="788"/>
    <cellStyle name="Финансовый 3 2 2 2 2 2" xfId="789"/>
    <cellStyle name="Финансовый 3 2 2 3 2 2" xfId="790"/>
    <cellStyle name="Финансовый 3 2 3 2 2" xfId="791"/>
    <cellStyle name="Финансовый 3 2 4 2 2" xfId="792"/>
    <cellStyle name="Финансовый 3 3 2 4 2" xfId="793"/>
    <cellStyle name="Финансовый 3 3 2 2 2 2" xfId="794"/>
    <cellStyle name="Финансовый 3 3 2 3 2 2" xfId="795"/>
    <cellStyle name="Финансовый 3 3 3 2 2" xfId="796"/>
    <cellStyle name="Финансовый 3 3 4 2 2" xfId="797"/>
    <cellStyle name="Финансовый 3 4 4 2" xfId="798"/>
    <cellStyle name="Финансовый 3 4 2 2 2" xfId="799"/>
    <cellStyle name="Финансовый 3 4 3 2 2" xfId="800"/>
    <cellStyle name="Финансовый 3 5 2 2" xfId="801"/>
    <cellStyle name="Финансовый 3 6 2 2" xfId="802"/>
    <cellStyle name="Финансовый 3 7 2 2" xfId="803"/>
    <cellStyle name="Обычный 6 11" xfId="804"/>
    <cellStyle name="Финансовый 2 10" xfId="805"/>
    <cellStyle name="Финансовый 3 10" xfId="806"/>
    <cellStyle name="Обычный 6 2 12" xfId="807"/>
    <cellStyle name="Обычный 6 2 2 11" xfId="808"/>
    <cellStyle name="Обычный 7 2 10" xfId="809"/>
    <cellStyle name="Обычный 6 2 3 11" xfId="810"/>
    <cellStyle name="Обычный 9 8" xfId="811"/>
    <cellStyle name="Обычный 6 2 3 2 8" xfId="812"/>
    <cellStyle name="Обычный 6 2 2 2 8" xfId="813"/>
    <cellStyle name="Обычный 6 4 7" xfId="814"/>
    <cellStyle name="Финансовый 2 3 7" xfId="815"/>
    <cellStyle name="Финансовый 3 3 7" xfId="816"/>
    <cellStyle name="Обычный 6 2 5 7" xfId="817"/>
    <cellStyle name="Обычный 6 2 2 4 7" xfId="818"/>
    <cellStyle name="Обычный 7 2 3 7" xfId="819"/>
    <cellStyle name="Обычный 6 2 3 4 7" xfId="820"/>
    <cellStyle name="Обычный 6 3 7" xfId="821"/>
    <cellStyle name="Финансовый 2 2 7" xfId="822"/>
    <cellStyle name="Финансовый 3 2 7" xfId="823"/>
    <cellStyle name="Обычный 6 2 4 7" xfId="824"/>
    <cellStyle name="Обычный 6 2 2 3 7" xfId="825"/>
    <cellStyle name="Обычный 7 2 2 7" xfId="826"/>
    <cellStyle name="Обычный 6 2 3 3 7" xfId="827"/>
    <cellStyle name="Обычный 9 2 7" xfId="828"/>
    <cellStyle name="Обычный 6 2 3 2 2 7" xfId="829"/>
    <cellStyle name="Обычный 6 2 2 2 2 7" xfId="830"/>
    <cellStyle name="Обычный 6 2 3 2 3 6" xfId="831"/>
    <cellStyle name="Обычный 6 2 2 2 3 6" xfId="832"/>
    <cellStyle name="Обычный 9 3 7" xfId="833"/>
    <cellStyle name="Обычный 6 2 2 2 2 2 6" xfId="834"/>
    <cellStyle name="Обычный 6 2 2 2 2 2 2 4" xfId="835"/>
    <cellStyle name="Обычный 6 2 2 2 2 2 3 4" xfId="836"/>
    <cellStyle name="Обычный 6 2 2 2 2 3 4" xfId="837"/>
    <cellStyle name="Обычный 6 2 2 2 2 4 4" xfId="838"/>
    <cellStyle name="Обычный 6 2 2 2 3 2 4" xfId="839"/>
    <cellStyle name="Обычный 6 2 2 2 3 3 4" xfId="840"/>
    <cellStyle name="Обычный 6 2 2 2 4 4" xfId="841"/>
    <cellStyle name="Обычный 6 2 2 2 5 4" xfId="842"/>
    <cellStyle name="Обычный 6 2 2 3 2 6" xfId="843"/>
    <cellStyle name="Обычный 6 2 2 3 2 2 4" xfId="844"/>
    <cellStyle name="Обычный 6 2 2 3 2 3 4" xfId="845"/>
    <cellStyle name="Обычный 6 2 2 3 3 4" xfId="846"/>
    <cellStyle name="Обычный 6 2 2 3 4 4" xfId="847"/>
    <cellStyle name="Обычный 6 2 2 4 2 6" xfId="848"/>
    <cellStyle name="Обычный 6 2 2 4 2 2 4" xfId="849"/>
    <cellStyle name="Обычный 6 2 2 4 2 3 4" xfId="850"/>
    <cellStyle name="Обычный 6 2 2 4 3 4" xfId="851"/>
    <cellStyle name="Обычный 6 2 2 4 4 4" xfId="852"/>
    <cellStyle name="Обычный 6 2 2 5 6" xfId="853"/>
    <cellStyle name="Обычный 6 2 2 5 2 4" xfId="854"/>
    <cellStyle name="Обычный 6 2 2 5 3 4" xfId="855"/>
    <cellStyle name="Обычный 6 2 2 6 4" xfId="856"/>
    <cellStyle name="Обычный 6 2 2 7 4" xfId="857"/>
    <cellStyle name="Обычный 6 2 2 8 4" xfId="858"/>
    <cellStyle name="Обычный 6 2 3 2 2 2 6" xfId="859"/>
    <cellStyle name="Обычный 6 2 3 2 2 2 2 4" xfId="860"/>
    <cellStyle name="Обычный 6 2 3 2 2 2 3 4" xfId="861"/>
    <cellStyle name="Обычный 6 2 3 2 2 3 4" xfId="862"/>
    <cellStyle name="Обычный 6 2 3 2 2 4 4" xfId="863"/>
    <cellStyle name="Обычный 6 2 3 2 3 2 4" xfId="864"/>
    <cellStyle name="Обычный 6 2 3 2 3 3 4" xfId="865"/>
    <cellStyle name="Обычный 6 2 3 2 4 4" xfId="866"/>
    <cellStyle name="Обычный 6 2 3 2 5 4" xfId="867"/>
    <cellStyle name="Обычный 6 2 3 3 2 6" xfId="868"/>
    <cellStyle name="Обычный 6 2 3 3 2 2 4" xfId="869"/>
    <cellStyle name="Обычный 6 2 3 3 2 3 4" xfId="870"/>
    <cellStyle name="Обычный 6 2 3 3 3 4" xfId="871"/>
    <cellStyle name="Обычный 6 2 3 3 4 4" xfId="872"/>
    <cellStyle name="Обычный 6 2 3 4 2 6" xfId="873"/>
    <cellStyle name="Обычный 6 2 3 4 2 2 4" xfId="874"/>
    <cellStyle name="Обычный 6 2 3 4 2 3 4" xfId="875"/>
    <cellStyle name="Обычный 6 2 3 4 3 4" xfId="876"/>
    <cellStyle name="Обычный 6 2 3 4 4 4" xfId="877"/>
    <cellStyle name="Обычный 6 2 3 5 6" xfId="878"/>
    <cellStyle name="Обычный 6 2 3 5 2 4" xfId="879"/>
    <cellStyle name="Обычный 6 2 3 5 3 4" xfId="880"/>
    <cellStyle name="Обычный 6 2 3 6 4" xfId="881"/>
    <cellStyle name="Обычный 6 2 3 7 4" xfId="882"/>
    <cellStyle name="Обычный 6 2 3 8 4" xfId="883"/>
    <cellStyle name="Обычный 6 2 4 2 6" xfId="884"/>
    <cellStyle name="Обычный 6 2 4 2 2 4" xfId="885"/>
    <cellStyle name="Обычный 6 2 4 2 3 4" xfId="886"/>
    <cellStyle name="Обычный 6 2 4 3 4" xfId="887"/>
    <cellStyle name="Обычный 6 2 4 4 4" xfId="888"/>
    <cellStyle name="Обычный 6 2 5 2 6" xfId="889"/>
    <cellStyle name="Обычный 6 2 5 2 2 4" xfId="890"/>
    <cellStyle name="Обычный 6 2 5 2 3 4" xfId="891"/>
    <cellStyle name="Обычный 6 2 5 3 4" xfId="892"/>
    <cellStyle name="Обычный 6 2 5 4 4" xfId="893"/>
    <cellStyle name="Обычный 6 2 6 6" xfId="894"/>
    <cellStyle name="Обычный 6 2 6 2 4" xfId="895"/>
    <cellStyle name="Обычный 6 2 6 3 4" xfId="896"/>
    <cellStyle name="Обычный 6 2 7 4" xfId="897"/>
    <cellStyle name="Обычный 6 2 8 4" xfId="898"/>
    <cellStyle name="Обычный 6 2 9 4" xfId="899"/>
    <cellStyle name="Обычный 6 3 2 6" xfId="900"/>
    <cellStyle name="Обычный 6 3 2 2 4" xfId="901"/>
    <cellStyle name="Обычный 6 3 2 3 4" xfId="902"/>
    <cellStyle name="Обычный 6 3 3 4" xfId="903"/>
    <cellStyle name="Обычный 6 3 4 4" xfId="904"/>
    <cellStyle name="Обычный 6 4 2 6" xfId="905"/>
    <cellStyle name="Обычный 6 4 2 2 4" xfId="906"/>
    <cellStyle name="Обычный 6 4 2 3 4" xfId="907"/>
    <cellStyle name="Обычный 6 4 3 4" xfId="908"/>
    <cellStyle name="Обычный 6 4 4 4" xfId="909"/>
    <cellStyle name="Обычный 6 5 6" xfId="910"/>
    <cellStyle name="Обычный 6 5 2 4" xfId="911"/>
    <cellStyle name="Обычный 6 5 3 4" xfId="912"/>
    <cellStyle name="Обычный 6 6 4" xfId="913"/>
    <cellStyle name="Обычный 6 7 4" xfId="914"/>
    <cellStyle name="Обычный 6 8 4" xfId="915"/>
    <cellStyle name="Обычный 7 2 2 2 6" xfId="916"/>
    <cellStyle name="Обычный 7 2 2 2 2 4" xfId="917"/>
    <cellStyle name="Обычный 7 2 2 2 3 4" xfId="918"/>
    <cellStyle name="Обычный 7 2 2 3 4" xfId="919"/>
    <cellStyle name="Обычный 7 2 2 4 4" xfId="920"/>
    <cellStyle name="Обычный 7 2 3 2 6" xfId="921"/>
    <cellStyle name="Обычный 7 2 3 2 2 4" xfId="922"/>
    <cellStyle name="Обычный 7 2 3 2 3 4" xfId="923"/>
    <cellStyle name="Обычный 7 2 3 3 4" xfId="924"/>
    <cellStyle name="Обычный 7 2 3 4 4" xfId="925"/>
    <cellStyle name="Обычный 7 2 4 6" xfId="926"/>
    <cellStyle name="Обычный 7 2 4 2 4" xfId="927"/>
    <cellStyle name="Обычный 7 2 4 3 4" xfId="928"/>
    <cellStyle name="Обычный 7 2 5 4" xfId="929"/>
    <cellStyle name="Обычный 7 2 6 4" xfId="930"/>
    <cellStyle name="Обычный 7 2 7 4" xfId="931"/>
    <cellStyle name="Обычный 9 2 2 7" xfId="932"/>
    <cellStyle name="Обычный 9 2 2 2 4" xfId="933"/>
    <cellStyle name="Обычный 9 2 2 3 4" xfId="934"/>
    <cellStyle name="Обычный 9 2 2 4 4" xfId="935"/>
    <cellStyle name="Обычный 9 2 3 4" xfId="936"/>
    <cellStyle name="Обычный 9 2 4 4" xfId="937"/>
    <cellStyle name="Обычный 9 3 2 4" xfId="938"/>
    <cellStyle name="Обычный 9 3 3 4" xfId="939"/>
    <cellStyle name="Обычный 9 3 4 4" xfId="940"/>
    <cellStyle name="Обычный 9 4 4" xfId="941"/>
    <cellStyle name="Обычный 9 5 4" xfId="942"/>
    <cellStyle name="Финансовый 2 2 2 6" xfId="943"/>
    <cellStyle name="Финансовый 2 2 2 2 5" xfId="944"/>
    <cellStyle name="Финансовый 2 2 2 3 4" xfId="945"/>
    <cellStyle name="Финансовый 2 2 3 4" xfId="946"/>
    <cellStyle name="Финансовый 2 2 4 4" xfId="947"/>
    <cellStyle name="Финансовый 2 3 2 6" xfId="948"/>
    <cellStyle name="Финансовый 2 3 2 2 4" xfId="949"/>
    <cellStyle name="Финансовый 2 3 2 3 4" xfId="950"/>
    <cellStyle name="Финансовый 2 3 3 4" xfId="951"/>
    <cellStyle name="Финансовый 2 3 4 4" xfId="952"/>
    <cellStyle name="Финансовый 2 4 6" xfId="953"/>
    <cellStyle name="Финансовый 2 4 2 4" xfId="954"/>
    <cellStyle name="Финансовый 2 4 3 4" xfId="955"/>
    <cellStyle name="Финансовый 2 5 4" xfId="956"/>
    <cellStyle name="Финансовый 2 6 4" xfId="957"/>
    <cellStyle name="Финансовый 2 7 4" xfId="958"/>
    <cellStyle name="Финансовый 3 2 2 6" xfId="959"/>
    <cellStyle name="Финансовый 3 2 2 2 4" xfId="960"/>
    <cellStyle name="Финансовый 3 2 2 3 4" xfId="961"/>
    <cellStyle name="Финансовый 3 2 3 4" xfId="962"/>
    <cellStyle name="Финансовый 3 2 4 4" xfId="963"/>
    <cellStyle name="Финансовый 3 3 2 6" xfId="964"/>
    <cellStyle name="Финансовый 3 3 2 2 4" xfId="965"/>
    <cellStyle name="Финансовый 3 3 2 3 4" xfId="966"/>
    <cellStyle name="Финансовый 3 3 3 4" xfId="967"/>
    <cellStyle name="Финансовый 3 3 4 4" xfId="968"/>
    <cellStyle name="Финансовый 3 4 6" xfId="969"/>
    <cellStyle name="Финансовый 3 4 2 4" xfId="970"/>
    <cellStyle name="Финансовый 3 4 3 4" xfId="971"/>
    <cellStyle name="Финансовый 3 5 4" xfId="972"/>
    <cellStyle name="Финансовый 3 6 4" xfId="973"/>
    <cellStyle name="Финансовый 3 7 4" xfId="974"/>
    <cellStyle name="Обычный 6 9 3" xfId="975"/>
    <cellStyle name="Финансовый 2 8 3" xfId="976"/>
    <cellStyle name="Финансовый 3 8 3" xfId="977"/>
    <cellStyle name="Обычный 6 2 10 3" xfId="978"/>
    <cellStyle name="Обычный 6 2 2 9 3" xfId="979"/>
    <cellStyle name="Обычный 7 2 8 3" xfId="980"/>
    <cellStyle name="Обычный 6 2 3 9 3" xfId="981"/>
    <cellStyle name="Обычный 9 6 3" xfId="982"/>
    <cellStyle name="Обычный 6 2 3 2 6 3" xfId="983"/>
    <cellStyle name="Обычный 6 2 2 2 6 3" xfId="984"/>
    <cellStyle name="Обычный 6 4 5 3" xfId="985"/>
    <cellStyle name="Финансовый 2 3 5 3" xfId="986"/>
    <cellStyle name="Финансовый 3 3 5 3" xfId="987"/>
    <cellStyle name="Обычный 6 2 5 5 3" xfId="988"/>
    <cellStyle name="Обычный 6 2 2 4 5 3" xfId="989"/>
    <cellStyle name="Обычный 7 2 3 5 3" xfId="990"/>
    <cellStyle name="Обычный 6 2 3 4 5 3" xfId="991"/>
    <cellStyle name="Обычный 6 3 5 3" xfId="992"/>
    <cellStyle name="Финансовый 2 2 5 3" xfId="993"/>
    <cellStyle name="Финансовый 3 2 5 3" xfId="994"/>
    <cellStyle name="Обычный 6 2 4 5 3" xfId="995"/>
    <cellStyle name="Обычный 6 2 2 3 5 3" xfId="996"/>
    <cellStyle name="Обычный 7 2 2 5 3" xfId="997"/>
    <cellStyle name="Обычный 6 2 3 3 5 3" xfId="998"/>
    <cellStyle name="Обычный 9 2 5 3" xfId="999"/>
    <cellStyle name="Обычный 6 2 3 2 2 5 3" xfId="1000"/>
    <cellStyle name="Обычный 6 2 2 2 2 5 3" xfId="1001"/>
    <cellStyle name="Обычный 6 2 3 2 3 4 3" xfId="1002"/>
    <cellStyle name="Обычный 6 2 2 2 3 4 3" xfId="1003"/>
    <cellStyle name="Обычный 9 3 5 3" xfId="1004"/>
    <cellStyle name="Обычный 6 2 2 2 2 2 4 3" xfId="1005"/>
    <cellStyle name="Обычный 6 2 2 2 2 2 2 2 3" xfId="1006"/>
    <cellStyle name="Обычный 6 2 2 2 2 2 3 2 3" xfId="1007"/>
    <cellStyle name="Обычный 6 2 2 2 2 3 2 3" xfId="1008"/>
    <cellStyle name="Обычный 6 2 2 2 2 4 2 3" xfId="1009"/>
    <cellStyle name="Обычный 6 2 2 2 3 2 2 3" xfId="1010"/>
    <cellStyle name="Обычный 6 2 2 2 3 3 2 3" xfId="1011"/>
    <cellStyle name="Обычный 6 2 2 2 4 2 3" xfId="1012"/>
    <cellStyle name="Обычный 6 2 2 2 5 2 3" xfId="1013"/>
    <cellStyle name="Обычный 6 2 2 3 2 4 3" xfId="1014"/>
    <cellStyle name="Обычный 6 2 2 3 2 2 2 3" xfId="1015"/>
    <cellStyle name="Обычный 6 2 2 3 2 3 2 3" xfId="1016"/>
    <cellStyle name="Обычный 6 2 2 3 3 2 3" xfId="1017"/>
    <cellStyle name="Обычный 6 2 2 3 4 2 3" xfId="1018"/>
    <cellStyle name="Обычный 6 2 2 4 2 4 3" xfId="1019"/>
    <cellStyle name="Обычный 6 2 2 4 2 2 2 3" xfId="1020"/>
    <cellStyle name="Обычный 6 2 2 4 2 3 2 3" xfId="1021"/>
    <cellStyle name="Обычный 6 2 2 4 3 2 3" xfId="1022"/>
    <cellStyle name="Обычный 6 2 2 4 4 2 3" xfId="1023"/>
    <cellStyle name="Обычный 6 2 2 5 4 3" xfId="1024"/>
    <cellStyle name="Обычный 6 2 2 5 2 2 3" xfId="1025"/>
    <cellStyle name="Обычный 6 2 2 5 3 2 3" xfId="1026"/>
    <cellStyle name="Обычный 6 2 2 6 2 3" xfId="1027"/>
    <cellStyle name="Обычный 6 2 2 7 2 3" xfId="1028"/>
    <cellStyle name="Обычный 6 2 2 8 2 3" xfId="1029"/>
    <cellStyle name="Обычный 6 2 3 2 2 2 4 3" xfId="1030"/>
    <cellStyle name="Обычный 6 2 3 2 2 2 2 2 3" xfId="1031"/>
    <cellStyle name="Обычный 6 2 3 2 2 2 3 2 3" xfId="1032"/>
    <cellStyle name="Обычный 6 2 3 2 2 3 2 3" xfId="1033"/>
    <cellStyle name="Обычный 6 2 3 2 2 4 2 3" xfId="1034"/>
    <cellStyle name="Обычный 6 2 3 2 3 2 2 3" xfId="1035"/>
    <cellStyle name="Обычный 6 2 3 2 3 3 2 3" xfId="1036"/>
    <cellStyle name="Обычный 6 2 3 2 4 2 3" xfId="1037"/>
    <cellStyle name="Обычный 6 2 3 2 5 2 3" xfId="1038"/>
    <cellStyle name="Обычный 6 2 3 3 2 4 3" xfId="1039"/>
    <cellStyle name="Обычный 6 2 3 3 2 2 2 3" xfId="1040"/>
    <cellStyle name="Обычный 6 2 3 3 2 3 2 3" xfId="1041"/>
    <cellStyle name="Обычный 6 2 3 3 3 2 3" xfId="1042"/>
    <cellStyle name="Обычный 6 2 3 3 4 2 3" xfId="1043"/>
    <cellStyle name="Обычный 6 2 3 4 2 4 3" xfId="1044"/>
    <cellStyle name="Обычный 6 2 3 4 2 2 2 3" xfId="1045"/>
    <cellStyle name="Обычный 6 2 3 4 2 3 2 3" xfId="1046"/>
    <cellStyle name="Обычный 6 2 3 4 3 2 3" xfId="1047"/>
    <cellStyle name="Обычный 6 2 3 4 4 2 3" xfId="1048"/>
    <cellStyle name="Обычный 6 2 3 5 4 3" xfId="1049"/>
    <cellStyle name="Обычный 6 2 3 5 2 2 3" xfId="1050"/>
    <cellStyle name="Обычный 6 2 3 5 3 2 3" xfId="1051"/>
    <cellStyle name="Обычный 6 2 3 6 2 3" xfId="1052"/>
    <cellStyle name="Обычный 6 2 3 7 2 3" xfId="1053"/>
    <cellStyle name="Обычный 6 2 3 8 2 3" xfId="1054"/>
    <cellStyle name="Обычный 6 2 4 2 4 3" xfId="1055"/>
    <cellStyle name="Обычный 6 2 4 2 2 2 3" xfId="1056"/>
    <cellStyle name="Обычный 6 2 4 2 3 2 3" xfId="1057"/>
    <cellStyle name="Обычный 6 2 4 3 2 3" xfId="1058"/>
    <cellStyle name="Обычный 6 2 4 4 2 3" xfId="1059"/>
    <cellStyle name="Обычный 6 2 5 2 4 3" xfId="1060"/>
    <cellStyle name="Обычный 6 2 5 2 2 2 3" xfId="1061"/>
    <cellStyle name="Обычный 6 2 5 2 3 2 3" xfId="1062"/>
    <cellStyle name="Обычный 6 2 5 3 2 3" xfId="1063"/>
    <cellStyle name="Обычный 6 2 5 4 2 3" xfId="1064"/>
    <cellStyle name="Обычный 6 2 6 4 3" xfId="1065"/>
    <cellStyle name="Обычный 6 2 6 2 2 3" xfId="1066"/>
    <cellStyle name="Обычный 6 2 6 3 2 3" xfId="1067"/>
    <cellStyle name="Обычный 6 2 7 2 3" xfId="1068"/>
    <cellStyle name="Обычный 6 2 8 2 3" xfId="1069"/>
    <cellStyle name="Обычный 6 2 9 2 3" xfId="1070"/>
    <cellStyle name="Обычный 6 3 2 4 3" xfId="1071"/>
    <cellStyle name="Обычный 6 3 2 2 2 3" xfId="1072"/>
    <cellStyle name="Обычный 6 3 2 3 2 3" xfId="1073"/>
    <cellStyle name="Обычный 6 3 3 2 3" xfId="1074"/>
    <cellStyle name="Обычный 6 3 4 2 3" xfId="1075"/>
    <cellStyle name="Обычный 6 4 2 4 3" xfId="1076"/>
    <cellStyle name="Обычный 6 4 2 2 2 3" xfId="1077"/>
    <cellStyle name="Обычный 6 4 2 3 2 3" xfId="1078"/>
    <cellStyle name="Обычный 6 4 3 2 3" xfId="1079"/>
    <cellStyle name="Обычный 6 4 4 2 3" xfId="1080"/>
    <cellStyle name="Обычный 6 5 4 3" xfId="1081"/>
    <cellStyle name="Обычный 6 5 2 2 3" xfId="1082"/>
    <cellStyle name="Обычный 6 5 3 2 3" xfId="1083"/>
    <cellStyle name="Обычный 6 6 2 3" xfId="1084"/>
    <cellStyle name="Обычный 6 7 2 3" xfId="1085"/>
    <cellStyle name="Обычный 6 8 2 3" xfId="1086"/>
    <cellStyle name="Обычный 7 2 2 2 4 3" xfId="1087"/>
    <cellStyle name="Обычный 7 2 2 2 2 2 3" xfId="1088"/>
    <cellStyle name="Обычный 7 2 2 2 3 2 3" xfId="1089"/>
    <cellStyle name="Обычный 7 2 2 3 2 3" xfId="1090"/>
    <cellStyle name="Обычный 7 2 2 4 2 3" xfId="1091"/>
    <cellStyle name="Обычный 7 2 3 2 4 3" xfId="1092"/>
    <cellStyle name="Обычный 7 2 3 2 2 2 3" xfId="1093"/>
    <cellStyle name="Обычный 7 2 3 2 3 2 3" xfId="1094"/>
    <cellStyle name="Обычный 7 2 3 3 2 3" xfId="1095"/>
    <cellStyle name="Обычный 7 2 3 4 2 3" xfId="1096"/>
    <cellStyle name="Обычный 7 2 4 4 3" xfId="1097"/>
    <cellStyle name="Обычный 7 2 4 2 2 3" xfId="1098"/>
    <cellStyle name="Обычный 7 2 4 3 2 3" xfId="1099"/>
    <cellStyle name="Обычный 7 2 5 2 3" xfId="1100"/>
    <cellStyle name="Обычный 7 2 6 2 3" xfId="1101"/>
    <cellStyle name="Обычный 7 2 7 2 3" xfId="1102"/>
    <cellStyle name="Обычный 9 2 2 5 3" xfId="1103"/>
    <cellStyle name="Обычный 9 2 2 2 2 3" xfId="1104"/>
    <cellStyle name="Обычный 9 2 2 3 2 3" xfId="1105"/>
    <cellStyle name="Обычный 9 2 2 4 2 3" xfId="1106"/>
    <cellStyle name="Обычный 9 2 3 2 3" xfId="1107"/>
    <cellStyle name="Обычный 9 2 4 2 3" xfId="1108"/>
    <cellStyle name="Обычный 9 3 2 2 3" xfId="1109"/>
    <cellStyle name="Обычный 9 3 3 2 3" xfId="1110"/>
    <cellStyle name="Обычный 9 3 4 2 3" xfId="1111"/>
    <cellStyle name="Обычный 9 4 2 3" xfId="1112"/>
    <cellStyle name="Обычный 9 5 2 3" xfId="1113"/>
    <cellStyle name="Финансовый 2 2 2 4 3" xfId="1114"/>
    <cellStyle name="Финансовый 2 2 2 2 3 3" xfId="1115"/>
    <cellStyle name="Финансовый 2 2 2 3 2 3" xfId="1116"/>
    <cellStyle name="Финансовый 2 2 3 2 3" xfId="1117"/>
    <cellStyle name="Финансовый 2 2 4 2 3" xfId="1118"/>
    <cellStyle name="Финансовый 2 3 2 4 3" xfId="1119"/>
    <cellStyle name="Финансовый 2 3 2 2 2 3" xfId="1120"/>
    <cellStyle name="Финансовый 2 3 2 3 2 3" xfId="1121"/>
    <cellStyle name="Финансовый 2 3 3 2 3" xfId="1122"/>
    <cellStyle name="Финансовый 2 3 4 2 3" xfId="1123"/>
    <cellStyle name="Финансовый 2 4 4 3" xfId="1124"/>
    <cellStyle name="Финансовый 2 4 2 2 3" xfId="1125"/>
    <cellStyle name="Финансовый 2 4 3 2 3" xfId="1126"/>
    <cellStyle name="Финансовый 2 5 2 3" xfId="1127"/>
    <cellStyle name="Финансовый 2 6 2 3" xfId="1128"/>
    <cellStyle name="Финансовый 2 7 2 3" xfId="1129"/>
    <cellStyle name="Финансовый 3 2 2 4 3" xfId="1130"/>
    <cellStyle name="Финансовый 3 2 2 2 2 3" xfId="1131"/>
    <cellStyle name="Финансовый 3 2 2 3 2 3" xfId="1132"/>
    <cellStyle name="Финансовый 3 2 3 2 3" xfId="1133"/>
    <cellStyle name="Финансовый 3 2 4 2 3" xfId="1134"/>
    <cellStyle name="Финансовый 3 3 2 4 3" xfId="1135"/>
    <cellStyle name="Финансовый 3 3 2 2 2 3" xfId="1136"/>
    <cellStyle name="Финансовый 3 3 2 3 2 3" xfId="1137"/>
    <cellStyle name="Финансовый 3 3 3 2 3" xfId="1138"/>
    <cellStyle name="Финансовый 3 3 4 2 3" xfId="1139"/>
    <cellStyle name="Финансовый 3 4 4 3" xfId="1140"/>
    <cellStyle name="Финансовый 3 4 2 2 3" xfId="1141"/>
    <cellStyle name="Финансовый 3 4 3 2 3" xfId="1142"/>
    <cellStyle name="Финансовый 3 5 2 3" xfId="1143"/>
    <cellStyle name="Финансовый 3 6 2 3" xfId="1144"/>
    <cellStyle name="Финансовый 3 7 2 3" xfId="1145"/>
    <cellStyle name="Обычный 6 13" xfId="1146"/>
    <cellStyle name="Финансовый 2 12" xfId="1147"/>
    <cellStyle name="Финансовый 3 12" xfId="1148"/>
    <cellStyle name="Обычный 6 2 14" xfId="1149"/>
    <cellStyle name="Обычный 6 2 2 13" xfId="1150"/>
    <cellStyle name="Обычный 7 2 12" xfId="1151"/>
    <cellStyle name="Обычный 6 2 3 13" xfId="1152"/>
    <cellStyle name="Обычный 9 10" xfId="1153"/>
    <cellStyle name="Обычный 6 2 3 2 10" xfId="1154"/>
    <cellStyle name="Обычный 6 2 2 2 10" xfId="1155"/>
    <cellStyle name="Обычный 6 4 9" xfId="1156"/>
    <cellStyle name="Финансовый 2 3 9" xfId="1157"/>
    <cellStyle name="Финансовый 3 3 9" xfId="1158"/>
    <cellStyle name="Обычный 6 2 5 9" xfId="1159"/>
    <cellStyle name="Обычный 6 2 2 4 9" xfId="1160"/>
    <cellStyle name="Обычный 7 2 3 9" xfId="1161"/>
    <cellStyle name="Обычный 6 2 3 4 9" xfId="1162"/>
    <cellStyle name="Обычный 6 3 9" xfId="1163"/>
    <cellStyle name="Финансовый 2 2 9" xfId="1164"/>
    <cellStyle name="Финансовый 3 2 9" xfId="1165"/>
    <cellStyle name="Обычный 6 2 4 9" xfId="1166"/>
    <cellStyle name="Обычный 6 2 2 3 9" xfId="1167"/>
    <cellStyle name="Обычный 7 2 2 9" xfId="1168"/>
    <cellStyle name="Обычный 6 2 3 3 9" xfId="1169"/>
    <cellStyle name="Обычный 9 2 9" xfId="1170"/>
    <cellStyle name="Обычный 6 2 3 2 2 9" xfId="1171"/>
    <cellStyle name="Обычный 6 2 2 2 2 9" xfId="1172"/>
    <cellStyle name="Обычный 6 2 3 2 3 8" xfId="1173"/>
    <cellStyle name="Обычный 6 2 2 2 3 8" xfId="1174"/>
    <cellStyle name="Обычный 9 3 9" xfId="1175"/>
    <cellStyle name="Обычный 6 2 2 2 2 2 8" xfId="1176"/>
    <cellStyle name="Обычный 6 2 2 2 2 2 2 6" xfId="1177"/>
    <cellStyle name="Обычный 6 2 2 2 2 2 3 6" xfId="1178"/>
    <cellStyle name="Обычный 6 2 2 2 2 3 6" xfId="1179"/>
    <cellStyle name="Обычный 6 2 2 2 2 4 6" xfId="1180"/>
    <cellStyle name="Обычный 6 2 2 2 3 2 6" xfId="1181"/>
    <cellStyle name="Обычный 6 2 2 2 3 3 6" xfId="1182"/>
    <cellStyle name="Обычный 6 2 2 2 4 6" xfId="1183"/>
    <cellStyle name="Обычный 6 2 2 2 5 6" xfId="1184"/>
    <cellStyle name="Обычный 6 2 2 3 2 8" xfId="1185"/>
    <cellStyle name="Обычный 6 2 2 3 2 2 6" xfId="1186"/>
    <cellStyle name="Обычный 6 2 2 3 2 3 6" xfId="1187"/>
    <cellStyle name="Обычный 6 2 2 3 3 6" xfId="1188"/>
    <cellStyle name="Обычный 6 2 2 3 4 6" xfId="1189"/>
    <cellStyle name="Обычный 6 2 2 4 2 8" xfId="1190"/>
    <cellStyle name="Обычный 6 2 2 4 2 2 6" xfId="1191"/>
    <cellStyle name="Обычный 6 2 2 4 2 3 6" xfId="1192"/>
    <cellStyle name="Обычный 6 2 2 4 3 6" xfId="1193"/>
    <cellStyle name="Обычный 6 2 2 4 4 6" xfId="1194"/>
    <cellStyle name="Обычный 6 2 2 5 8" xfId="1195"/>
    <cellStyle name="Обычный 6 2 2 5 2 6" xfId="1196"/>
    <cellStyle name="Обычный 6 2 2 5 3 6" xfId="1197"/>
    <cellStyle name="Обычный 6 2 2 6 6" xfId="1198"/>
    <cellStyle name="Обычный 6 2 2 7 6" xfId="1199"/>
    <cellStyle name="Обычный 6 2 2 8 6" xfId="1200"/>
    <cellStyle name="Обычный 6 2 3 2 2 2 8" xfId="1201"/>
    <cellStyle name="Обычный 6 2 3 2 2 2 2 6" xfId="1202"/>
    <cellStyle name="Обычный 6 2 3 2 2 2 3 6" xfId="1203"/>
    <cellStyle name="Обычный 6 2 3 2 2 3 6" xfId="1204"/>
    <cellStyle name="Обычный 6 2 3 2 2 4 6" xfId="1205"/>
    <cellStyle name="Обычный 6 2 3 2 3 2 6" xfId="1206"/>
    <cellStyle name="Обычный 6 2 3 2 3 3 6" xfId="1207"/>
    <cellStyle name="Обычный 6 2 3 2 4 6" xfId="1208"/>
    <cellStyle name="Обычный 6 2 3 2 5 6" xfId="1209"/>
    <cellStyle name="Обычный 6 2 3 3 2 8" xfId="1210"/>
    <cellStyle name="Обычный 6 2 3 3 2 2 6" xfId="1211"/>
    <cellStyle name="Обычный 6 2 3 3 2 3 6" xfId="1212"/>
    <cellStyle name="Обычный 6 2 3 3 3 6" xfId="1213"/>
    <cellStyle name="Обычный 6 2 3 3 4 6" xfId="1214"/>
    <cellStyle name="Обычный 6 2 3 4 2 8" xfId="1215"/>
    <cellStyle name="Обычный 6 2 3 4 2 2 6" xfId="1216"/>
    <cellStyle name="Обычный 6 2 3 4 2 3 6" xfId="1217"/>
    <cellStyle name="Обычный 6 2 3 4 3 6" xfId="1218"/>
    <cellStyle name="Обычный 6 2 3 4 4 6" xfId="1219"/>
    <cellStyle name="Обычный 6 2 3 5 8" xfId="1220"/>
    <cellStyle name="Обычный 6 2 3 5 2 6" xfId="1221"/>
    <cellStyle name="Обычный 6 2 3 5 3 6" xfId="1222"/>
    <cellStyle name="Обычный 6 2 3 6 6" xfId="1223"/>
    <cellStyle name="Обычный 6 2 3 7 6" xfId="1224"/>
    <cellStyle name="Обычный 6 2 3 8 6" xfId="1225"/>
    <cellStyle name="Обычный 6 2 4 2 8" xfId="1226"/>
    <cellStyle name="Обычный 6 2 4 2 2 6" xfId="1227"/>
    <cellStyle name="Обычный 6 2 4 2 3 6" xfId="1228"/>
    <cellStyle name="Обычный 6 2 4 3 6" xfId="1229"/>
    <cellStyle name="Обычный 6 2 4 4 6" xfId="1230"/>
    <cellStyle name="Обычный 6 2 5 2 8" xfId="1231"/>
    <cellStyle name="Обычный 6 2 5 2 2 6" xfId="1232"/>
    <cellStyle name="Обычный 6 2 5 2 3 6" xfId="1233"/>
    <cellStyle name="Обычный 6 2 5 3 6" xfId="1234"/>
    <cellStyle name="Обычный 6 2 5 4 6" xfId="1235"/>
    <cellStyle name="Обычный 6 2 6 8" xfId="1236"/>
    <cellStyle name="Обычный 6 2 6 2 6" xfId="1237"/>
    <cellStyle name="Обычный 6 2 6 3 6" xfId="1238"/>
    <cellStyle name="Обычный 6 2 7 6" xfId="1239"/>
    <cellStyle name="Обычный 6 2 8 6" xfId="1240"/>
    <cellStyle name="Обычный 6 2 9 6" xfId="1241"/>
    <cellStyle name="Обычный 6 3 2 8" xfId="1242"/>
    <cellStyle name="Обычный 6 3 2 2 6" xfId="1243"/>
    <cellStyle name="Обычный 6 3 2 3 6" xfId="1244"/>
    <cellStyle name="Обычный 6 3 3 6" xfId="1245"/>
    <cellStyle name="Обычный 6 3 4 6" xfId="1246"/>
    <cellStyle name="Обычный 6 4 2 8" xfId="1247"/>
    <cellStyle name="Обычный 6 4 2 2 6" xfId="1248"/>
    <cellStyle name="Обычный 6 4 2 3 6" xfId="1249"/>
    <cellStyle name="Обычный 6 4 3 6" xfId="1250"/>
    <cellStyle name="Обычный 6 4 4 6" xfId="1251"/>
    <cellStyle name="Обычный 6 5 8" xfId="1252"/>
    <cellStyle name="Обычный 6 5 2 6" xfId="1253"/>
    <cellStyle name="Обычный 6 5 3 6" xfId="1254"/>
    <cellStyle name="Обычный 6 6 6" xfId="1255"/>
    <cellStyle name="Обычный 6 7 6" xfId="1256"/>
    <cellStyle name="Обычный 6 8 6" xfId="1257"/>
    <cellStyle name="Обычный 7 2 2 2 8" xfId="1258"/>
    <cellStyle name="Обычный 7 2 2 2 2 6" xfId="1259"/>
    <cellStyle name="Обычный 7 2 2 2 3 6" xfId="1260"/>
    <cellStyle name="Обычный 7 2 2 3 6" xfId="1261"/>
    <cellStyle name="Обычный 7 2 2 4 6" xfId="1262"/>
    <cellStyle name="Обычный 7 2 3 2 8" xfId="1263"/>
    <cellStyle name="Обычный 7 2 3 2 2 6" xfId="1264"/>
    <cellStyle name="Обычный 7 2 3 2 3 6" xfId="1265"/>
    <cellStyle name="Обычный 7 2 3 3 6" xfId="1266"/>
    <cellStyle name="Обычный 7 2 3 4 6" xfId="1267"/>
    <cellStyle name="Обычный 7 2 4 8" xfId="1268"/>
    <cellStyle name="Обычный 7 2 4 2 6" xfId="1269"/>
    <cellStyle name="Обычный 7 2 4 3 6" xfId="1270"/>
    <cellStyle name="Обычный 7 2 5 6" xfId="1271"/>
    <cellStyle name="Обычный 7 2 6 6" xfId="1272"/>
    <cellStyle name="Обычный 7 2 7 6" xfId="1273"/>
    <cellStyle name="Обычный 9 2 2 9" xfId="1274"/>
    <cellStyle name="Обычный 9 2 2 2 6" xfId="1275"/>
    <cellStyle name="Обычный 9 2 2 3 6" xfId="1276"/>
    <cellStyle name="Обычный 9 2 2 4 6" xfId="1277"/>
    <cellStyle name="Обычный 9 2 3 6" xfId="1278"/>
    <cellStyle name="Обычный 9 2 4 6" xfId="1279"/>
    <cellStyle name="Обычный 9 3 2 6" xfId="1280"/>
    <cellStyle name="Обычный 9 3 3 6" xfId="1281"/>
    <cellStyle name="Обычный 9 3 4 6" xfId="1282"/>
    <cellStyle name="Обычный 9 4 6" xfId="1283"/>
    <cellStyle name="Обычный 9 5 6" xfId="1284"/>
    <cellStyle name="Финансовый 2 2 2 8" xfId="1285"/>
    <cellStyle name="Финансовый 2 2 2 2 7" xfId="1286"/>
    <cellStyle name="Финансовый 2 2 2 3 6" xfId="1287"/>
    <cellStyle name="Финансовый 2 2 3 6" xfId="1288"/>
    <cellStyle name="Финансовый 2 2 4 6" xfId="1289"/>
    <cellStyle name="Финансовый 2 3 2 8" xfId="1290"/>
    <cellStyle name="Финансовый 2 3 2 2 6" xfId="1291"/>
    <cellStyle name="Финансовый 2 3 2 3 6" xfId="1292"/>
    <cellStyle name="Финансовый 2 3 3 6" xfId="1293"/>
    <cellStyle name="Финансовый 2 3 4 6" xfId="1294"/>
    <cellStyle name="Финансовый 2 4 8" xfId="1295"/>
    <cellStyle name="Финансовый 2 4 2 6" xfId="1296"/>
    <cellStyle name="Финансовый 2 4 3 6" xfId="1297"/>
    <cellStyle name="Финансовый 2 5 6" xfId="1298"/>
    <cellStyle name="Финансовый 2 6 6" xfId="1299"/>
    <cellStyle name="Финансовый 2 7 6" xfId="1300"/>
    <cellStyle name="Финансовый 3 2 2 8" xfId="1301"/>
    <cellStyle name="Финансовый 3 2 2 2 6" xfId="1302"/>
    <cellStyle name="Финансовый 3 2 2 3 6" xfId="1303"/>
    <cellStyle name="Финансовый 3 2 3 6" xfId="1304"/>
    <cellStyle name="Финансовый 3 2 4 6" xfId="1305"/>
    <cellStyle name="Финансовый 3 3 2 8" xfId="1306"/>
    <cellStyle name="Финансовый 3 3 2 2 6" xfId="1307"/>
    <cellStyle name="Финансовый 3 3 2 3 6" xfId="1308"/>
    <cellStyle name="Финансовый 3 3 3 6" xfId="1309"/>
    <cellStyle name="Финансовый 3 3 4 6" xfId="1310"/>
    <cellStyle name="Финансовый 3 4 8" xfId="1311"/>
    <cellStyle name="Финансовый 3 4 2 6" xfId="1312"/>
    <cellStyle name="Финансовый 3 4 3 6" xfId="1313"/>
    <cellStyle name="Финансовый 3 5 6" xfId="1314"/>
    <cellStyle name="Финансовый 3 6 6" xfId="1315"/>
    <cellStyle name="Финансовый 3 7 6" xfId="1316"/>
    <cellStyle name="Обычный 6 9 5" xfId="1317"/>
    <cellStyle name="Финансовый 2 8 5" xfId="1318"/>
    <cellStyle name="Финансовый 3 8 5" xfId="1319"/>
    <cellStyle name="Обычный 6 2 10 5" xfId="1320"/>
    <cellStyle name="Обычный 6 2 2 9 5" xfId="1321"/>
    <cellStyle name="Обычный 7 2 8 5" xfId="1322"/>
    <cellStyle name="Обычный 6 2 3 9 5" xfId="1323"/>
    <cellStyle name="Обычный 9 6 5" xfId="1324"/>
    <cellStyle name="Обычный 6 2 3 2 6 5" xfId="1325"/>
    <cellStyle name="Обычный 6 2 2 2 6 5" xfId="1326"/>
    <cellStyle name="Обычный 6 4 5 5" xfId="1327"/>
    <cellStyle name="Финансовый 2 3 5 5" xfId="1328"/>
    <cellStyle name="Финансовый 3 3 5 5" xfId="1329"/>
    <cellStyle name="Обычный 6 2 5 5 5" xfId="1330"/>
    <cellStyle name="Обычный 6 2 2 4 5 5" xfId="1331"/>
    <cellStyle name="Обычный 7 2 3 5 5" xfId="1332"/>
    <cellStyle name="Обычный 6 2 3 4 5 5" xfId="1333"/>
    <cellStyle name="Обычный 6 3 5 5" xfId="1334"/>
    <cellStyle name="Финансовый 2 2 5 5" xfId="1335"/>
    <cellStyle name="Финансовый 3 2 5 5" xfId="1336"/>
    <cellStyle name="Обычный 6 2 4 5 5" xfId="1337"/>
    <cellStyle name="Обычный 6 2 2 3 5 5" xfId="1338"/>
    <cellStyle name="Обычный 7 2 2 5 5" xfId="1339"/>
    <cellStyle name="Обычный 6 2 3 3 5 5" xfId="1340"/>
    <cellStyle name="Обычный 9 2 5 5" xfId="1341"/>
    <cellStyle name="Обычный 6 2 3 2 2 5 5" xfId="1342"/>
    <cellStyle name="Обычный 6 2 2 2 2 5 5" xfId="1343"/>
    <cellStyle name="Обычный 6 2 3 2 3 4 5" xfId="1344"/>
    <cellStyle name="Обычный 6 2 2 2 3 4 5" xfId="1345"/>
    <cellStyle name="Обычный 9 3 5 5" xfId="1346"/>
    <cellStyle name="Обычный 6 2 2 2 2 2 4 5" xfId="1347"/>
    <cellStyle name="Обычный 6 2 2 2 2 2 2 2 5" xfId="1348"/>
    <cellStyle name="Обычный 6 2 2 2 2 2 3 2 5" xfId="1349"/>
    <cellStyle name="Обычный 6 2 2 2 2 3 2 5" xfId="1350"/>
    <cellStyle name="Обычный 6 2 2 2 2 4 2 5" xfId="1351"/>
    <cellStyle name="Обычный 6 2 2 2 3 2 2 5" xfId="1352"/>
    <cellStyle name="Обычный 6 2 2 2 3 3 2 5" xfId="1353"/>
    <cellStyle name="Обычный 6 2 2 2 4 2 5" xfId="1354"/>
    <cellStyle name="Обычный 6 2 2 2 5 2 5" xfId="1355"/>
    <cellStyle name="Обычный 6 2 2 3 2 4 5" xfId="1356"/>
    <cellStyle name="Обычный 6 2 2 3 2 2 2 5" xfId="1357"/>
    <cellStyle name="Обычный 6 2 2 3 2 3 2 5" xfId="1358"/>
    <cellStyle name="Обычный 6 2 2 3 3 2 5" xfId="1359"/>
    <cellStyle name="Обычный 6 2 2 3 4 2 5" xfId="1360"/>
    <cellStyle name="Обычный 6 2 2 4 2 4 5" xfId="1361"/>
    <cellStyle name="Обычный 6 2 2 4 2 2 2 5" xfId="1362"/>
    <cellStyle name="Обычный 6 2 2 4 2 3 2 5" xfId="1363"/>
    <cellStyle name="Обычный 6 2 2 4 3 2 5" xfId="1364"/>
    <cellStyle name="Обычный 6 2 2 4 4 2 5" xfId="1365"/>
    <cellStyle name="Обычный 6 2 2 5 4 5" xfId="1366"/>
    <cellStyle name="Обычный 6 2 2 5 2 2 5" xfId="1367"/>
    <cellStyle name="Обычный 6 2 2 5 3 2 5" xfId="1368"/>
    <cellStyle name="Обычный 6 2 2 6 2 5" xfId="1369"/>
    <cellStyle name="Обычный 6 2 2 7 2 5" xfId="1370"/>
    <cellStyle name="Обычный 6 2 2 8 2 5" xfId="1371"/>
    <cellStyle name="Обычный 6 2 3 2 2 2 4 5" xfId="1372"/>
    <cellStyle name="Обычный 6 2 3 2 2 2 2 2 5" xfId="1373"/>
    <cellStyle name="Обычный 6 2 3 2 2 2 3 2 5" xfId="1374"/>
    <cellStyle name="Обычный 6 2 3 2 2 3 2 5" xfId="1375"/>
    <cellStyle name="Обычный 6 2 3 2 2 4 2 5" xfId="1376"/>
    <cellStyle name="Обычный 6 2 3 2 3 2 2 5" xfId="1377"/>
    <cellStyle name="Обычный 6 2 3 2 3 3 2 5" xfId="1378"/>
    <cellStyle name="Обычный 6 2 3 2 4 2 5" xfId="1379"/>
    <cellStyle name="Обычный 6 2 3 2 5 2 5" xfId="1380"/>
    <cellStyle name="Обычный 6 2 3 3 2 4 5" xfId="1381"/>
    <cellStyle name="Обычный 6 2 3 3 2 2 2 5" xfId="1382"/>
    <cellStyle name="Обычный 6 2 3 3 2 3 2 5" xfId="1383"/>
    <cellStyle name="Обычный 6 2 3 3 3 2 5" xfId="1384"/>
    <cellStyle name="Обычный 6 2 3 3 4 2 5" xfId="1385"/>
    <cellStyle name="Обычный 6 2 3 4 2 4 5" xfId="1386"/>
    <cellStyle name="Обычный 6 2 3 4 2 2 2 5" xfId="1387"/>
    <cellStyle name="Обычный 6 2 3 4 2 3 2 5" xfId="1388"/>
    <cellStyle name="Обычный 6 2 3 4 3 2 5" xfId="1389"/>
    <cellStyle name="Обычный 6 2 3 4 4 2 5" xfId="1390"/>
    <cellStyle name="Обычный 6 2 3 5 4 5" xfId="1391"/>
    <cellStyle name="Обычный 6 2 3 5 2 2 5" xfId="1392"/>
    <cellStyle name="Обычный 6 2 3 5 3 2 5" xfId="1393"/>
    <cellStyle name="Обычный 6 2 3 6 2 5" xfId="1394"/>
    <cellStyle name="Обычный 6 2 3 7 2 5" xfId="1395"/>
    <cellStyle name="Обычный 6 2 3 8 2 5" xfId="1396"/>
    <cellStyle name="Обычный 6 2 4 2 4 5" xfId="1397"/>
    <cellStyle name="Обычный 6 2 4 2 2 2 5" xfId="1398"/>
    <cellStyle name="Обычный 6 2 4 2 3 2 5" xfId="1399"/>
    <cellStyle name="Обычный 6 2 4 3 2 5" xfId="1400"/>
    <cellStyle name="Обычный 6 2 4 4 2 5" xfId="1401"/>
    <cellStyle name="Обычный 6 2 5 2 4 5" xfId="1402"/>
    <cellStyle name="Обычный 6 2 5 2 2 2 5" xfId="1403"/>
    <cellStyle name="Обычный 6 2 5 2 3 2 5" xfId="1404"/>
    <cellStyle name="Обычный 6 2 5 3 2 5" xfId="1405"/>
    <cellStyle name="Обычный 6 2 5 4 2 5" xfId="1406"/>
    <cellStyle name="Обычный 6 2 6 4 5" xfId="1407"/>
    <cellStyle name="Обычный 6 2 6 2 2 5" xfId="1408"/>
    <cellStyle name="Обычный 6 2 6 3 2 5" xfId="1409"/>
    <cellStyle name="Обычный 6 2 7 2 5" xfId="1410"/>
    <cellStyle name="Обычный 6 2 8 2 5" xfId="1411"/>
    <cellStyle name="Обычный 6 2 9 2 5" xfId="1412"/>
    <cellStyle name="Обычный 6 3 2 4 5" xfId="1413"/>
    <cellStyle name="Обычный 6 3 2 2 2 5" xfId="1414"/>
    <cellStyle name="Обычный 6 3 2 3 2 5" xfId="1415"/>
    <cellStyle name="Обычный 6 3 3 2 5" xfId="1416"/>
    <cellStyle name="Обычный 6 3 4 2 5" xfId="1417"/>
    <cellStyle name="Обычный 6 4 2 4 5" xfId="1418"/>
    <cellStyle name="Обычный 6 4 2 2 2 5" xfId="1419"/>
    <cellStyle name="Обычный 6 4 2 3 2 5" xfId="1420"/>
    <cellStyle name="Обычный 6 4 3 2 5" xfId="1421"/>
    <cellStyle name="Обычный 6 4 4 2 5" xfId="1422"/>
    <cellStyle name="Обычный 6 5 4 5" xfId="1423"/>
    <cellStyle name="Обычный 6 5 2 2 5" xfId="1424"/>
    <cellStyle name="Обычный 6 5 3 2 5" xfId="1425"/>
    <cellStyle name="Обычный 6 6 2 5" xfId="1426"/>
    <cellStyle name="Обычный 6 7 2 5" xfId="1427"/>
    <cellStyle name="Обычный 6 8 2 5" xfId="1428"/>
    <cellStyle name="Обычный 7 2 2 2 4 5" xfId="1429"/>
    <cellStyle name="Обычный 7 2 2 2 2 2 5" xfId="1430"/>
    <cellStyle name="Обычный 7 2 2 2 3 2 5" xfId="1431"/>
    <cellStyle name="Обычный 7 2 2 3 2 5" xfId="1432"/>
    <cellStyle name="Обычный 7 2 2 4 2 5" xfId="1433"/>
    <cellStyle name="Обычный 7 2 3 2 4 5" xfId="1434"/>
    <cellStyle name="Обычный 7 2 3 2 2 2 5" xfId="1435"/>
    <cellStyle name="Обычный 7 2 3 2 3 2 5" xfId="1436"/>
    <cellStyle name="Обычный 7 2 3 3 2 5" xfId="1437"/>
    <cellStyle name="Обычный 7 2 3 4 2 5" xfId="1438"/>
    <cellStyle name="Обычный 7 2 4 4 5" xfId="1439"/>
    <cellStyle name="Обычный 7 2 4 2 2 5" xfId="1440"/>
    <cellStyle name="Обычный 7 2 4 3 2 5" xfId="1441"/>
    <cellStyle name="Обычный 7 2 5 2 5" xfId="1442"/>
    <cellStyle name="Обычный 7 2 6 2 5" xfId="1443"/>
    <cellStyle name="Обычный 7 2 7 2 5" xfId="1444"/>
    <cellStyle name="Обычный 9 2 2 5 5" xfId="1445"/>
    <cellStyle name="Обычный 9 2 2 2 2 5" xfId="1446"/>
    <cellStyle name="Обычный 9 2 2 3 2 5" xfId="1447"/>
    <cellStyle name="Обычный 9 2 2 4 2 5" xfId="1448"/>
    <cellStyle name="Обычный 9 2 3 2 5" xfId="1449"/>
    <cellStyle name="Обычный 9 2 4 2 5" xfId="1450"/>
    <cellStyle name="Обычный 9 3 2 2 5" xfId="1451"/>
    <cellStyle name="Обычный 9 3 3 2 5" xfId="1452"/>
    <cellStyle name="Обычный 9 3 4 2 5" xfId="1453"/>
    <cellStyle name="Обычный 9 4 2 5" xfId="1454"/>
    <cellStyle name="Обычный 9 5 2 5" xfId="1455"/>
    <cellStyle name="Финансовый 2 2 2 4 5" xfId="1456"/>
    <cellStyle name="Финансовый 2 2 2 2 3 5" xfId="1457"/>
    <cellStyle name="Финансовый 2 2 2 3 2 5" xfId="1458"/>
    <cellStyle name="Финансовый 2 2 3 2 5" xfId="1459"/>
    <cellStyle name="Финансовый 2 2 4 2 5" xfId="1460"/>
    <cellStyle name="Финансовый 2 3 2 4 5" xfId="1461"/>
    <cellStyle name="Финансовый 2 3 2 2 2 5" xfId="1462"/>
    <cellStyle name="Финансовый 2 3 2 3 2 5" xfId="1463"/>
    <cellStyle name="Финансовый 2 3 3 2 5" xfId="1464"/>
    <cellStyle name="Финансовый 2 3 4 2 5" xfId="1465"/>
    <cellStyle name="Финансовый 2 4 4 5" xfId="1466"/>
    <cellStyle name="Финансовый 2 4 2 2 5" xfId="1467"/>
    <cellStyle name="Финансовый 2 4 3 2 5" xfId="1468"/>
    <cellStyle name="Финансовый 2 5 2 5" xfId="1469"/>
    <cellStyle name="Финансовый 2 6 2 5" xfId="1470"/>
    <cellStyle name="Финансовый 2 7 2 5" xfId="1471"/>
    <cellStyle name="Финансовый 3 2 2 4 5" xfId="1472"/>
    <cellStyle name="Финансовый 3 2 2 2 2 5" xfId="1473"/>
    <cellStyle name="Финансовый 3 2 2 3 2 5" xfId="1474"/>
    <cellStyle name="Финансовый 3 2 3 2 5" xfId="1475"/>
    <cellStyle name="Финансовый 3 2 4 2 5" xfId="1476"/>
    <cellStyle name="Финансовый 3 3 2 4 5" xfId="1477"/>
    <cellStyle name="Финансовый 3 3 2 2 2 5" xfId="1478"/>
    <cellStyle name="Финансовый 3 3 2 3 2 5" xfId="1479"/>
    <cellStyle name="Финансовый 3 3 3 2 5" xfId="1480"/>
    <cellStyle name="Финансовый 3 3 4 2 5" xfId="1481"/>
    <cellStyle name="Финансовый 3 4 4 5" xfId="1482"/>
    <cellStyle name="Финансовый 3 4 2 2 5" xfId="1483"/>
    <cellStyle name="Финансовый 3 4 3 2 5" xfId="1484"/>
    <cellStyle name="Финансовый 3 5 2 5" xfId="1485"/>
    <cellStyle name="Финансовый 3 6 2 5" xfId="1486"/>
    <cellStyle name="Финансовый 3 7 2 5" xfId="1487"/>
    <cellStyle name="Обычный 6 10 2" xfId="1488"/>
    <cellStyle name="Финансовый 2 9 2" xfId="1489"/>
    <cellStyle name="Финансовый 3 9 2" xfId="1490"/>
    <cellStyle name="Обычный 6 2 11 2" xfId="1491"/>
    <cellStyle name="Обычный 6 2 2 10 2" xfId="1492"/>
    <cellStyle name="Обычный 7 2 9 2" xfId="1493"/>
    <cellStyle name="Обычный 6 2 3 10 2" xfId="1494"/>
    <cellStyle name="Обычный 9 7 2" xfId="1495"/>
    <cellStyle name="Обычный 6 2 3 2 7 2" xfId="1496"/>
    <cellStyle name="Обычный 6 2 2 2 7 2" xfId="1497"/>
    <cellStyle name="Обычный 6 4 6 2" xfId="1498"/>
    <cellStyle name="Финансовый 2 3 6 2" xfId="1499"/>
    <cellStyle name="Финансовый 3 3 6 2" xfId="1500"/>
    <cellStyle name="Обычный 6 2 5 6 2" xfId="1501"/>
    <cellStyle name="Обычный 6 2 2 4 6 2" xfId="1502"/>
    <cellStyle name="Обычный 7 2 3 6 2" xfId="1503"/>
    <cellStyle name="Обычный 6 2 3 4 6 2" xfId="1504"/>
    <cellStyle name="Обычный 6 3 6 2" xfId="1505"/>
    <cellStyle name="Финансовый 2 2 6 2" xfId="1506"/>
    <cellStyle name="Финансовый 3 2 6 2" xfId="1507"/>
    <cellStyle name="Обычный 6 2 4 6 2" xfId="1508"/>
    <cellStyle name="Обычный 6 2 2 3 6 2" xfId="1509"/>
    <cellStyle name="Обычный 7 2 2 6 2" xfId="1510"/>
    <cellStyle name="Обычный 6 2 3 3 6 2" xfId="1511"/>
    <cellStyle name="Обычный 9 2 6 2" xfId="1512"/>
    <cellStyle name="Обычный 6 2 3 2 2 6 2" xfId="1513"/>
    <cellStyle name="Обычный 6 2 2 2 2 6 2" xfId="1514"/>
    <cellStyle name="Обычный 6 2 3 2 3 5 2" xfId="1515"/>
    <cellStyle name="Обычный 6 2 2 2 3 5 2" xfId="1516"/>
    <cellStyle name="Обычный 9 3 6 2" xfId="1517"/>
    <cellStyle name="Обычный 6 2 2 2 2 2 5 2" xfId="1518"/>
    <cellStyle name="Обычный 6 2 2 2 2 2 2 3 2" xfId="1519"/>
    <cellStyle name="Обычный 6 2 2 2 2 2 3 3 2" xfId="1520"/>
    <cellStyle name="Обычный 6 2 2 2 2 3 3 2" xfId="1521"/>
    <cellStyle name="Обычный 6 2 2 2 2 4 3 2" xfId="1522"/>
    <cellStyle name="Обычный 6 2 2 2 3 2 3 2" xfId="1523"/>
    <cellStyle name="Обычный 6 2 2 2 3 3 3 2" xfId="1524"/>
    <cellStyle name="Обычный 6 2 2 2 4 3 2" xfId="1525"/>
    <cellStyle name="Обычный 6 2 2 2 5 3 2" xfId="1526"/>
    <cellStyle name="Обычный 6 2 2 3 2 5 2" xfId="1527"/>
    <cellStyle name="Обычный 6 2 2 3 2 2 3 2" xfId="1528"/>
    <cellStyle name="Обычный 6 2 2 3 2 3 3 2" xfId="1529"/>
    <cellStyle name="Обычный 6 2 2 3 3 3 2" xfId="1530"/>
    <cellStyle name="Обычный 6 2 2 3 4 3 2" xfId="1531"/>
    <cellStyle name="Обычный 6 2 2 4 2 5 2" xfId="1532"/>
    <cellStyle name="Обычный 6 2 2 4 2 2 3 2" xfId="1533"/>
    <cellStyle name="Обычный 6 2 2 4 2 3 3 2" xfId="1534"/>
    <cellStyle name="Обычный 6 2 2 4 3 3 2" xfId="1535"/>
    <cellStyle name="Обычный 6 2 2 4 4 3 2" xfId="1536"/>
    <cellStyle name="Обычный 6 2 2 5 5 2" xfId="1537"/>
    <cellStyle name="Обычный 6 2 2 5 2 3 2" xfId="1538"/>
    <cellStyle name="Обычный 6 2 2 5 3 3 2" xfId="1539"/>
    <cellStyle name="Обычный 6 2 2 6 3 2" xfId="1540"/>
    <cellStyle name="Обычный 6 2 2 7 3 2" xfId="1541"/>
    <cellStyle name="Обычный 6 2 2 8 3 2" xfId="1542"/>
    <cellStyle name="Обычный 6 2 3 2 2 2 5 2" xfId="1543"/>
    <cellStyle name="Обычный 6 2 3 2 2 2 2 3 2" xfId="1544"/>
    <cellStyle name="Обычный 6 2 3 2 2 2 3 3 2" xfId="1545"/>
    <cellStyle name="Обычный 6 2 3 2 2 3 3 2" xfId="1546"/>
    <cellStyle name="Обычный 6 2 3 2 2 4 3 2" xfId="1547"/>
    <cellStyle name="Обычный 6 2 3 2 3 2 3 2" xfId="1548"/>
    <cellStyle name="Обычный 6 2 3 2 3 3 3 2" xfId="1549"/>
    <cellStyle name="Обычный 6 2 3 2 4 3 2" xfId="1550"/>
    <cellStyle name="Обычный 6 2 3 2 5 3 2" xfId="1551"/>
    <cellStyle name="Обычный 6 2 3 3 2 5 2" xfId="1552"/>
    <cellStyle name="Обычный 6 2 3 3 2 2 3 2" xfId="1553"/>
    <cellStyle name="Обычный 6 2 3 3 2 3 3 2" xfId="1554"/>
    <cellStyle name="Обычный 6 2 3 3 3 3 2" xfId="1555"/>
    <cellStyle name="Обычный 6 2 3 3 4 3 2" xfId="1556"/>
    <cellStyle name="Обычный 6 2 3 4 2 5 2" xfId="1557"/>
    <cellStyle name="Обычный 6 2 3 4 2 2 3 2" xfId="1558"/>
    <cellStyle name="Обычный 6 2 3 4 2 3 3 2" xfId="1559"/>
    <cellStyle name="Обычный 6 2 3 4 3 3 2" xfId="1560"/>
    <cellStyle name="Обычный 6 2 3 4 4 3 2" xfId="1561"/>
    <cellStyle name="Обычный 6 2 3 5 5 2" xfId="1562"/>
    <cellStyle name="Обычный 6 2 3 5 2 3 2" xfId="1563"/>
    <cellStyle name="Обычный 6 2 3 5 3 3 2" xfId="1564"/>
    <cellStyle name="Обычный 6 2 3 6 3 2" xfId="1565"/>
    <cellStyle name="Обычный 6 2 3 7 3 2" xfId="1566"/>
    <cellStyle name="Обычный 6 2 3 8 3 2" xfId="1567"/>
    <cellStyle name="Обычный 6 2 4 2 5 2" xfId="1568"/>
    <cellStyle name="Обычный 6 2 4 2 2 3 2" xfId="1569"/>
    <cellStyle name="Обычный 6 2 4 2 3 3 2" xfId="1570"/>
    <cellStyle name="Обычный 6 2 4 3 3 2" xfId="1571"/>
    <cellStyle name="Обычный 6 2 4 4 3 2" xfId="1572"/>
    <cellStyle name="Обычный 6 2 5 2 5 2" xfId="1573"/>
    <cellStyle name="Обычный 6 2 5 2 2 3 2" xfId="1574"/>
    <cellStyle name="Обычный 6 2 5 2 3 3 2" xfId="1575"/>
    <cellStyle name="Обычный 6 2 5 3 3 2" xfId="1576"/>
    <cellStyle name="Обычный 6 2 5 4 3 2" xfId="1577"/>
    <cellStyle name="Обычный 6 2 6 5 2" xfId="1578"/>
    <cellStyle name="Обычный 6 2 6 2 3 2" xfId="1579"/>
    <cellStyle name="Обычный 6 2 6 3 3 2" xfId="1580"/>
    <cellStyle name="Обычный 6 2 7 3 2" xfId="1581"/>
    <cellStyle name="Обычный 6 2 8 3 2" xfId="1582"/>
    <cellStyle name="Обычный 6 2 9 3 2" xfId="1583"/>
    <cellStyle name="Обычный 6 3 2 5 2" xfId="1584"/>
    <cellStyle name="Обычный 6 3 2 2 3 2" xfId="1585"/>
    <cellStyle name="Обычный 6 3 2 3 3 2" xfId="1586"/>
    <cellStyle name="Обычный 6 3 3 3 2" xfId="1587"/>
    <cellStyle name="Обычный 6 3 4 3 2" xfId="1588"/>
    <cellStyle name="Обычный 6 4 2 5 2" xfId="1589"/>
    <cellStyle name="Обычный 6 4 2 2 3 2" xfId="1590"/>
    <cellStyle name="Обычный 6 4 2 3 3 2" xfId="1591"/>
    <cellStyle name="Обычный 6 4 3 3 2" xfId="1592"/>
    <cellStyle name="Обычный 6 4 4 3 2" xfId="1593"/>
    <cellStyle name="Обычный 6 5 5 2" xfId="1594"/>
    <cellStyle name="Обычный 6 5 2 3 2" xfId="1595"/>
    <cellStyle name="Обычный 6 5 3 3 2" xfId="1596"/>
    <cellStyle name="Обычный 6 6 3 2" xfId="1597"/>
    <cellStyle name="Обычный 6 7 3 2" xfId="1598"/>
    <cellStyle name="Обычный 6 8 3 2" xfId="1599"/>
    <cellStyle name="Обычный 7 2 2 2 5 2" xfId="1600"/>
    <cellStyle name="Обычный 7 2 2 2 2 3 2" xfId="1601"/>
    <cellStyle name="Обычный 7 2 2 2 3 3 2" xfId="1602"/>
    <cellStyle name="Обычный 7 2 2 3 3 2" xfId="1603"/>
    <cellStyle name="Обычный 7 2 2 4 3 2" xfId="1604"/>
    <cellStyle name="Обычный 7 2 3 2 5 2" xfId="1605"/>
    <cellStyle name="Обычный 7 2 3 2 2 3 2" xfId="1606"/>
    <cellStyle name="Обычный 7 2 3 2 3 3 2" xfId="1607"/>
    <cellStyle name="Обычный 7 2 3 3 3 2" xfId="1608"/>
    <cellStyle name="Обычный 7 2 3 4 3 2" xfId="1609"/>
    <cellStyle name="Обычный 7 2 4 5 2" xfId="1610"/>
    <cellStyle name="Обычный 7 2 4 2 3 2" xfId="1611"/>
    <cellStyle name="Обычный 7 2 4 3 3 2" xfId="1612"/>
    <cellStyle name="Обычный 7 2 5 3 2" xfId="1613"/>
    <cellStyle name="Обычный 7 2 6 3 2" xfId="1614"/>
    <cellStyle name="Обычный 7 2 7 3 2" xfId="1615"/>
    <cellStyle name="Обычный 9 2 2 6 2" xfId="1616"/>
    <cellStyle name="Обычный 9 2 2 2 3 2" xfId="1617"/>
    <cellStyle name="Обычный 9 2 2 3 3 2" xfId="1618"/>
    <cellStyle name="Обычный 9 2 2 4 3 2" xfId="1619"/>
    <cellStyle name="Обычный 9 2 3 3 2" xfId="1620"/>
    <cellStyle name="Обычный 9 2 4 3 2" xfId="1621"/>
    <cellStyle name="Обычный 9 3 2 3 2" xfId="1622"/>
    <cellStyle name="Обычный 9 3 3 3 2" xfId="1623"/>
    <cellStyle name="Обычный 9 3 4 3 2" xfId="1624"/>
    <cellStyle name="Обычный 9 4 3 2" xfId="1625"/>
    <cellStyle name="Обычный 9 5 3 2" xfId="1626"/>
    <cellStyle name="Финансовый 2 2 2 5 2" xfId="1627"/>
    <cellStyle name="Финансовый 2 2 2 2 4 2" xfId="1628"/>
    <cellStyle name="Финансовый 2 2 2 3 3 2" xfId="1629"/>
    <cellStyle name="Финансовый 2 2 3 3 2" xfId="1630"/>
    <cellStyle name="Финансовый 2 2 4 3 2" xfId="1631"/>
    <cellStyle name="Финансовый 2 3 2 5 2" xfId="1632"/>
    <cellStyle name="Финансовый 2 3 2 2 3 2" xfId="1633"/>
    <cellStyle name="Финансовый 2 3 2 3 3 2" xfId="1634"/>
    <cellStyle name="Финансовый 2 3 3 3 2" xfId="1635"/>
    <cellStyle name="Финансовый 2 3 4 3 2" xfId="1636"/>
    <cellStyle name="Финансовый 2 4 5 2" xfId="1637"/>
    <cellStyle name="Финансовый 2 4 2 3 2" xfId="1638"/>
    <cellStyle name="Финансовый 2 4 3 3 2" xfId="1639"/>
    <cellStyle name="Финансовый 2 5 3 2" xfId="1640"/>
    <cellStyle name="Финансовый 2 6 3 2" xfId="1641"/>
    <cellStyle name="Финансовый 2 7 3 2" xfId="1642"/>
    <cellStyle name="Финансовый 3 2 2 5 2" xfId="1643"/>
    <cellStyle name="Финансовый 3 2 2 2 3 2" xfId="1644"/>
    <cellStyle name="Финансовый 3 2 2 3 3 2" xfId="1645"/>
    <cellStyle name="Финансовый 3 2 3 3 2" xfId="1646"/>
    <cellStyle name="Финансовый 3 2 4 3 2" xfId="1647"/>
    <cellStyle name="Финансовый 3 3 2 5 2" xfId="1648"/>
    <cellStyle name="Финансовый 3 3 2 2 3 2" xfId="1649"/>
    <cellStyle name="Финансовый 3 3 2 3 3 2" xfId="1650"/>
    <cellStyle name="Финансовый 3 3 3 3 2" xfId="1651"/>
    <cellStyle name="Финансовый 3 3 4 3 2" xfId="1652"/>
    <cellStyle name="Финансовый 3 4 5 2" xfId="1653"/>
    <cellStyle name="Финансовый 3 4 2 3 2" xfId="1654"/>
    <cellStyle name="Финансовый 3 4 3 3 2" xfId="1655"/>
    <cellStyle name="Финансовый 3 5 3 2" xfId="1656"/>
    <cellStyle name="Финансовый 3 6 3 2" xfId="1657"/>
    <cellStyle name="Финансовый 3 7 3 2" xfId="1658"/>
    <cellStyle name="Обычный 6 9 2 2" xfId="1659"/>
    <cellStyle name="Финансовый 2 8 2 2" xfId="1660"/>
    <cellStyle name="Финансовый 3 8 2 2" xfId="1661"/>
    <cellStyle name="Обычный 6 2 10 2 2" xfId="1662"/>
    <cellStyle name="Обычный 6 2 2 9 2 2" xfId="1663"/>
    <cellStyle name="Обычный 7 2 8 2 2" xfId="1664"/>
    <cellStyle name="Обычный 6 2 3 9 2 2" xfId="1665"/>
    <cellStyle name="Обычный 9 6 2 2" xfId="1666"/>
    <cellStyle name="Обычный 6 2 3 2 6 2 2" xfId="1667"/>
    <cellStyle name="Обычный 6 2 2 2 6 2 2" xfId="1668"/>
    <cellStyle name="Обычный 6 4 5 2 2" xfId="1669"/>
    <cellStyle name="Финансовый 2 3 5 2 2" xfId="1670"/>
    <cellStyle name="Финансовый 3 3 5 2 2" xfId="1671"/>
    <cellStyle name="Обычный 6 2 5 5 2 2" xfId="1672"/>
    <cellStyle name="Обычный 6 2 2 4 5 2 2" xfId="1673"/>
    <cellStyle name="Обычный 7 2 3 5 2 2" xfId="1674"/>
    <cellStyle name="Обычный 6 2 3 4 5 2 2" xfId="1675"/>
    <cellStyle name="Обычный 6 3 5 2 2" xfId="1676"/>
    <cellStyle name="Финансовый 2 2 5 2 2" xfId="1677"/>
    <cellStyle name="Финансовый 3 2 5 2 2" xfId="1678"/>
    <cellStyle name="Обычный 6 2 4 5 2 2" xfId="1679"/>
    <cellStyle name="Обычный 6 2 2 3 5 2 2" xfId="1680"/>
    <cellStyle name="Обычный 7 2 2 5 2 2" xfId="1681"/>
    <cellStyle name="Обычный 6 2 3 3 5 2 2" xfId="1682"/>
    <cellStyle name="Обычный 9 2 5 2 2" xfId="1683"/>
    <cellStyle name="Обычный 6 2 3 2 2 5 2 2" xfId="1684"/>
    <cellStyle name="Обычный 6 2 2 2 2 5 2 2" xfId="1685"/>
    <cellStyle name="Обычный 6 2 3 2 3 4 2 2" xfId="1686"/>
    <cellStyle name="Обычный 6 2 2 2 3 4 2 2" xfId="1687"/>
    <cellStyle name="Обычный 9 3 5 2 2" xfId="1688"/>
    <cellStyle name="Обычный 6 2 2 2 2 2 4 2 2" xfId="1689"/>
    <cellStyle name="Обычный 6 2 2 2 2 2 2 2 2 2" xfId="1690"/>
    <cellStyle name="Обычный 6 2 2 2 2 2 3 2 2 2" xfId="1691"/>
    <cellStyle name="Обычный 6 2 2 2 2 3 2 2 2" xfId="1692"/>
    <cellStyle name="Обычный 6 2 2 2 2 4 2 2 2" xfId="1693"/>
    <cellStyle name="Обычный 6 2 2 2 3 2 2 2 2" xfId="1694"/>
    <cellStyle name="Обычный 6 2 2 2 3 3 2 2 2" xfId="1695"/>
    <cellStyle name="Обычный 6 2 2 2 4 2 2 2" xfId="1696"/>
    <cellStyle name="Обычный 6 2 2 2 5 2 2 2" xfId="1697"/>
    <cellStyle name="Обычный 6 2 2 3 2 4 2 2" xfId="1698"/>
    <cellStyle name="Обычный 6 2 2 3 2 2 2 2 2" xfId="1699"/>
    <cellStyle name="Обычный 6 2 2 3 2 3 2 2 2" xfId="1700"/>
    <cellStyle name="Обычный 6 2 2 3 3 2 2 2" xfId="1701"/>
    <cellStyle name="Обычный 6 2 2 3 4 2 2 2" xfId="1702"/>
    <cellStyle name="Обычный 6 2 2 4 2 4 2 2" xfId="1703"/>
    <cellStyle name="Обычный 6 2 2 4 2 2 2 2 2" xfId="1704"/>
    <cellStyle name="Обычный 6 2 2 4 2 3 2 2 2" xfId="1705"/>
    <cellStyle name="Обычный 6 2 2 4 3 2 2 2" xfId="1706"/>
    <cellStyle name="Обычный 6 2 2 4 4 2 2 2" xfId="1707"/>
    <cellStyle name="Обычный 6 2 2 5 4 2 2" xfId="1708"/>
    <cellStyle name="Обычный 6 2 2 5 2 2 2 2" xfId="1709"/>
    <cellStyle name="Обычный 6 2 2 5 3 2 2 2" xfId="1710"/>
    <cellStyle name="Обычный 6 2 2 6 2 2 2" xfId="1711"/>
    <cellStyle name="Обычный 6 2 2 7 2 2 2" xfId="1712"/>
    <cellStyle name="Обычный 6 2 2 8 2 2 2" xfId="1713"/>
    <cellStyle name="Обычный 6 2 3 2 2 2 4 2 2" xfId="1714"/>
    <cellStyle name="Обычный 6 2 3 2 2 2 2 2 2 2" xfId="1715"/>
    <cellStyle name="Обычный 6 2 3 2 2 2 3 2 2 2" xfId="1716"/>
    <cellStyle name="Обычный 6 2 3 2 2 3 2 2 2" xfId="1717"/>
    <cellStyle name="Обычный 6 2 3 2 2 4 2 2 2" xfId="1718"/>
    <cellStyle name="Обычный 6 2 3 2 3 2 2 2 2" xfId="1719"/>
    <cellStyle name="Обычный 6 2 3 2 3 3 2 2 2" xfId="1720"/>
    <cellStyle name="Обычный 6 2 3 2 4 2 2 2" xfId="1721"/>
    <cellStyle name="Обычный 6 2 3 2 5 2 2 2" xfId="1722"/>
    <cellStyle name="Обычный 6 2 3 3 2 4 2 2" xfId="1723"/>
    <cellStyle name="Обычный 6 2 3 3 2 2 2 2 2" xfId="1724"/>
    <cellStyle name="Обычный 6 2 3 3 2 3 2 2 2" xfId="1725"/>
    <cellStyle name="Обычный 6 2 3 3 3 2 2 2" xfId="1726"/>
    <cellStyle name="Обычный 6 2 3 3 4 2 2 2" xfId="1727"/>
    <cellStyle name="Обычный 6 2 3 4 2 4 2 2" xfId="1728"/>
    <cellStyle name="Обычный 6 2 3 4 2 2 2 2 2" xfId="1729"/>
    <cellStyle name="Обычный 6 2 3 4 2 3 2 2 2" xfId="1730"/>
    <cellStyle name="Обычный 6 2 3 4 3 2 2 2" xfId="1731"/>
    <cellStyle name="Обычный 6 2 3 4 4 2 2 2" xfId="1732"/>
    <cellStyle name="Обычный 6 2 3 5 4 2 2" xfId="1733"/>
    <cellStyle name="Обычный 6 2 3 5 2 2 2 2" xfId="1734"/>
    <cellStyle name="Обычный 6 2 3 5 3 2 2 2" xfId="1735"/>
    <cellStyle name="Обычный 6 2 3 6 2 2 2" xfId="1736"/>
    <cellStyle name="Обычный 6 2 3 7 2 2 2" xfId="1737"/>
    <cellStyle name="Обычный 6 2 3 8 2 2 2" xfId="1738"/>
    <cellStyle name="Обычный 6 2 4 2 4 2 2" xfId="1739"/>
    <cellStyle name="Обычный 6 2 4 2 2 2 2 2" xfId="1740"/>
    <cellStyle name="Обычный 6 2 4 2 3 2 2 2" xfId="1741"/>
    <cellStyle name="Обычный 6 2 4 3 2 2 2" xfId="1742"/>
    <cellStyle name="Обычный 6 2 4 4 2 2 2" xfId="1743"/>
    <cellStyle name="Обычный 6 2 5 2 4 2 2" xfId="1744"/>
    <cellStyle name="Обычный 6 2 5 2 2 2 2 2" xfId="1745"/>
    <cellStyle name="Обычный 6 2 5 2 3 2 2 2" xfId="1746"/>
    <cellStyle name="Обычный 6 2 5 3 2 2 2" xfId="1747"/>
    <cellStyle name="Обычный 6 2 5 4 2 2 2" xfId="1748"/>
    <cellStyle name="Обычный 6 2 6 4 2 2" xfId="1749"/>
    <cellStyle name="Обычный 6 2 6 2 2 2 2" xfId="1750"/>
    <cellStyle name="Обычный 6 2 6 3 2 2 2" xfId="1751"/>
    <cellStyle name="Обычный 6 2 7 2 2 2" xfId="1752"/>
    <cellStyle name="Обычный 6 2 8 2 2 2" xfId="1753"/>
    <cellStyle name="Обычный 6 2 9 2 2 2" xfId="1754"/>
    <cellStyle name="Обычный 6 3 2 4 2 2" xfId="1755"/>
    <cellStyle name="Обычный 6 3 2 2 2 2 2" xfId="1756"/>
    <cellStyle name="Обычный 6 3 2 3 2 2 2" xfId="1757"/>
    <cellStyle name="Обычный 6 3 3 2 2 2" xfId="1758"/>
    <cellStyle name="Обычный 6 3 4 2 2 2" xfId="1759"/>
    <cellStyle name="Обычный 6 4 2 4 2 2" xfId="1760"/>
    <cellStyle name="Обычный 6 4 2 2 2 2 2" xfId="1761"/>
    <cellStyle name="Обычный 6 4 2 3 2 2 2" xfId="1762"/>
    <cellStyle name="Обычный 6 4 3 2 2 2" xfId="1763"/>
    <cellStyle name="Обычный 6 4 4 2 2 2" xfId="1764"/>
    <cellStyle name="Обычный 6 5 4 2 2" xfId="1765"/>
    <cellStyle name="Обычный 6 5 2 2 2 2" xfId="1766"/>
    <cellStyle name="Обычный 6 5 3 2 2 2" xfId="1767"/>
    <cellStyle name="Обычный 6 6 2 2 2" xfId="1768"/>
    <cellStyle name="Обычный 6 7 2 2 2" xfId="1769"/>
    <cellStyle name="Обычный 6 8 2 2 2" xfId="1770"/>
    <cellStyle name="Обычный 7 2 2 2 4 2 2" xfId="1771"/>
    <cellStyle name="Обычный 7 2 2 2 2 2 2 2" xfId="1772"/>
    <cellStyle name="Обычный 7 2 2 2 3 2 2 2" xfId="1773"/>
    <cellStyle name="Обычный 7 2 2 3 2 2 2" xfId="1774"/>
    <cellStyle name="Обычный 7 2 2 4 2 2 2" xfId="1775"/>
    <cellStyle name="Обычный 7 2 3 2 4 2 2" xfId="1776"/>
    <cellStyle name="Обычный 7 2 3 2 2 2 2 2" xfId="1777"/>
    <cellStyle name="Обычный 7 2 3 2 3 2 2 2" xfId="1778"/>
    <cellStyle name="Обычный 7 2 3 3 2 2 2" xfId="1779"/>
    <cellStyle name="Обычный 7 2 3 4 2 2 2" xfId="1780"/>
    <cellStyle name="Обычный 7 2 4 4 2 2" xfId="1781"/>
    <cellStyle name="Обычный 7 2 4 2 2 2 2" xfId="1782"/>
    <cellStyle name="Обычный 7 2 4 3 2 2 2" xfId="1783"/>
    <cellStyle name="Обычный 7 2 5 2 2 2" xfId="1784"/>
    <cellStyle name="Обычный 7 2 6 2 2 2" xfId="1785"/>
    <cellStyle name="Обычный 7 2 7 2 2 2" xfId="1786"/>
    <cellStyle name="Обычный 9 2 2 5 2 2" xfId="1787"/>
    <cellStyle name="Обычный 9 2 2 2 2 2 2" xfId="1788"/>
    <cellStyle name="Обычный 9 2 2 3 2 2 2" xfId="1789"/>
    <cellStyle name="Обычный 9 2 2 4 2 2 2" xfId="1790"/>
    <cellStyle name="Обычный 9 2 3 2 2 2" xfId="1791"/>
    <cellStyle name="Обычный 9 2 4 2 2 2" xfId="1792"/>
    <cellStyle name="Обычный 9 3 2 2 2 2" xfId="1793"/>
    <cellStyle name="Обычный 9 3 3 2 2 2" xfId="1794"/>
    <cellStyle name="Обычный 9 3 4 2 2 2" xfId="1795"/>
    <cellStyle name="Обычный 9 4 2 2 2" xfId="1796"/>
    <cellStyle name="Обычный 9 5 2 2 2" xfId="1797"/>
    <cellStyle name="Финансовый 2 2 2 4 2 2" xfId="1798"/>
    <cellStyle name="Финансовый 2 2 2 2 3 2 2" xfId="1799"/>
    <cellStyle name="Финансовый 2 2 2 3 2 2 2" xfId="1800"/>
    <cellStyle name="Финансовый 2 2 3 2 2 2" xfId="1801"/>
    <cellStyle name="Финансовый 2 2 4 2 2 2" xfId="1802"/>
    <cellStyle name="Финансовый 2 3 2 4 2 2" xfId="1803"/>
    <cellStyle name="Финансовый 2 3 2 2 2 2 2" xfId="1804"/>
    <cellStyle name="Финансовый 2 3 2 3 2 2 2" xfId="1805"/>
    <cellStyle name="Финансовый 2 3 3 2 2 2" xfId="1806"/>
    <cellStyle name="Финансовый 2 3 4 2 2 2" xfId="1807"/>
    <cellStyle name="Финансовый 2 4 4 2 2" xfId="1808"/>
    <cellStyle name="Финансовый 2 4 2 2 2 2" xfId="1809"/>
    <cellStyle name="Финансовый 2 4 3 2 2 2" xfId="1810"/>
    <cellStyle name="Финансовый 2 5 2 2 2" xfId="1811"/>
    <cellStyle name="Финансовый 2 6 2 2 2" xfId="1812"/>
    <cellStyle name="Финансовый 2 7 2 2 2" xfId="1813"/>
    <cellStyle name="Финансовый 3 2 2 4 2 2" xfId="1814"/>
    <cellStyle name="Финансовый 3 2 2 2 2 2 2" xfId="1815"/>
    <cellStyle name="Финансовый 3 2 2 3 2 2 2" xfId="1816"/>
    <cellStyle name="Финансовый 3 2 3 2 2 2" xfId="1817"/>
    <cellStyle name="Финансовый 3 2 4 2 2 2" xfId="1818"/>
    <cellStyle name="Финансовый 3 3 2 4 2 2" xfId="1819"/>
    <cellStyle name="Финансовый 3 3 2 2 2 2 2" xfId="1820"/>
    <cellStyle name="Финансовый 3 3 2 3 2 2 2" xfId="1821"/>
    <cellStyle name="Финансовый 3 3 3 2 2 2" xfId="1822"/>
    <cellStyle name="Финансовый 3 3 4 2 2 2" xfId="1823"/>
    <cellStyle name="Финансовый 3 4 4 2 2" xfId="1824"/>
    <cellStyle name="Финансовый 3 4 2 2 2 2" xfId="1825"/>
    <cellStyle name="Финансовый 3 4 3 2 2 2" xfId="1826"/>
    <cellStyle name="Финансовый 3 5 2 2 2" xfId="1827"/>
    <cellStyle name="Финансовый 3 6 2 2 2" xfId="1828"/>
    <cellStyle name="Финансовый 3 7 2 2 2" xfId="1829"/>
    <cellStyle name="Обычный 6 11 2" xfId="1830"/>
    <cellStyle name="Финансовый 2 10 2" xfId="1831"/>
    <cellStyle name="Финансовый 3 10 2" xfId="1832"/>
    <cellStyle name="Обычный 6 2 12 2" xfId="1833"/>
    <cellStyle name="Обычный 6 2 2 11 2" xfId="1834"/>
    <cellStyle name="Обычный 7 2 10 2" xfId="1835"/>
    <cellStyle name="Обычный 6 2 3 11 2" xfId="1836"/>
    <cellStyle name="Обычный 9 8 2" xfId="1837"/>
    <cellStyle name="Обычный 6 2 3 2 8 2" xfId="1838"/>
    <cellStyle name="Обычный 6 2 2 2 8 2" xfId="1839"/>
    <cellStyle name="Обычный 6 4 7 2" xfId="1840"/>
    <cellStyle name="Финансовый 2 3 7 2" xfId="1841"/>
    <cellStyle name="Финансовый 3 3 7 2" xfId="1842"/>
    <cellStyle name="Обычный 6 2 5 7 2" xfId="1843"/>
    <cellStyle name="Обычный 6 2 2 4 7 2" xfId="1844"/>
    <cellStyle name="Обычный 7 2 3 7 2" xfId="1845"/>
    <cellStyle name="Обычный 6 2 3 4 7 2" xfId="1846"/>
    <cellStyle name="Обычный 6 3 7 2" xfId="1847"/>
    <cellStyle name="Финансовый 2 2 7 2" xfId="1848"/>
    <cellStyle name="Финансовый 3 2 7 2" xfId="1849"/>
    <cellStyle name="Обычный 6 2 4 7 2" xfId="1850"/>
    <cellStyle name="Обычный 6 2 2 3 7 2" xfId="1851"/>
    <cellStyle name="Обычный 7 2 2 7 2" xfId="1852"/>
    <cellStyle name="Обычный 6 2 3 3 7 2" xfId="1853"/>
    <cellStyle name="Обычный 9 2 7 2" xfId="1854"/>
    <cellStyle name="Обычный 6 2 3 2 2 7 2" xfId="1855"/>
    <cellStyle name="Обычный 6 2 2 2 2 7 2" xfId="1856"/>
    <cellStyle name="Обычный 6 2 3 2 3 6 2" xfId="1857"/>
    <cellStyle name="Обычный 6 2 2 2 3 6 2" xfId="1858"/>
    <cellStyle name="Обычный 9 3 7 2" xfId="1859"/>
    <cellStyle name="Обычный 6 2 2 2 2 2 6 2" xfId="1860"/>
    <cellStyle name="Обычный 6 2 2 2 2 2 2 4 2" xfId="1861"/>
    <cellStyle name="Обычный 6 2 2 2 2 2 3 4 2" xfId="1862"/>
    <cellStyle name="Обычный 6 2 2 2 2 3 4 2" xfId="1863"/>
    <cellStyle name="Обычный 6 2 2 2 2 4 4 2" xfId="1864"/>
    <cellStyle name="Обычный 6 2 2 2 3 2 4 2" xfId="1865"/>
    <cellStyle name="Обычный 6 2 2 2 3 3 4 2" xfId="1866"/>
    <cellStyle name="Обычный 6 2 2 2 4 4 2" xfId="1867"/>
    <cellStyle name="Обычный 6 2 2 2 5 4 2" xfId="1868"/>
    <cellStyle name="Обычный 6 2 2 3 2 6 2" xfId="1869"/>
    <cellStyle name="Обычный 6 2 2 3 2 2 4 2" xfId="1870"/>
    <cellStyle name="Обычный 6 2 2 3 2 3 4 2" xfId="1871"/>
    <cellStyle name="Обычный 6 2 2 3 3 4 2" xfId="1872"/>
    <cellStyle name="Обычный 6 2 2 3 4 4 2" xfId="1873"/>
    <cellStyle name="Обычный 6 2 2 4 2 6 2" xfId="1874"/>
    <cellStyle name="Обычный 6 2 2 4 2 2 4 2" xfId="1875"/>
    <cellStyle name="Обычный 6 2 2 4 2 3 4 2" xfId="1876"/>
    <cellStyle name="Обычный 6 2 2 4 3 4 2" xfId="1877"/>
    <cellStyle name="Обычный 6 2 2 4 4 4 2" xfId="1878"/>
    <cellStyle name="Обычный 6 2 2 5 6 2" xfId="1879"/>
    <cellStyle name="Обычный 6 2 2 5 2 4 2" xfId="1880"/>
    <cellStyle name="Обычный 6 2 2 5 3 4 2" xfId="1881"/>
    <cellStyle name="Обычный 6 2 2 6 4 2" xfId="1882"/>
    <cellStyle name="Обычный 6 2 2 7 4 2" xfId="1883"/>
    <cellStyle name="Обычный 6 2 2 8 4 2" xfId="1884"/>
    <cellStyle name="Обычный 6 2 3 2 2 2 6 2" xfId="1885"/>
    <cellStyle name="Обычный 6 2 3 2 2 2 2 4 2" xfId="1886"/>
    <cellStyle name="Обычный 6 2 3 2 2 2 3 4 2" xfId="1887"/>
    <cellStyle name="Обычный 6 2 3 2 2 3 4 2" xfId="1888"/>
    <cellStyle name="Обычный 6 2 3 2 2 4 4 2" xfId="1889"/>
    <cellStyle name="Обычный 6 2 3 2 3 2 4 2" xfId="1890"/>
    <cellStyle name="Обычный 6 2 3 2 3 3 4 2" xfId="1891"/>
    <cellStyle name="Обычный 6 2 3 2 4 4 2" xfId="1892"/>
    <cellStyle name="Обычный 6 2 3 2 5 4 2" xfId="1893"/>
    <cellStyle name="Обычный 6 2 3 3 2 6 2" xfId="1894"/>
    <cellStyle name="Обычный 6 2 3 3 2 2 4 2" xfId="1895"/>
    <cellStyle name="Обычный 6 2 3 3 2 3 4 2" xfId="1896"/>
    <cellStyle name="Обычный 6 2 3 3 3 4 2" xfId="1897"/>
    <cellStyle name="Обычный 6 2 3 3 4 4 2" xfId="1898"/>
    <cellStyle name="Обычный 6 2 3 4 2 6 2" xfId="1899"/>
    <cellStyle name="Обычный 6 2 3 4 2 2 4 2" xfId="1900"/>
    <cellStyle name="Обычный 6 2 3 4 2 3 4 2" xfId="1901"/>
    <cellStyle name="Обычный 6 2 3 4 3 4 2" xfId="1902"/>
    <cellStyle name="Обычный 6 2 3 4 4 4 2" xfId="1903"/>
    <cellStyle name="Обычный 6 2 3 5 6 2" xfId="1904"/>
    <cellStyle name="Обычный 6 2 3 5 2 4 2" xfId="1905"/>
    <cellStyle name="Обычный 6 2 3 5 3 4 2" xfId="1906"/>
    <cellStyle name="Обычный 6 2 3 6 4 2" xfId="1907"/>
    <cellStyle name="Обычный 6 2 3 7 4 2" xfId="1908"/>
    <cellStyle name="Обычный 6 2 3 8 4 2" xfId="1909"/>
    <cellStyle name="Обычный 6 2 4 2 6 2" xfId="1910"/>
    <cellStyle name="Обычный 6 2 4 2 2 4 2" xfId="1911"/>
    <cellStyle name="Обычный 6 2 4 2 3 4 2" xfId="1912"/>
    <cellStyle name="Обычный 6 2 4 3 4 2" xfId="1913"/>
    <cellStyle name="Обычный 6 2 4 4 4 2" xfId="1914"/>
    <cellStyle name="Обычный 6 2 5 2 6 2" xfId="1915"/>
    <cellStyle name="Обычный 6 2 5 2 2 4 2" xfId="1916"/>
    <cellStyle name="Обычный 6 2 5 2 3 4 2" xfId="1917"/>
    <cellStyle name="Обычный 6 2 5 3 4 2" xfId="1918"/>
    <cellStyle name="Обычный 6 2 5 4 4 2" xfId="1919"/>
    <cellStyle name="Обычный 6 2 6 6 2" xfId="1920"/>
    <cellStyle name="Обычный 6 2 6 2 4 2" xfId="1921"/>
    <cellStyle name="Обычный 6 2 6 3 4 2" xfId="1922"/>
    <cellStyle name="Обычный 6 2 7 4 2" xfId="1923"/>
    <cellStyle name="Обычный 6 2 8 4 2" xfId="1924"/>
    <cellStyle name="Обычный 6 2 9 4 2" xfId="1925"/>
    <cellStyle name="Обычный 6 3 2 6 2" xfId="1926"/>
    <cellStyle name="Обычный 6 3 2 2 4 2" xfId="1927"/>
    <cellStyle name="Обычный 6 3 2 3 4 2" xfId="1928"/>
    <cellStyle name="Обычный 6 3 3 4 2" xfId="1929"/>
    <cellStyle name="Обычный 6 3 4 4 2" xfId="1930"/>
    <cellStyle name="Обычный 6 4 2 6 2" xfId="1931"/>
    <cellStyle name="Обычный 6 4 2 2 4 2" xfId="1932"/>
    <cellStyle name="Обычный 6 4 2 3 4 2" xfId="1933"/>
    <cellStyle name="Обычный 6 4 3 4 2" xfId="1934"/>
    <cellStyle name="Обычный 6 4 4 4 2" xfId="1935"/>
    <cellStyle name="Обычный 6 5 6 2" xfId="1936"/>
    <cellStyle name="Обычный 6 5 2 4 2" xfId="1937"/>
    <cellStyle name="Обычный 6 5 3 4 2" xfId="1938"/>
    <cellStyle name="Обычный 6 6 4 2" xfId="1939"/>
    <cellStyle name="Обычный 6 7 4 2" xfId="1940"/>
    <cellStyle name="Обычный 6 8 4 2" xfId="1941"/>
    <cellStyle name="Обычный 7 2 2 2 6 2" xfId="1942"/>
    <cellStyle name="Обычный 7 2 2 2 2 4 2" xfId="1943"/>
    <cellStyle name="Обычный 7 2 2 2 3 4 2" xfId="1944"/>
    <cellStyle name="Обычный 7 2 2 3 4 2" xfId="1945"/>
    <cellStyle name="Обычный 7 2 2 4 4 2" xfId="1946"/>
    <cellStyle name="Обычный 7 2 3 2 6 2" xfId="1947"/>
    <cellStyle name="Обычный 7 2 3 2 2 4 2" xfId="1948"/>
    <cellStyle name="Обычный 7 2 3 2 3 4 2" xfId="1949"/>
    <cellStyle name="Обычный 7 2 3 3 4 2" xfId="1950"/>
    <cellStyle name="Обычный 7 2 3 4 4 2" xfId="1951"/>
    <cellStyle name="Обычный 7 2 4 6 2" xfId="1952"/>
    <cellStyle name="Обычный 7 2 4 2 4 2" xfId="1953"/>
    <cellStyle name="Обычный 7 2 4 3 4 2" xfId="1954"/>
    <cellStyle name="Обычный 7 2 5 4 2" xfId="1955"/>
    <cellStyle name="Обычный 7 2 6 4 2" xfId="1956"/>
    <cellStyle name="Обычный 7 2 7 4 2" xfId="1957"/>
    <cellStyle name="Обычный 9 2 2 7 2" xfId="1958"/>
    <cellStyle name="Обычный 9 2 2 2 4 2" xfId="1959"/>
    <cellStyle name="Обычный 9 2 2 3 4 2" xfId="1960"/>
    <cellStyle name="Обычный 9 2 2 4 4 2" xfId="1961"/>
    <cellStyle name="Обычный 9 2 3 4 2" xfId="1962"/>
    <cellStyle name="Обычный 9 2 4 4 2" xfId="1963"/>
    <cellStyle name="Обычный 9 3 2 4 2" xfId="1964"/>
    <cellStyle name="Обычный 9 3 3 4 2" xfId="1965"/>
    <cellStyle name="Обычный 9 3 4 4 2" xfId="1966"/>
    <cellStyle name="Обычный 9 4 4 2" xfId="1967"/>
    <cellStyle name="Обычный 9 5 4 2" xfId="1968"/>
    <cellStyle name="Финансовый 2 2 2 6 2" xfId="1969"/>
    <cellStyle name="Финансовый 2 2 2 2 5 2" xfId="1970"/>
    <cellStyle name="Финансовый 2 2 2 3 4 2" xfId="1971"/>
    <cellStyle name="Финансовый 2 2 3 4 2" xfId="1972"/>
    <cellStyle name="Финансовый 2 2 4 4 2" xfId="1973"/>
    <cellStyle name="Финансовый 2 3 2 6 2" xfId="1974"/>
    <cellStyle name="Финансовый 2 3 2 2 4 2" xfId="1975"/>
    <cellStyle name="Финансовый 2 3 2 3 4 2" xfId="1976"/>
    <cellStyle name="Финансовый 2 3 3 4 2" xfId="1977"/>
    <cellStyle name="Финансовый 2 3 4 4 2" xfId="1978"/>
    <cellStyle name="Финансовый 2 4 6 2" xfId="1979"/>
    <cellStyle name="Финансовый 2 4 2 4 2" xfId="1980"/>
    <cellStyle name="Финансовый 2 4 3 4 2" xfId="1981"/>
    <cellStyle name="Финансовый 2 5 4 2" xfId="1982"/>
    <cellStyle name="Финансовый 2 6 4 2" xfId="1983"/>
    <cellStyle name="Финансовый 2 7 4 2" xfId="1984"/>
    <cellStyle name="Финансовый 3 2 2 6 2" xfId="1985"/>
    <cellStyle name="Финансовый 3 2 2 2 4 2" xfId="1986"/>
    <cellStyle name="Финансовый 3 2 2 3 4 2" xfId="1987"/>
    <cellStyle name="Финансовый 3 2 3 4 2" xfId="1988"/>
    <cellStyle name="Финансовый 3 2 4 4 2" xfId="1989"/>
    <cellStyle name="Финансовый 3 3 2 6 2" xfId="1990"/>
    <cellStyle name="Финансовый 3 3 2 2 4 2" xfId="1991"/>
    <cellStyle name="Финансовый 3 3 2 3 4 2" xfId="1992"/>
    <cellStyle name="Финансовый 3 3 3 4 2" xfId="1993"/>
    <cellStyle name="Финансовый 3 3 4 4 2" xfId="1994"/>
    <cellStyle name="Финансовый 3 4 6 2" xfId="1995"/>
    <cellStyle name="Финансовый 3 4 2 4 2" xfId="1996"/>
    <cellStyle name="Финансовый 3 4 3 4 2" xfId="1997"/>
    <cellStyle name="Финансовый 3 5 4 2" xfId="1998"/>
    <cellStyle name="Финансовый 3 6 4 2" xfId="1999"/>
    <cellStyle name="Финансовый 3 7 4 2" xfId="2000"/>
    <cellStyle name="Обычный 6 9 3 2" xfId="2001"/>
    <cellStyle name="Финансовый 2 8 3 2" xfId="2002"/>
    <cellStyle name="Финансовый 3 8 3 2" xfId="2003"/>
    <cellStyle name="Обычный 6 2 10 3 2" xfId="2004"/>
    <cellStyle name="Обычный 6 2 2 9 3 2" xfId="2005"/>
    <cellStyle name="Обычный 7 2 8 3 2" xfId="2006"/>
    <cellStyle name="Обычный 6 2 3 9 3 2" xfId="2007"/>
    <cellStyle name="Обычный 9 6 3 2" xfId="2008"/>
    <cellStyle name="Обычный 6 2 3 2 6 3 2" xfId="2009"/>
    <cellStyle name="Обычный 6 2 2 2 6 3 2" xfId="2010"/>
    <cellStyle name="Обычный 6 4 5 3 2" xfId="2011"/>
    <cellStyle name="Финансовый 2 3 5 3 2" xfId="2012"/>
    <cellStyle name="Финансовый 3 3 5 3 2" xfId="2013"/>
    <cellStyle name="Обычный 6 2 5 5 3 2" xfId="2014"/>
    <cellStyle name="Обычный 6 2 2 4 5 3 2" xfId="2015"/>
    <cellStyle name="Обычный 7 2 3 5 3 2" xfId="2016"/>
    <cellStyle name="Обычный 6 2 3 4 5 3 2" xfId="2017"/>
    <cellStyle name="Обычный 6 3 5 3 2" xfId="2018"/>
    <cellStyle name="Финансовый 2 2 5 3 2" xfId="2019"/>
    <cellStyle name="Финансовый 3 2 5 3 2" xfId="2020"/>
    <cellStyle name="Обычный 6 2 4 5 3 2" xfId="2021"/>
    <cellStyle name="Обычный 6 2 2 3 5 3 2" xfId="2022"/>
    <cellStyle name="Обычный 7 2 2 5 3 2" xfId="2023"/>
    <cellStyle name="Обычный 6 2 3 3 5 3 2" xfId="2024"/>
    <cellStyle name="Обычный 9 2 5 3 2" xfId="2025"/>
    <cellStyle name="Обычный 6 2 3 2 2 5 3 2" xfId="2026"/>
    <cellStyle name="Обычный 6 2 2 2 2 5 3 2" xfId="2027"/>
    <cellStyle name="Обычный 6 2 3 2 3 4 3 2" xfId="2028"/>
    <cellStyle name="Обычный 6 2 2 2 3 4 3 2" xfId="2029"/>
    <cellStyle name="Обычный 9 3 5 3 2" xfId="2030"/>
    <cellStyle name="Обычный 6 2 2 2 2 2 4 3 2" xfId="2031"/>
    <cellStyle name="Обычный 6 2 2 2 2 2 2 2 3 2" xfId="2032"/>
    <cellStyle name="Обычный 6 2 2 2 2 2 3 2 3 2" xfId="2033"/>
    <cellStyle name="Обычный 6 2 2 2 2 3 2 3 2" xfId="2034"/>
    <cellStyle name="Обычный 6 2 2 2 2 4 2 3 2" xfId="2035"/>
    <cellStyle name="Обычный 6 2 2 2 3 2 2 3 2" xfId="2036"/>
    <cellStyle name="Обычный 6 2 2 2 3 3 2 3 2" xfId="2037"/>
    <cellStyle name="Обычный 6 2 2 2 4 2 3 2" xfId="2038"/>
    <cellStyle name="Обычный 6 2 2 2 5 2 3 2" xfId="2039"/>
    <cellStyle name="Обычный 6 2 2 3 2 4 3 2" xfId="2040"/>
    <cellStyle name="Обычный 6 2 2 3 2 2 2 3 2" xfId="2041"/>
    <cellStyle name="Обычный 6 2 2 3 2 3 2 3 2" xfId="2042"/>
    <cellStyle name="Обычный 6 2 2 3 3 2 3 2" xfId="2043"/>
    <cellStyle name="Обычный 6 2 2 3 4 2 3 2" xfId="2044"/>
    <cellStyle name="Обычный 6 2 2 4 2 4 3 2" xfId="2045"/>
    <cellStyle name="Обычный 6 2 2 4 2 2 2 3 2" xfId="2046"/>
    <cellStyle name="Обычный 6 2 2 4 2 3 2 3 2" xfId="2047"/>
    <cellStyle name="Обычный 6 2 2 4 3 2 3 2" xfId="2048"/>
    <cellStyle name="Обычный 6 2 2 4 4 2 3 2" xfId="2049"/>
    <cellStyle name="Обычный 6 2 2 5 4 3 2" xfId="2050"/>
    <cellStyle name="Обычный 6 2 2 5 2 2 3 2" xfId="2051"/>
    <cellStyle name="Обычный 6 2 2 5 3 2 3 2" xfId="2052"/>
    <cellStyle name="Обычный 6 2 2 6 2 3 2" xfId="2053"/>
    <cellStyle name="Обычный 6 2 2 7 2 3 2" xfId="2054"/>
    <cellStyle name="Обычный 6 2 2 8 2 3 2" xfId="2055"/>
    <cellStyle name="Обычный 6 2 3 2 2 2 4 3 2" xfId="2056"/>
    <cellStyle name="Обычный 6 2 3 2 2 2 2 2 3 2" xfId="2057"/>
    <cellStyle name="Обычный 6 2 3 2 2 2 3 2 3 2" xfId="2058"/>
    <cellStyle name="Обычный 6 2 3 2 2 3 2 3 2" xfId="2059"/>
    <cellStyle name="Обычный 6 2 3 2 2 4 2 3 2" xfId="2060"/>
    <cellStyle name="Обычный 6 2 3 2 3 2 2 3 2" xfId="2061"/>
    <cellStyle name="Обычный 6 2 3 2 3 3 2 3 2" xfId="2062"/>
    <cellStyle name="Обычный 6 2 3 2 4 2 3 2" xfId="2063"/>
    <cellStyle name="Обычный 6 2 3 2 5 2 3 2" xfId="2064"/>
    <cellStyle name="Обычный 6 2 3 3 2 4 3 2" xfId="2065"/>
    <cellStyle name="Обычный 6 2 3 3 2 2 2 3 2" xfId="2066"/>
    <cellStyle name="Обычный 6 2 3 3 2 3 2 3 2" xfId="2067"/>
    <cellStyle name="Обычный 6 2 3 3 3 2 3 2" xfId="2068"/>
    <cellStyle name="Обычный 6 2 3 3 4 2 3 2" xfId="2069"/>
    <cellStyle name="Обычный 6 2 3 4 2 4 3 2" xfId="2070"/>
    <cellStyle name="Обычный 6 2 3 4 2 2 2 3 2" xfId="2071"/>
    <cellStyle name="Обычный 6 2 3 4 2 3 2 3 2" xfId="2072"/>
    <cellStyle name="Обычный 6 2 3 4 3 2 3 2" xfId="2073"/>
    <cellStyle name="Обычный 6 2 3 4 4 2 3 2" xfId="2074"/>
    <cellStyle name="Обычный 6 2 3 5 4 3 2" xfId="2075"/>
    <cellStyle name="Обычный 6 2 3 5 2 2 3 2" xfId="2076"/>
    <cellStyle name="Обычный 6 2 3 5 3 2 3 2" xfId="2077"/>
    <cellStyle name="Обычный 6 2 3 6 2 3 2" xfId="2078"/>
    <cellStyle name="Обычный 6 2 3 7 2 3 2" xfId="2079"/>
    <cellStyle name="Обычный 6 2 3 8 2 3 2" xfId="2080"/>
    <cellStyle name="Обычный 6 2 4 2 4 3 2" xfId="2081"/>
    <cellStyle name="Обычный 6 2 4 2 2 2 3 2" xfId="2082"/>
    <cellStyle name="Обычный 6 2 4 2 3 2 3 2" xfId="2083"/>
    <cellStyle name="Обычный 6 2 4 3 2 3 2" xfId="2084"/>
    <cellStyle name="Обычный 6 2 4 4 2 3 2" xfId="2085"/>
    <cellStyle name="Обычный 6 2 5 2 4 3 2" xfId="2086"/>
    <cellStyle name="Обычный 6 2 5 2 2 2 3 2" xfId="2087"/>
    <cellStyle name="Обычный 6 2 5 2 3 2 3 2" xfId="2088"/>
    <cellStyle name="Обычный 6 2 5 3 2 3 2" xfId="2089"/>
    <cellStyle name="Обычный 6 2 5 4 2 3 2" xfId="2090"/>
    <cellStyle name="Обычный 6 2 6 4 3 2" xfId="2091"/>
    <cellStyle name="Обычный 6 2 6 2 2 3 2" xfId="2092"/>
    <cellStyle name="Обычный 6 2 6 3 2 3 2" xfId="2093"/>
    <cellStyle name="Обычный 6 2 7 2 3 2" xfId="2094"/>
    <cellStyle name="Обычный 6 2 8 2 3 2" xfId="2095"/>
    <cellStyle name="Обычный 6 2 9 2 3 2" xfId="2096"/>
    <cellStyle name="Обычный 6 3 2 4 3 2" xfId="2097"/>
    <cellStyle name="Обычный 6 3 2 2 2 3 2" xfId="2098"/>
    <cellStyle name="Обычный 6 3 2 3 2 3 2" xfId="2099"/>
    <cellStyle name="Обычный 6 3 3 2 3 2" xfId="2100"/>
    <cellStyle name="Обычный 6 3 4 2 3 2" xfId="2101"/>
    <cellStyle name="Обычный 6 4 2 4 3 2" xfId="2102"/>
    <cellStyle name="Обычный 6 4 2 2 2 3 2" xfId="2103"/>
    <cellStyle name="Обычный 6 4 2 3 2 3 2" xfId="2104"/>
    <cellStyle name="Обычный 6 4 3 2 3 2" xfId="2105"/>
    <cellStyle name="Обычный 6 4 4 2 3 2" xfId="2106"/>
    <cellStyle name="Обычный 6 5 4 3 2" xfId="2107"/>
    <cellStyle name="Обычный 6 5 2 2 3 2" xfId="2108"/>
    <cellStyle name="Обычный 6 5 3 2 3 2" xfId="2109"/>
    <cellStyle name="Обычный 6 6 2 3 2" xfId="2110"/>
    <cellStyle name="Обычный 6 7 2 3 2" xfId="2111"/>
    <cellStyle name="Обычный 6 8 2 3 2" xfId="2112"/>
    <cellStyle name="Обычный 7 2 2 2 4 3 2" xfId="2113"/>
    <cellStyle name="Обычный 7 2 2 2 2 2 3 2" xfId="2114"/>
    <cellStyle name="Обычный 7 2 2 2 3 2 3 2" xfId="2115"/>
    <cellStyle name="Обычный 7 2 2 3 2 3 2" xfId="2116"/>
    <cellStyle name="Обычный 7 2 2 4 2 3 2" xfId="2117"/>
    <cellStyle name="Обычный 7 2 3 2 4 3 2" xfId="2118"/>
    <cellStyle name="Обычный 7 2 3 2 2 2 3 2" xfId="2119"/>
    <cellStyle name="Обычный 7 2 3 2 3 2 3 2" xfId="2120"/>
    <cellStyle name="Обычный 7 2 3 3 2 3 2" xfId="2121"/>
    <cellStyle name="Обычный 7 2 3 4 2 3 2" xfId="2122"/>
    <cellStyle name="Обычный 7 2 4 4 3 2" xfId="2123"/>
    <cellStyle name="Обычный 7 2 4 2 2 3 2" xfId="2124"/>
    <cellStyle name="Обычный 7 2 4 3 2 3 2" xfId="2125"/>
    <cellStyle name="Обычный 7 2 5 2 3 2" xfId="2126"/>
    <cellStyle name="Обычный 7 2 6 2 3 2" xfId="2127"/>
    <cellStyle name="Обычный 7 2 7 2 3 2" xfId="2128"/>
    <cellStyle name="Обычный 9 2 2 5 3 2" xfId="2129"/>
    <cellStyle name="Обычный 9 2 2 2 2 3 2" xfId="2130"/>
    <cellStyle name="Обычный 9 2 2 3 2 3 2" xfId="2131"/>
    <cellStyle name="Обычный 9 2 2 4 2 3 2" xfId="2132"/>
    <cellStyle name="Обычный 9 2 3 2 3 2" xfId="2133"/>
    <cellStyle name="Обычный 9 2 4 2 3 2" xfId="2134"/>
    <cellStyle name="Обычный 9 3 2 2 3 2" xfId="2135"/>
    <cellStyle name="Обычный 9 3 3 2 3 2" xfId="2136"/>
    <cellStyle name="Обычный 9 3 4 2 3 2" xfId="2137"/>
    <cellStyle name="Обычный 9 4 2 3 2" xfId="2138"/>
    <cellStyle name="Обычный 9 5 2 3 2" xfId="2139"/>
    <cellStyle name="Финансовый 2 2 2 4 3 2" xfId="2140"/>
    <cellStyle name="Финансовый 2 2 2 2 3 3 2" xfId="2141"/>
    <cellStyle name="Финансовый 2 2 2 3 2 3 2" xfId="2142"/>
    <cellStyle name="Финансовый 2 2 3 2 3 2" xfId="2143"/>
    <cellStyle name="Финансовый 2 2 4 2 3 2" xfId="2144"/>
    <cellStyle name="Финансовый 2 3 2 4 3 2" xfId="2145"/>
    <cellStyle name="Финансовый 2 3 2 2 2 3 2" xfId="2146"/>
    <cellStyle name="Финансовый 2 3 2 3 2 3 2" xfId="2147"/>
    <cellStyle name="Финансовый 2 3 3 2 3 2" xfId="2148"/>
    <cellStyle name="Финансовый 2 3 4 2 3 2" xfId="2149"/>
    <cellStyle name="Финансовый 2 4 4 3 2" xfId="2150"/>
    <cellStyle name="Финансовый 2 4 2 2 3 2" xfId="2151"/>
    <cellStyle name="Финансовый 2 4 3 2 3 2" xfId="2152"/>
    <cellStyle name="Финансовый 2 5 2 3 2" xfId="2153"/>
    <cellStyle name="Финансовый 2 6 2 3 2" xfId="2154"/>
    <cellStyle name="Финансовый 2 7 2 3 2" xfId="2155"/>
    <cellStyle name="Финансовый 3 2 2 4 3 2" xfId="2156"/>
    <cellStyle name="Финансовый 3 2 2 2 2 3 2" xfId="2157"/>
    <cellStyle name="Финансовый 3 2 2 3 2 3 2" xfId="2158"/>
    <cellStyle name="Финансовый 3 2 3 2 3 2" xfId="2159"/>
    <cellStyle name="Финансовый 3 2 4 2 3 2" xfId="2160"/>
    <cellStyle name="Финансовый 3 3 2 4 3 2" xfId="2161"/>
    <cellStyle name="Финансовый 3 3 2 2 2 3 2" xfId="2162"/>
    <cellStyle name="Финансовый 3 3 2 3 2 3 2" xfId="2163"/>
    <cellStyle name="Финансовый 3 3 3 2 3 2" xfId="2164"/>
    <cellStyle name="Финансовый 3 3 4 2 3 2" xfId="2165"/>
    <cellStyle name="Финансовый 3 4 4 3 2" xfId="2166"/>
    <cellStyle name="Финансовый 3 4 2 2 3 2" xfId="2167"/>
    <cellStyle name="Финансовый 3 4 3 2 3 2" xfId="2168"/>
    <cellStyle name="Финансовый 3 5 2 3 2" xfId="2169"/>
    <cellStyle name="Финансовый 3 6 2 3 2" xfId="2170"/>
    <cellStyle name="Финансовый 3 7 2 3 2" xfId="2171"/>
    <cellStyle name="Обычный 6 12" xfId="2172"/>
    <cellStyle name="Финансовый 2 11" xfId="2173"/>
    <cellStyle name="Финансовый 3 11" xfId="2174"/>
    <cellStyle name="Обычный 6 2 13" xfId="2175"/>
    <cellStyle name="Обычный 6 2 2 12" xfId="2176"/>
    <cellStyle name="Обычный 7 2 11" xfId="2177"/>
    <cellStyle name="Обычный 6 2 3 12" xfId="2178"/>
    <cellStyle name="Обычный 9 9" xfId="2179"/>
    <cellStyle name="Обычный 6 2 3 2 9" xfId="2180"/>
    <cellStyle name="Обычный 6 2 2 2 9" xfId="2181"/>
    <cellStyle name="Обычный 6 4 8" xfId="2182"/>
    <cellStyle name="Финансовый 2 3 8" xfId="2183"/>
    <cellStyle name="Финансовый 3 3 8" xfId="2184"/>
    <cellStyle name="Обычный 6 2 5 8" xfId="2185"/>
    <cellStyle name="Обычный 6 2 2 4 8" xfId="2186"/>
    <cellStyle name="Обычный 7 2 3 8" xfId="2187"/>
    <cellStyle name="Обычный 6 2 3 4 8" xfId="2188"/>
    <cellStyle name="Обычный 6 3 8" xfId="2189"/>
    <cellStyle name="Финансовый 2 2 8" xfId="2190"/>
    <cellStyle name="Финансовый 3 2 8" xfId="2191"/>
    <cellStyle name="Обычный 6 2 4 8" xfId="2192"/>
    <cellStyle name="Обычный 6 2 2 3 8" xfId="2193"/>
    <cellStyle name="Обычный 7 2 2 8" xfId="2194"/>
    <cellStyle name="Обычный 6 2 3 3 8" xfId="2195"/>
    <cellStyle name="Обычный 9 2 8" xfId="2196"/>
    <cellStyle name="Обычный 6 2 3 2 2 8" xfId="2197"/>
    <cellStyle name="Обычный 6 2 2 2 2 8" xfId="2198"/>
    <cellStyle name="Обычный 6 2 3 2 3 7" xfId="2199"/>
    <cellStyle name="Обычный 6 2 2 2 3 7" xfId="2200"/>
    <cellStyle name="Обычный 9 3 8" xfId="2201"/>
    <cellStyle name="Обычный 6 2 2 2 2 2 7" xfId="2202"/>
    <cellStyle name="Обычный 6 2 2 2 2 2 2 5" xfId="2203"/>
    <cellStyle name="Обычный 6 2 2 2 2 2 3 5" xfId="2204"/>
    <cellStyle name="Обычный 6 2 2 2 2 3 5" xfId="2205"/>
    <cellStyle name="Обычный 6 2 2 2 2 4 5" xfId="2206"/>
    <cellStyle name="Обычный 6 2 2 2 3 2 5" xfId="2207"/>
    <cellStyle name="Обычный 6 2 2 2 3 3 5" xfId="2208"/>
    <cellStyle name="Обычный 6 2 2 2 4 5" xfId="2209"/>
    <cellStyle name="Обычный 6 2 2 2 5 5" xfId="2210"/>
    <cellStyle name="Обычный 6 2 2 3 2 7" xfId="2211"/>
    <cellStyle name="Обычный 6 2 2 3 2 2 5" xfId="2212"/>
    <cellStyle name="Обычный 6 2 2 3 2 3 5" xfId="2213"/>
    <cellStyle name="Обычный 6 2 2 3 3 5" xfId="2214"/>
    <cellStyle name="Обычный 6 2 2 3 4 5" xfId="2215"/>
    <cellStyle name="Обычный 6 2 2 4 2 7" xfId="2216"/>
    <cellStyle name="Обычный 6 2 2 4 2 2 5" xfId="2217"/>
    <cellStyle name="Обычный 6 2 2 4 2 3 5" xfId="2218"/>
    <cellStyle name="Обычный 6 2 2 4 3 5" xfId="2219"/>
    <cellStyle name="Обычный 6 2 2 4 4 5" xfId="2220"/>
    <cellStyle name="Обычный 6 2 2 5 7" xfId="2221"/>
    <cellStyle name="Обычный 6 2 2 5 2 5" xfId="2222"/>
    <cellStyle name="Обычный 6 2 2 5 3 5" xfId="2223"/>
    <cellStyle name="Обычный 6 2 2 6 5" xfId="2224"/>
    <cellStyle name="Обычный 6 2 2 7 5" xfId="2225"/>
    <cellStyle name="Обычный 6 2 2 8 5" xfId="2226"/>
    <cellStyle name="Обычный 6 2 3 2 2 2 7" xfId="2227"/>
    <cellStyle name="Обычный 6 2 3 2 2 2 2 5" xfId="2228"/>
    <cellStyle name="Обычный 6 2 3 2 2 2 3 5" xfId="2229"/>
    <cellStyle name="Обычный 6 2 3 2 2 3 5" xfId="2230"/>
    <cellStyle name="Обычный 6 2 3 2 2 4 5" xfId="2231"/>
    <cellStyle name="Обычный 6 2 3 2 3 2 5" xfId="2232"/>
    <cellStyle name="Обычный 6 2 3 2 3 3 5" xfId="2233"/>
    <cellStyle name="Обычный 6 2 3 2 4 5" xfId="2234"/>
    <cellStyle name="Обычный 6 2 3 2 5 5" xfId="2235"/>
    <cellStyle name="Обычный 6 2 3 3 2 7" xfId="2236"/>
    <cellStyle name="Обычный 6 2 3 3 2 2 5" xfId="2237"/>
    <cellStyle name="Обычный 6 2 3 3 2 3 5" xfId="2238"/>
    <cellStyle name="Обычный 6 2 3 3 3 5" xfId="2239"/>
    <cellStyle name="Обычный 6 2 3 3 4 5" xfId="2240"/>
    <cellStyle name="Обычный 6 2 3 4 2 7" xfId="2241"/>
    <cellStyle name="Обычный 6 2 3 4 2 2 5" xfId="2242"/>
    <cellStyle name="Обычный 6 2 3 4 2 3 5" xfId="2243"/>
    <cellStyle name="Обычный 6 2 3 4 3 5" xfId="2244"/>
    <cellStyle name="Обычный 6 2 3 4 4 5" xfId="2245"/>
    <cellStyle name="Обычный 6 2 3 5 7" xfId="2246"/>
    <cellStyle name="Обычный 6 2 3 5 2 5" xfId="2247"/>
    <cellStyle name="Обычный 6 2 3 5 3 5" xfId="2248"/>
    <cellStyle name="Обычный 6 2 3 6 5" xfId="2249"/>
    <cellStyle name="Обычный 6 2 3 7 5" xfId="2250"/>
    <cellStyle name="Обычный 6 2 3 8 5" xfId="2251"/>
    <cellStyle name="Обычный 6 2 4 2 7" xfId="2252"/>
    <cellStyle name="Обычный 6 2 4 2 2 5" xfId="2253"/>
    <cellStyle name="Обычный 6 2 4 2 3 5" xfId="2254"/>
    <cellStyle name="Обычный 6 2 4 3 5" xfId="2255"/>
    <cellStyle name="Обычный 6 2 4 4 5" xfId="2256"/>
    <cellStyle name="Обычный 6 2 5 2 7" xfId="2257"/>
    <cellStyle name="Обычный 6 2 5 2 2 5" xfId="2258"/>
    <cellStyle name="Обычный 6 2 5 2 3 5" xfId="2259"/>
    <cellStyle name="Обычный 6 2 5 3 5" xfId="2260"/>
    <cellStyle name="Обычный 6 2 5 4 5" xfId="2261"/>
    <cellStyle name="Обычный 6 2 6 7" xfId="2262"/>
    <cellStyle name="Обычный 6 2 6 2 5" xfId="2263"/>
    <cellStyle name="Обычный 6 2 6 3 5" xfId="2264"/>
    <cellStyle name="Обычный 6 2 7 5" xfId="2265"/>
    <cellStyle name="Обычный 6 2 8 5" xfId="2266"/>
    <cellStyle name="Обычный 6 2 9 5" xfId="2267"/>
    <cellStyle name="Обычный 6 3 2 7" xfId="2268"/>
    <cellStyle name="Обычный 6 3 2 2 5" xfId="2269"/>
    <cellStyle name="Обычный 6 3 2 3 5" xfId="2270"/>
    <cellStyle name="Обычный 6 3 3 5" xfId="2271"/>
    <cellStyle name="Обычный 6 3 4 5" xfId="2272"/>
    <cellStyle name="Обычный 6 4 2 7" xfId="2273"/>
    <cellStyle name="Обычный 6 4 2 2 5" xfId="2274"/>
    <cellStyle name="Обычный 6 4 2 3 5" xfId="2275"/>
    <cellStyle name="Обычный 6 4 3 5" xfId="2276"/>
    <cellStyle name="Обычный 6 4 4 5" xfId="2277"/>
    <cellStyle name="Обычный 6 5 7" xfId="2278"/>
    <cellStyle name="Обычный 6 5 2 5" xfId="2279"/>
    <cellStyle name="Обычный 6 5 3 5" xfId="2280"/>
    <cellStyle name="Обычный 6 6 5" xfId="2281"/>
    <cellStyle name="Обычный 6 7 5" xfId="2282"/>
    <cellStyle name="Обычный 6 8 5" xfId="2283"/>
    <cellStyle name="Обычный 7 2 2 2 7" xfId="2284"/>
    <cellStyle name="Обычный 7 2 2 2 2 5" xfId="2285"/>
    <cellStyle name="Обычный 7 2 2 2 3 5" xfId="2286"/>
    <cellStyle name="Обычный 7 2 2 3 5" xfId="2287"/>
    <cellStyle name="Обычный 7 2 2 4 5" xfId="2288"/>
    <cellStyle name="Обычный 7 2 3 2 7" xfId="2289"/>
    <cellStyle name="Обычный 7 2 3 2 2 5" xfId="2290"/>
    <cellStyle name="Обычный 7 2 3 2 3 5" xfId="2291"/>
    <cellStyle name="Обычный 7 2 3 3 5" xfId="2292"/>
    <cellStyle name="Обычный 7 2 3 4 5" xfId="2293"/>
    <cellStyle name="Обычный 7 2 4 7" xfId="2294"/>
    <cellStyle name="Обычный 7 2 4 2 5" xfId="2295"/>
    <cellStyle name="Обычный 7 2 4 3 5" xfId="2296"/>
    <cellStyle name="Обычный 7 2 5 5" xfId="2297"/>
    <cellStyle name="Обычный 7 2 6 5" xfId="2298"/>
    <cellStyle name="Обычный 7 2 7 5" xfId="2299"/>
    <cellStyle name="Обычный 9 2 2 8" xfId="2300"/>
    <cellStyle name="Обычный 9 2 2 2 5" xfId="2301"/>
    <cellStyle name="Обычный 9 2 2 3 5" xfId="2302"/>
    <cellStyle name="Обычный 9 2 2 4 5" xfId="2303"/>
    <cellStyle name="Обычный 9 2 3 5" xfId="2304"/>
    <cellStyle name="Обычный 9 2 4 5" xfId="2305"/>
    <cellStyle name="Обычный 9 3 2 5" xfId="2306"/>
    <cellStyle name="Обычный 9 3 3 5" xfId="2307"/>
    <cellStyle name="Обычный 9 3 4 5" xfId="2308"/>
    <cellStyle name="Обычный 9 4 5" xfId="2309"/>
    <cellStyle name="Обычный 9 5 5" xfId="2310"/>
    <cellStyle name="Финансовый 2 2 2 7" xfId="2311"/>
    <cellStyle name="Финансовый 2 2 2 2 6" xfId="2312"/>
    <cellStyle name="Финансовый 2 2 2 3 5" xfId="2313"/>
    <cellStyle name="Финансовый 2 2 3 5" xfId="2314"/>
    <cellStyle name="Финансовый 2 2 4 5" xfId="2315"/>
    <cellStyle name="Финансовый 2 3 2 7" xfId="2316"/>
    <cellStyle name="Финансовый 2 3 2 2 5" xfId="2317"/>
    <cellStyle name="Финансовый 2 3 2 3 5" xfId="2318"/>
    <cellStyle name="Финансовый 2 3 3 5" xfId="2319"/>
    <cellStyle name="Финансовый 2 3 4 5" xfId="2320"/>
    <cellStyle name="Финансовый 2 4 7" xfId="2321"/>
    <cellStyle name="Финансовый 2 4 2 5" xfId="2322"/>
    <cellStyle name="Финансовый 2 4 3 5" xfId="2323"/>
    <cellStyle name="Финансовый 2 5 5" xfId="2324"/>
    <cellStyle name="Финансовый 2 6 5" xfId="2325"/>
    <cellStyle name="Финансовый 2 7 5" xfId="2326"/>
    <cellStyle name="Финансовый 3 2 2 7" xfId="2327"/>
    <cellStyle name="Финансовый 3 2 2 2 5" xfId="2328"/>
    <cellStyle name="Финансовый 3 2 2 3 5" xfId="2329"/>
    <cellStyle name="Финансовый 3 2 3 5" xfId="2330"/>
    <cellStyle name="Финансовый 3 2 4 5" xfId="2331"/>
    <cellStyle name="Финансовый 3 3 2 7" xfId="2332"/>
    <cellStyle name="Финансовый 3 3 2 2 5" xfId="2333"/>
    <cellStyle name="Финансовый 3 3 2 3 5" xfId="2334"/>
    <cellStyle name="Финансовый 3 3 3 5" xfId="2335"/>
    <cellStyle name="Финансовый 3 3 4 5" xfId="2336"/>
    <cellStyle name="Финансовый 3 4 7" xfId="2337"/>
    <cellStyle name="Финансовый 3 4 2 5" xfId="2338"/>
    <cellStyle name="Финансовый 3 4 3 5" xfId="2339"/>
    <cellStyle name="Финансовый 3 5 5" xfId="2340"/>
    <cellStyle name="Финансовый 3 6 5" xfId="2341"/>
    <cellStyle name="Финансовый 3 7 5" xfId="2342"/>
    <cellStyle name="Обычный 6 9 4" xfId="2343"/>
    <cellStyle name="Финансовый 2 8 4" xfId="2344"/>
    <cellStyle name="Финансовый 3 8 4" xfId="2345"/>
    <cellStyle name="Обычный 6 2 10 4" xfId="2346"/>
    <cellStyle name="Обычный 6 2 2 9 4" xfId="2347"/>
    <cellStyle name="Обычный 7 2 8 4" xfId="2348"/>
    <cellStyle name="Обычный 6 2 3 9 4" xfId="2349"/>
    <cellStyle name="Обычный 9 6 4" xfId="2350"/>
    <cellStyle name="Обычный 6 2 3 2 6 4" xfId="2351"/>
    <cellStyle name="Обычный 6 2 2 2 6 4" xfId="2352"/>
    <cellStyle name="Обычный 6 4 5 4" xfId="2353"/>
    <cellStyle name="Финансовый 2 3 5 4" xfId="2354"/>
    <cellStyle name="Финансовый 3 3 5 4" xfId="2355"/>
    <cellStyle name="Обычный 6 2 5 5 4" xfId="2356"/>
    <cellStyle name="Обычный 6 2 2 4 5 4" xfId="2357"/>
    <cellStyle name="Обычный 7 2 3 5 4" xfId="2358"/>
    <cellStyle name="Обычный 6 2 3 4 5 4" xfId="2359"/>
    <cellStyle name="Обычный 6 3 5 4" xfId="2360"/>
    <cellStyle name="Финансовый 2 2 5 4" xfId="2361"/>
    <cellStyle name="Финансовый 3 2 5 4" xfId="2362"/>
    <cellStyle name="Обычный 6 2 4 5 4" xfId="2363"/>
    <cellStyle name="Обычный 6 2 2 3 5 4" xfId="2364"/>
    <cellStyle name="Обычный 7 2 2 5 4" xfId="2365"/>
    <cellStyle name="Обычный 6 2 3 3 5 4" xfId="2366"/>
    <cellStyle name="Обычный 9 2 5 4" xfId="2367"/>
    <cellStyle name="Обычный 6 2 3 2 2 5 4" xfId="2368"/>
    <cellStyle name="Обычный 6 2 2 2 2 5 4" xfId="2369"/>
    <cellStyle name="Обычный 6 2 3 2 3 4 4" xfId="2370"/>
    <cellStyle name="Обычный 6 2 2 2 3 4 4" xfId="2371"/>
    <cellStyle name="Обычный 9 3 5 4" xfId="2372"/>
    <cellStyle name="Обычный 6 2 2 2 2 2 4 4" xfId="2373"/>
    <cellStyle name="Обычный 6 2 2 2 2 2 2 2 4" xfId="2374"/>
    <cellStyle name="Обычный 6 2 2 2 2 2 3 2 4" xfId="2375"/>
    <cellStyle name="Обычный 6 2 2 2 2 3 2 4" xfId="2376"/>
    <cellStyle name="Обычный 6 2 2 2 2 4 2 4" xfId="2377"/>
    <cellStyle name="Обычный 6 2 2 2 3 2 2 4" xfId="2378"/>
    <cellStyle name="Обычный 6 2 2 2 3 3 2 4" xfId="2379"/>
    <cellStyle name="Обычный 6 2 2 2 4 2 4" xfId="2380"/>
    <cellStyle name="Обычный 6 2 2 2 5 2 4" xfId="2381"/>
    <cellStyle name="Обычный 6 2 2 3 2 4 4" xfId="2382"/>
    <cellStyle name="Обычный 6 2 2 3 2 2 2 4" xfId="2383"/>
    <cellStyle name="Обычный 6 2 2 3 2 3 2 4" xfId="2384"/>
    <cellStyle name="Обычный 6 2 2 3 3 2 4" xfId="2385"/>
    <cellStyle name="Обычный 6 2 2 3 4 2 4" xfId="2386"/>
    <cellStyle name="Обычный 6 2 2 4 2 4 4" xfId="2387"/>
    <cellStyle name="Обычный 6 2 2 4 2 2 2 4" xfId="2388"/>
    <cellStyle name="Обычный 6 2 2 4 2 3 2 4" xfId="2389"/>
    <cellStyle name="Обычный 6 2 2 4 3 2 4" xfId="2390"/>
    <cellStyle name="Обычный 6 2 2 4 4 2 4" xfId="2391"/>
    <cellStyle name="Обычный 6 2 2 5 4 4" xfId="2392"/>
    <cellStyle name="Обычный 6 2 2 5 2 2 4" xfId="2393"/>
    <cellStyle name="Обычный 6 2 2 5 3 2 4" xfId="2394"/>
    <cellStyle name="Обычный 6 2 2 6 2 4" xfId="2395"/>
    <cellStyle name="Обычный 6 2 2 7 2 4" xfId="2396"/>
    <cellStyle name="Обычный 6 2 2 8 2 4" xfId="2397"/>
    <cellStyle name="Обычный 6 2 3 2 2 2 4 4" xfId="2398"/>
    <cellStyle name="Обычный 6 2 3 2 2 2 2 2 4" xfId="2399"/>
    <cellStyle name="Обычный 6 2 3 2 2 2 3 2 4" xfId="2400"/>
    <cellStyle name="Обычный 6 2 3 2 2 3 2 4" xfId="2401"/>
    <cellStyle name="Обычный 6 2 3 2 2 4 2 4" xfId="2402"/>
    <cellStyle name="Обычный 6 2 3 2 3 2 2 4" xfId="2403"/>
    <cellStyle name="Обычный 6 2 3 2 3 3 2 4" xfId="2404"/>
    <cellStyle name="Обычный 6 2 3 2 4 2 4" xfId="2405"/>
    <cellStyle name="Обычный 6 2 3 2 5 2 4" xfId="2406"/>
    <cellStyle name="Обычный 6 2 3 3 2 4 4" xfId="2407"/>
    <cellStyle name="Обычный 6 2 3 3 2 2 2 4" xfId="2408"/>
    <cellStyle name="Обычный 6 2 3 3 2 3 2 4" xfId="2409"/>
    <cellStyle name="Обычный 6 2 3 3 3 2 4" xfId="2410"/>
    <cellStyle name="Обычный 6 2 3 3 4 2 4" xfId="2411"/>
    <cellStyle name="Обычный 6 2 3 4 2 4 4" xfId="2412"/>
    <cellStyle name="Обычный 6 2 3 4 2 2 2 4" xfId="2413"/>
    <cellStyle name="Обычный 6 2 3 4 2 3 2 4" xfId="2414"/>
    <cellStyle name="Обычный 6 2 3 4 3 2 4" xfId="2415"/>
    <cellStyle name="Обычный 6 2 3 4 4 2 4" xfId="2416"/>
    <cellStyle name="Обычный 6 2 3 5 4 4" xfId="2417"/>
    <cellStyle name="Обычный 6 2 3 5 2 2 4" xfId="2418"/>
    <cellStyle name="Обычный 6 2 3 5 3 2 4" xfId="2419"/>
    <cellStyle name="Обычный 6 2 3 6 2 4" xfId="2420"/>
    <cellStyle name="Обычный 6 2 3 7 2 4" xfId="2421"/>
    <cellStyle name="Обычный 6 2 3 8 2 4" xfId="2422"/>
    <cellStyle name="Обычный 6 2 4 2 4 4" xfId="2423"/>
    <cellStyle name="Обычный 6 2 4 2 2 2 4" xfId="2424"/>
    <cellStyle name="Обычный 6 2 4 2 3 2 4" xfId="2425"/>
    <cellStyle name="Обычный 6 2 4 3 2 4" xfId="2426"/>
    <cellStyle name="Обычный 6 2 4 4 2 4" xfId="2427"/>
    <cellStyle name="Обычный 6 2 5 2 4 4" xfId="2428"/>
    <cellStyle name="Обычный 6 2 5 2 2 2 4" xfId="2429"/>
    <cellStyle name="Обычный 6 2 5 2 3 2 4" xfId="2430"/>
    <cellStyle name="Обычный 6 2 5 3 2 4" xfId="2431"/>
    <cellStyle name="Обычный 6 2 5 4 2 4" xfId="2432"/>
    <cellStyle name="Обычный 6 2 6 4 4" xfId="2433"/>
    <cellStyle name="Обычный 6 2 6 2 2 4" xfId="2434"/>
    <cellStyle name="Обычный 6 2 6 3 2 4" xfId="2435"/>
    <cellStyle name="Обычный 6 2 7 2 4" xfId="2436"/>
    <cellStyle name="Обычный 6 2 8 2 4" xfId="2437"/>
    <cellStyle name="Обычный 6 2 9 2 4" xfId="2438"/>
    <cellStyle name="Обычный 6 3 2 4 4" xfId="2439"/>
    <cellStyle name="Обычный 6 3 2 2 2 4" xfId="2440"/>
    <cellStyle name="Обычный 6 3 2 3 2 4" xfId="2441"/>
    <cellStyle name="Обычный 6 3 3 2 4" xfId="2442"/>
    <cellStyle name="Обычный 6 3 4 2 4" xfId="2443"/>
    <cellStyle name="Обычный 6 4 2 4 4" xfId="2444"/>
    <cellStyle name="Обычный 6 4 2 2 2 4" xfId="2445"/>
    <cellStyle name="Обычный 6 4 2 3 2 4" xfId="2446"/>
    <cellStyle name="Обычный 6 4 3 2 4" xfId="2447"/>
    <cellStyle name="Обычный 6 4 4 2 4" xfId="2448"/>
    <cellStyle name="Обычный 6 5 4 4" xfId="2449"/>
    <cellStyle name="Обычный 6 5 2 2 4" xfId="2450"/>
    <cellStyle name="Обычный 6 5 3 2 4" xfId="2451"/>
    <cellStyle name="Обычный 6 6 2 4" xfId="2452"/>
    <cellStyle name="Обычный 6 7 2 4" xfId="2453"/>
    <cellStyle name="Обычный 6 8 2 4" xfId="2454"/>
    <cellStyle name="Обычный 7 2 2 2 4 4" xfId="2455"/>
    <cellStyle name="Обычный 7 2 2 2 2 2 4" xfId="2456"/>
    <cellStyle name="Обычный 7 2 2 2 3 2 4" xfId="2457"/>
    <cellStyle name="Обычный 7 2 2 3 2 4" xfId="2458"/>
    <cellStyle name="Обычный 7 2 2 4 2 4" xfId="2459"/>
    <cellStyle name="Обычный 7 2 3 2 4 4" xfId="2460"/>
    <cellStyle name="Обычный 7 2 3 2 2 2 4" xfId="2461"/>
    <cellStyle name="Обычный 7 2 3 2 3 2 4" xfId="2462"/>
    <cellStyle name="Обычный 7 2 3 3 2 4" xfId="2463"/>
    <cellStyle name="Обычный 7 2 3 4 2 4" xfId="2464"/>
    <cellStyle name="Обычный 7 2 4 4 4" xfId="2465"/>
    <cellStyle name="Обычный 7 2 4 2 2 4" xfId="2466"/>
    <cellStyle name="Обычный 7 2 4 3 2 4" xfId="2467"/>
    <cellStyle name="Обычный 7 2 5 2 4" xfId="2468"/>
    <cellStyle name="Обычный 7 2 6 2 4" xfId="2469"/>
    <cellStyle name="Обычный 7 2 7 2 4" xfId="2470"/>
    <cellStyle name="Обычный 9 2 2 5 4" xfId="2471"/>
    <cellStyle name="Обычный 9 2 2 2 2 4" xfId="2472"/>
    <cellStyle name="Обычный 9 2 2 3 2 4" xfId="2473"/>
    <cellStyle name="Обычный 9 2 2 4 2 4" xfId="2474"/>
    <cellStyle name="Обычный 9 2 3 2 4" xfId="2475"/>
    <cellStyle name="Обычный 9 2 4 2 4" xfId="2476"/>
    <cellStyle name="Обычный 9 3 2 2 4" xfId="2477"/>
    <cellStyle name="Обычный 9 3 3 2 4" xfId="2478"/>
    <cellStyle name="Обычный 9 3 4 2 4" xfId="2479"/>
    <cellStyle name="Обычный 9 4 2 4" xfId="2480"/>
    <cellStyle name="Обычный 9 5 2 4" xfId="2481"/>
    <cellStyle name="Финансовый 2 2 2 4 4" xfId="2482"/>
    <cellStyle name="Финансовый 2 2 2 2 3 4" xfId="2483"/>
    <cellStyle name="Финансовый 2 2 2 3 2 4" xfId="2484"/>
    <cellStyle name="Финансовый 2 2 3 2 4" xfId="2485"/>
    <cellStyle name="Финансовый 2 2 4 2 4" xfId="2486"/>
    <cellStyle name="Финансовый 2 3 2 4 4" xfId="2487"/>
    <cellStyle name="Финансовый 2 3 2 2 2 4" xfId="2488"/>
    <cellStyle name="Финансовый 2 3 2 3 2 4" xfId="2489"/>
    <cellStyle name="Финансовый 2 3 3 2 4" xfId="2490"/>
    <cellStyle name="Финансовый 2 3 4 2 4" xfId="2491"/>
    <cellStyle name="Финансовый 2 4 4 4" xfId="2492"/>
    <cellStyle name="Финансовый 2 4 2 2 4" xfId="2493"/>
    <cellStyle name="Финансовый 2 4 3 2 4" xfId="2494"/>
    <cellStyle name="Финансовый 2 5 2 4" xfId="2495"/>
    <cellStyle name="Финансовый 2 6 2 4" xfId="2496"/>
    <cellStyle name="Финансовый 2 7 2 4" xfId="2497"/>
    <cellStyle name="Финансовый 3 2 2 4 4" xfId="2498"/>
    <cellStyle name="Финансовый 3 2 2 2 2 4" xfId="2499"/>
    <cellStyle name="Финансовый 3 2 2 3 2 4" xfId="2500"/>
    <cellStyle name="Финансовый 3 2 3 2 4" xfId="2501"/>
    <cellStyle name="Финансовый 3 2 4 2 4" xfId="2502"/>
    <cellStyle name="Финансовый 3 3 2 4 4" xfId="2503"/>
    <cellStyle name="Финансовый 3 3 2 2 2 4" xfId="2504"/>
    <cellStyle name="Финансовый 3 3 2 3 2 4" xfId="2505"/>
    <cellStyle name="Финансовый 3 3 3 2 4" xfId="2506"/>
    <cellStyle name="Финансовый 3 3 4 2 4" xfId="2507"/>
    <cellStyle name="Финансовый 3 4 4 4" xfId="2508"/>
    <cellStyle name="Финансовый 3 4 2 2 4" xfId="2509"/>
    <cellStyle name="Финансовый 3 4 3 2 4" xfId="2510"/>
    <cellStyle name="Финансовый 3 5 2 4" xfId="2511"/>
    <cellStyle name="Финансовый 3 6 2 4" xfId="2512"/>
    <cellStyle name="Финансовый 3 7 2 4" xfId="2513"/>
    <cellStyle name="Обычный 6 14" xfId="2514"/>
    <cellStyle name="Финансовый 2 13" xfId="2515"/>
    <cellStyle name="Финансовый 3 13" xfId="2516"/>
    <cellStyle name="Обычный 6 2 15" xfId="2517"/>
    <cellStyle name="Обычный 6 2 2 14" xfId="2518"/>
    <cellStyle name="Обычный 7 2 13" xfId="2519"/>
    <cellStyle name="Обычный 6 2 3 14" xfId="2520"/>
    <cellStyle name="Обычный 9 11" xfId="2521"/>
    <cellStyle name="Обычный 6 2 3 2 11" xfId="2522"/>
    <cellStyle name="Обычный 6 2 2 2 11" xfId="2523"/>
    <cellStyle name="Обычный 6 4 10" xfId="2524"/>
    <cellStyle name="Финансовый 2 3 10" xfId="2525"/>
    <cellStyle name="Финансовый 3 3 10" xfId="2526"/>
    <cellStyle name="Обычный 6 2 5 10" xfId="2527"/>
    <cellStyle name="Обычный 6 2 2 4 10" xfId="2528"/>
    <cellStyle name="Обычный 7 2 3 10" xfId="2529"/>
    <cellStyle name="Обычный 6 2 3 4 10" xfId="2530"/>
    <cellStyle name="Обычный 6 3 10" xfId="2531"/>
    <cellStyle name="Финансовый 2 2 10" xfId="2532"/>
    <cellStyle name="Финансовый 3 2 10" xfId="2533"/>
    <cellStyle name="Обычный 6 2 4 10" xfId="2534"/>
    <cellStyle name="Обычный 6 2 2 3 10" xfId="2535"/>
    <cellStyle name="Обычный 7 2 2 10" xfId="2536"/>
    <cellStyle name="Обычный 6 2 3 3 10" xfId="2537"/>
    <cellStyle name="Обычный 9 2 10" xfId="2538"/>
    <cellStyle name="Обычный 6 2 3 2 2 10" xfId="2539"/>
    <cellStyle name="Обычный 6 2 2 2 2 10" xfId="2540"/>
    <cellStyle name="Обычный 6 2 3 2 3 9" xfId="2541"/>
    <cellStyle name="Обычный 6 2 2 2 3 9" xfId="2542"/>
    <cellStyle name="Обычный 9 3 10" xfId="2543"/>
    <cellStyle name="Обычный 6 2 2 2 2 2 9" xfId="2544"/>
    <cellStyle name="Обычный 6 2 2 2 2 2 2 7" xfId="2545"/>
    <cellStyle name="Обычный 6 2 2 2 2 2 3 7" xfId="2546"/>
    <cellStyle name="Обычный 6 2 2 2 2 3 7" xfId="2547"/>
    <cellStyle name="Обычный 6 2 2 2 2 4 7" xfId="2548"/>
    <cellStyle name="Обычный 6 2 2 2 3 2 7" xfId="2549"/>
    <cellStyle name="Обычный 6 2 2 2 3 3 7" xfId="2550"/>
    <cellStyle name="Обычный 6 2 2 2 4 7" xfId="2551"/>
    <cellStyle name="Обычный 6 2 2 2 5 7" xfId="2552"/>
    <cellStyle name="Обычный 6 2 2 3 2 9" xfId="2553"/>
    <cellStyle name="Обычный 6 2 2 3 2 2 7" xfId="2554"/>
    <cellStyle name="Обычный 6 2 2 3 2 3 7" xfId="2555"/>
    <cellStyle name="Обычный 6 2 2 3 3 7" xfId="2556"/>
    <cellStyle name="Обычный 6 2 2 3 4 7" xfId="2557"/>
    <cellStyle name="Обычный 6 2 2 4 2 9" xfId="2558"/>
    <cellStyle name="Обычный 6 2 2 4 2 2 7" xfId="2559"/>
    <cellStyle name="Обычный 6 2 2 4 2 3 7" xfId="2560"/>
    <cellStyle name="Обычный 6 2 2 4 3 7" xfId="2561"/>
    <cellStyle name="Обычный 6 2 2 4 4 7" xfId="2562"/>
    <cellStyle name="Обычный 6 2 2 5 9" xfId="2563"/>
    <cellStyle name="Обычный 6 2 2 5 2 7" xfId="2564"/>
    <cellStyle name="Обычный 6 2 2 5 3 7" xfId="2565"/>
    <cellStyle name="Обычный 6 2 2 6 7" xfId="2566"/>
    <cellStyle name="Обычный 6 2 2 7 7" xfId="2567"/>
    <cellStyle name="Обычный 6 2 2 8 7" xfId="2568"/>
    <cellStyle name="Обычный 6 2 3 2 2 2 9" xfId="2569"/>
    <cellStyle name="Обычный 6 2 3 2 2 2 2 7" xfId="2570"/>
    <cellStyle name="Обычный 6 2 3 2 2 2 3 7" xfId="2571"/>
    <cellStyle name="Обычный 6 2 3 2 2 3 7" xfId="2572"/>
    <cellStyle name="Обычный 6 2 3 2 2 4 7" xfId="2573"/>
    <cellStyle name="Обычный 6 2 3 2 3 2 7" xfId="2574"/>
    <cellStyle name="Обычный 6 2 3 2 3 3 7" xfId="2575"/>
    <cellStyle name="Обычный 6 2 3 2 4 7" xfId="2576"/>
    <cellStyle name="Обычный 6 2 3 2 5 7" xfId="2577"/>
    <cellStyle name="Обычный 6 2 3 3 2 9" xfId="2578"/>
    <cellStyle name="Обычный 6 2 3 3 2 2 7" xfId="2579"/>
    <cellStyle name="Обычный 6 2 3 3 2 3 7" xfId="2580"/>
    <cellStyle name="Обычный 6 2 3 3 3 7" xfId="2581"/>
    <cellStyle name="Обычный 6 2 3 3 4 7" xfId="2582"/>
    <cellStyle name="Обычный 6 2 3 4 2 9" xfId="2583"/>
    <cellStyle name="Обычный 6 2 3 4 2 2 7" xfId="2584"/>
    <cellStyle name="Обычный 6 2 3 4 2 3 7" xfId="2585"/>
    <cellStyle name="Обычный 6 2 3 4 3 7" xfId="2586"/>
    <cellStyle name="Обычный 6 2 3 4 4 7" xfId="2587"/>
    <cellStyle name="Обычный 6 2 3 5 9" xfId="2588"/>
    <cellStyle name="Обычный 6 2 3 5 2 7" xfId="2589"/>
    <cellStyle name="Обычный 6 2 3 5 3 7" xfId="2590"/>
    <cellStyle name="Обычный 6 2 3 6 7" xfId="2591"/>
    <cellStyle name="Обычный 6 2 3 7 7" xfId="2592"/>
    <cellStyle name="Обычный 6 2 3 8 7" xfId="2593"/>
    <cellStyle name="Обычный 6 2 4 2 9" xfId="2594"/>
    <cellStyle name="Обычный 6 2 4 2 2 7" xfId="2595"/>
    <cellStyle name="Обычный 6 2 4 2 3 7" xfId="2596"/>
    <cellStyle name="Обычный 6 2 4 3 7" xfId="2597"/>
    <cellStyle name="Обычный 6 2 4 4 7" xfId="2598"/>
    <cellStyle name="Обычный 6 2 5 2 9" xfId="2599"/>
    <cellStyle name="Обычный 6 2 5 2 2 7" xfId="2600"/>
    <cellStyle name="Обычный 6 2 5 2 3 7" xfId="2601"/>
    <cellStyle name="Обычный 6 2 5 3 7" xfId="2602"/>
    <cellStyle name="Обычный 6 2 5 4 7" xfId="2603"/>
    <cellStyle name="Обычный 6 2 6 9" xfId="2604"/>
    <cellStyle name="Обычный 6 2 6 2 7" xfId="2605"/>
    <cellStyle name="Обычный 6 2 6 3 7" xfId="2606"/>
    <cellStyle name="Обычный 6 2 7 7" xfId="2607"/>
    <cellStyle name="Обычный 6 2 8 7" xfId="2608"/>
    <cellStyle name="Обычный 6 2 9 7" xfId="2609"/>
    <cellStyle name="Обычный 6 3 2 9" xfId="2610"/>
    <cellStyle name="Обычный 6 3 2 2 7" xfId="2611"/>
    <cellStyle name="Обычный 6 3 2 3 7" xfId="2612"/>
    <cellStyle name="Обычный 6 3 3 7" xfId="2613"/>
    <cellStyle name="Обычный 6 3 4 7" xfId="2614"/>
    <cellStyle name="Обычный 6 4 2 9" xfId="2615"/>
    <cellStyle name="Обычный 6 4 2 2 7" xfId="2616"/>
    <cellStyle name="Обычный 6 4 2 3 7" xfId="2617"/>
    <cellStyle name="Обычный 6 4 3 7" xfId="2618"/>
    <cellStyle name="Обычный 6 4 4 7" xfId="2619"/>
    <cellStyle name="Обычный 6 5 9" xfId="2620"/>
    <cellStyle name="Обычный 6 5 2 7" xfId="2621"/>
    <cellStyle name="Обычный 6 5 3 7" xfId="2622"/>
    <cellStyle name="Обычный 6 6 7" xfId="2623"/>
    <cellStyle name="Обычный 6 7 7" xfId="2624"/>
    <cellStyle name="Обычный 6 8 7" xfId="2625"/>
    <cellStyle name="Обычный 7 2 2 2 9" xfId="2626"/>
    <cellStyle name="Обычный 7 2 2 2 2 7" xfId="2627"/>
    <cellStyle name="Обычный 7 2 2 2 3 7" xfId="2628"/>
    <cellStyle name="Обычный 7 2 2 3 7" xfId="2629"/>
    <cellStyle name="Обычный 7 2 2 4 7" xfId="2630"/>
    <cellStyle name="Обычный 7 2 3 2 9" xfId="2631"/>
    <cellStyle name="Обычный 7 2 3 2 2 7" xfId="2632"/>
    <cellStyle name="Обычный 7 2 3 2 3 7" xfId="2633"/>
    <cellStyle name="Обычный 7 2 3 3 7" xfId="2634"/>
    <cellStyle name="Обычный 7 2 3 4 7" xfId="2635"/>
    <cellStyle name="Обычный 7 2 4 9" xfId="2636"/>
    <cellStyle name="Обычный 7 2 4 2 7" xfId="2637"/>
    <cellStyle name="Обычный 7 2 4 3 7" xfId="2638"/>
    <cellStyle name="Обычный 7 2 5 7" xfId="2639"/>
    <cellStyle name="Обычный 7 2 6 7" xfId="2640"/>
    <cellStyle name="Обычный 7 2 7 7" xfId="2641"/>
    <cellStyle name="Обычный 9 2 2 10" xfId="2642"/>
    <cellStyle name="Обычный 9 2 2 2 7" xfId="2643"/>
    <cellStyle name="Обычный 9 2 2 3 7" xfId="2644"/>
    <cellStyle name="Обычный 9 2 2 4 7" xfId="2645"/>
    <cellStyle name="Обычный 9 2 3 7" xfId="2646"/>
    <cellStyle name="Обычный 9 2 4 7" xfId="2647"/>
    <cellStyle name="Обычный 9 3 2 7" xfId="2648"/>
    <cellStyle name="Обычный 9 3 3 7" xfId="2649"/>
    <cellStyle name="Обычный 9 3 4 7" xfId="2650"/>
    <cellStyle name="Обычный 9 4 7" xfId="2651"/>
    <cellStyle name="Обычный 9 5 7" xfId="2652"/>
    <cellStyle name="Финансовый 2 2 2 9" xfId="2653"/>
    <cellStyle name="Финансовый 2 2 2 2 8" xfId="2654"/>
    <cellStyle name="Финансовый 2 2 2 3 7" xfId="2655"/>
    <cellStyle name="Финансовый 2 2 3 7" xfId="2656"/>
    <cellStyle name="Финансовый 2 2 4 7" xfId="2657"/>
    <cellStyle name="Финансовый 2 3 2 9" xfId="2658"/>
    <cellStyle name="Финансовый 2 3 2 2 7" xfId="2659"/>
    <cellStyle name="Финансовый 2 3 2 3 7" xfId="2660"/>
    <cellStyle name="Финансовый 2 3 3 7" xfId="2661"/>
    <cellStyle name="Финансовый 2 3 4 7" xfId="2662"/>
    <cellStyle name="Финансовый 2 4 9" xfId="2663"/>
    <cellStyle name="Финансовый 2 4 2 7" xfId="2664"/>
    <cellStyle name="Финансовый 2 4 3 7" xfId="2665"/>
    <cellStyle name="Финансовый 2 5 7" xfId="2666"/>
    <cellStyle name="Финансовый 2 6 7" xfId="2667"/>
    <cellStyle name="Финансовый 2 7 7" xfId="2668"/>
    <cellStyle name="Финансовый 3 2 2 9" xfId="2669"/>
    <cellStyle name="Финансовый 3 2 2 2 7" xfId="2670"/>
    <cellStyle name="Финансовый 3 2 2 3 7" xfId="2671"/>
    <cellStyle name="Финансовый 3 2 3 7" xfId="2672"/>
    <cellStyle name="Финансовый 3 2 4 7" xfId="2673"/>
    <cellStyle name="Финансовый 3 3 2 9" xfId="2674"/>
    <cellStyle name="Финансовый 3 3 2 2 7" xfId="2675"/>
    <cellStyle name="Финансовый 3 3 2 3 7" xfId="2676"/>
    <cellStyle name="Финансовый 3 3 3 7" xfId="2677"/>
    <cellStyle name="Финансовый 3 3 4 7" xfId="2678"/>
    <cellStyle name="Финансовый 3 4 9" xfId="2679"/>
    <cellStyle name="Финансовый 3 4 2 7" xfId="2680"/>
    <cellStyle name="Финансовый 3 4 3 7" xfId="2681"/>
    <cellStyle name="Финансовый 3 5 7" xfId="2682"/>
    <cellStyle name="Финансовый 3 6 7" xfId="2683"/>
    <cellStyle name="Финансовый 3 7 7" xfId="2684"/>
    <cellStyle name="Обычный 6 9 6" xfId="2685"/>
    <cellStyle name="Финансовый 2 8 6" xfId="2686"/>
    <cellStyle name="Финансовый 3 8 6" xfId="2687"/>
    <cellStyle name="Обычный 6 2 10 6" xfId="2688"/>
    <cellStyle name="Обычный 6 2 2 9 6" xfId="2689"/>
    <cellStyle name="Обычный 7 2 8 6" xfId="2690"/>
    <cellStyle name="Обычный 6 2 3 9 6" xfId="2691"/>
    <cellStyle name="Обычный 9 6 6" xfId="2692"/>
    <cellStyle name="Обычный 6 2 3 2 6 6" xfId="2693"/>
    <cellStyle name="Обычный 6 2 2 2 6 6" xfId="2694"/>
    <cellStyle name="Обычный 6 4 5 6" xfId="2695"/>
    <cellStyle name="Финансовый 2 3 5 6" xfId="2696"/>
    <cellStyle name="Финансовый 3 3 5 6" xfId="2697"/>
    <cellStyle name="Обычный 6 2 5 5 6" xfId="2698"/>
    <cellStyle name="Обычный 6 2 2 4 5 6" xfId="2699"/>
    <cellStyle name="Обычный 7 2 3 5 6" xfId="2700"/>
    <cellStyle name="Обычный 6 2 3 4 5 6" xfId="2701"/>
    <cellStyle name="Обычный 6 3 5 6" xfId="2702"/>
    <cellStyle name="Финансовый 2 2 5 6" xfId="2703"/>
    <cellStyle name="Финансовый 3 2 5 6" xfId="2704"/>
    <cellStyle name="Обычный 6 2 4 5 6" xfId="2705"/>
    <cellStyle name="Обычный 6 2 2 3 5 6" xfId="2706"/>
    <cellStyle name="Обычный 7 2 2 5 6" xfId="2707"/>
    <cellStyle name="Обычный 6 2 3 3 5 6" xfId="2708"/>
    <cellStyle name="Обычный 9 2 5 6" xfId="2709"/>
    <cellStyle name="Обычный 6 2 3 2 2 5 6" xfId="2710"/>
    <cellStyle name="Обычный 6 2 2 2 2 5 6" xfId="2711"/>
    <cellStyle name="Обычный 6 2 3 2 3 4 6" xfId="2712"/>
    <cellStyle name="Обычный 6 2 2 2 3 4 6" xfId="2713"/>
    <cellStyle name="Обычный 9 3 5 6" xfId="2714"/>
    <cellStyle name="Обычный 6 2 2 2 2 2 4 6" xfId="2715"/>
    <cellStyle name="Обычный 6 2 2 2 2 2 2 2 6" xfId="2716"/>
    <cellStyle name="Обычный 6 2 2 2 2 2 3 2 6" xfId="2717"/>
    <cellStyle name="Обычный 6 2 2 2 2 3 2 6" xfId="2718"/>
    <cellStyle name="Обычный 6 2 2 2 2 4 2 6" xfId="2719"/>
    <cellStyle name="Обычный 6 2 2 2 3 2 2 6" xfId="2720"/>
    <cellStyle name="Обычный 6 2 2 2 3 3 2 6" xfId="2721"/>
    <cellStyle name="Обычный 6 2 2 2 4 2 6" xfId="2722"/>
    <cellStyle name="Обычный 6 2 2 2 5 2 6" xfId="2723"/>
    <cellStyle name="Обычный 6 2 2 3 2 4 6" xfId="2724"/>
    <cellStyle name="Обычный 6 2 2 3 2 2 2 6" xfId="2725"/>
    <cellStyle name="Обычный 6 2 2 3 2 3 2 6" xfId="2726"/>
    <cellStyle name="Обычный 6 2 2 3 3 2 6" xfId="2727"/>
    <cellStyle name="Обычный 6 2 2 3 4 2 6" xfId="2728"/>
    <cellStyle name="Обычный 6 2 2 4 2 4 6" xfId="2729"/>
    <cellStyle name="Обычный 6 2 2 4 2 2 2 6" xfId="2730"/>
    <cellStyle name="Обычный 6 2 2 4 2 3 2 6" xfId="2731"/>
    <cellStyle name="Обычный 6 2 2 4 3 2 6" xfId="2732"/>
    <cellStyle name="Обычный 6 2 2 4 4 2 6" xfId="2733"/>
    <cellStyle name="Обычный 6 2 2 5 4 6" xfId="2734"/>
    <cellStyle name="Обычный 6 2 2 5 2 2 6" xfId="2735"/>
    <cellStyle name="Обычный 6 2 2 5 3 2 6" xfId="2736"/>
    <cellStyle name="Обычный 6 2 2 6 2 6" xfId="2737"/>
    <cellStyle name="Обычный 6 2 2 7 2 6" xfId="2738"/>
    <cellStyle name="Обычный 6 2 2 8 2 6" xfId="2739"/>
    <cellStyle name="Обычный 6 2 3 2 2 2 4 6" xfId="2740"/>
    <cellStyle name="Обычный 6 2 3 2 2 2 2 2 6" xfId="2741"/>
    <cellStyle name="Обычный 6 2 3 2 2 2 3 2 6" xfId="2742"/>
    <cellStyle name="Обычный 6 2 3 2 2 3 2 6" xfId="2743"/>
    <cellStyle name="Обычный 6 2 3 2 2 4 2 6" xfId="2744"/>
    <cellStyle name="Обычный 6 2 3 2 3 2 2 6" xfId="2745"/>
    <cellStyle name="Обычный 6 2 3 2 3 3 2 6" xfId="2746"/>
    <cellStyle name="Обычный 6 2 3 2 4 2 6" xfId="2747"/>
    <cellStyle name="Обычный 6 2 3 2 5 2 6" xfId="2748"/>
    <cellStyle name="Обычный 6 2 3 3 2 4 6" xfId="2749"/>
    <cellStyle name="Обычный 6 2 3 3 2 2 2 6" xfId="2750"/>
    <cellStyle name="Обычный 6 2 3 3 2 3 2 6" xfId="2751"/>
    <cellStyle name="Обычный 6 2 3 3 3 2 6" xfId="2752"/>
    <cellStyle name="Обычный 6 2 3 3 4 2 6" xfId="2753"/>
    <cellStyle name="Обычный 6 2 3 4 2 4 6" xfId="2754"/>
    <cellStyle name="Обычный 6 2 3 4 2 2 2 6" xfId="2755"/>
    <cellStyle name="Обычный 6 2 3 4 2 3 2 6" xfId="2756"/>
    <cellStyle name="Обычный 6 2 3 4 3 2 6" xfId="2757"/>
    <cellStyle name="Обычный 6 2 3 4 4 2 6" xfId="2758"/>
    <cellStyle name="Обычный 6 2 3 5 4 6" xfId="2759"/>
    <cellStyle name="Обычный 6 2 3 5 2 2 6" xfId="2760"/>
    <cellStyle name="Обычный 6 2 3 5 3 2 6" xfId="2761"/>
    <cellStyle name="Обычный 6 2 3 6 2 6" xfId="2762"/>
    <cellStyle name="Обычный 6 2 3 7 2 6" xfId="2763"/>
    <cellStyle name="Обычный 6 2 3 8 2 6" xfId="2764"/>
    <cellStyle name="Обычный 6 2 4 2 4 6" xfId="2765"/>
    <cellStyle name="Обычный 6 2 4 2 2 2 6" xfId="2766"/>
    <cellStyle name="Обычный 6 2 4 2 3 2 6" xfId="2767"/>
    <cellStyle name="Обычный 6 2 4 3 2 6" xfId="2768"/>
    <cellStyle name="Обычный 6 2 4 4 2 6" xfId="2769"/>
    <cellStyle name="Обычный 6 2 5 2 4 6" xfId="2770"/>
    <cellStyle name="Обычный 6 2 5 2 2 2 6" xfId="2771"/>
    <cellStyle name="Обычный 6 2 5 2 3 2 6" xfId="2772"/>
    <cellStyle name="Обычный 6 2 5 3 2 6" xfId="2773"/>
    <cellStyle name="Обычный 6 2 5 4 2 6" xfId="2774"/>
    <cellStyle name="Обычный 6 2 6 4 6" xfId="2775"/>
    <cellStyle name="Обычный 6 2 6 2 2 6" xfId="2776"/>
    <cellStyle name="Обычный 6 2 6 3 2 6" xfId="2777"/>
    <cellStyle name="Обычный 6 2 7 2 6" xfId="2778"/>
    <cellStyle name="Обычный 6 2 8 2 6" xfId="2779"/>
    <cellStyle name="Обычный 6 2 9 2 6" xfId="2780"/>
    <cellStyle name="Обычный 6 3 2 4 6" xfId="2781"/>
    <cellStyle name="Обычный 6 3 2 2 2 6" xfId="2782"/>
    <cellStyle name="Обычный 6 3 2 3 2 6" xfId="2783"/>
    <cellStyle name="Обычный 6 3 3 2 6" xfId="2784"/>
    <cellStyle name="Обычный 6 3 4 2 6" xfId="2785"/>
    <cellStyle name="Обычный 6 4 2 4 6" xfId="2786"/>
    <cellStyle name="Обычный 6 4 2 2 2 6" xfId="2787"/>
    <cellStyle name="Обычный 6 4 2 3 2 6" xfId="2788"/>
    <cellStyle name="Обычный 6 4 3 2 6" xfId="2789"/>
    <cellStyle name="Обычный 6 4 4 2 6" xfId="2790"/>
    <cellStyle name="Обычный 6 5 4 6" xfId="2791"/>
    <cellStyle name="Обычный 6 5 2 2 6" xfId="2792"/>
    <cellStyle name="Обычный 6 5 3 2 6" xfId="2793"/>
    <cellStyle name="Обычный 6 6 2 6" xfId="2794"/>
    <cellStyle name="Обычный 6 7 2 6" xfId="2795"/>
    <cellStyle name="Обычный 6 8 2 6" xfId="2796"/>
    <cellStyle name="Обычный 7 2 2 2 4 6" xfId="2797"/>
    <cellStyle name="Обычный 7 2 2 2 2 2 6" xfId="2798"/>
    <cellStyle name="Обычный 7 2 2 2 3 2 6" xfId="2799"/>
    <cellStyle name="Обычный 7 2 2 3 2 6" xfId="2800"/>
    <cellStyle name="Обычный 7 2 2 4 2 6" xfId="2801"/>
    <cellStyle name="Обычный 7 2 3 2 4 6" xfId="2802"/>
    <cellStyle name="Обычный 7 2 3 2 2 2 6" xfId="2803"/>
    <cellStyle name="Обычный 7 2 3 2 3 2 6" xfId="2804"/>
    <cellStyle name="Обычный 7 2 3 3 2 6" xfId="2805"/>
    <cellStyle name="Обычный 7 2 3 4 2 6" xfId="2806"/>
    <cellStyle name="Обычный 7 2 4 4 6" xfId="2807"/>
    <cellStyle name="Обычный 7 2 4 2 2 6" xfId="2808"/>
    <cellStyle name="Обычный 7 2 4 3 2 6" xfId="2809"/>
    <cellStyle name="Обычный 7 2 5 2 6" xfId="2810"/>
    <cellStyle name="Обычный 7 2 6 2 6" xfId="2811"/>
    <cellStyle name="Обычный 7 2 7 2 6" xfId="2812"/>
    <cellStyle name="Обычный 9 2 2 5 6" xfId="2813"/>
    <cellStyle name="Обычный 9 2 2 2 2 6" xfId="2814"/>
    <cellStyle name="Обычный 9 2 2 3 2 6" xfId="2815"/>
    <cellStyle name="Обычный 9 2 2 4 2 6" xfId="2816"/>
    <cellStyle name="Обычный 9 2 3 2 6" xfId="2817"/>
    <cellStyle name="Обычный 9 2 4 2 6" xfId="2818"/>
    <cellStyle name="Обычный 9 3 2 2 6" xfId="2819"/>
    <cellStyle name="Обычный 9 3 3 2 6" xfId="2820"/>
    <cellStyle name="Обычный 9 3 4 2 6" xfId="2821"/>
    <cellStyle name="Обычный 9 4 2 6" xfId="2822"/>
    <cellStyle name="Обычный 9 5 2 6" xfId="2823"/>
    <cellStyle name="Финансовый 2 2 2 4 6" xfId="2824"/>
    <cellStyle name="Финансовый 2 2 2 2 3 6" xfId="2825"/>
    <cellStyle name="Финансовый 2 2 2 3 2 6" xfId="2826"/>
    <cellStyle name="Финансовый 2 2 3 2 6" xfId="2827"/>
    <cellStyle name="Финансовый 2 2 4 2 6" xfId="2828"/>
    <cellStyle name="Финансовый 2 3 2 4 6" xfId="2829"/>
    <cellStyle name="Финансовый 2 3 2 2 2 6" xfId="2830"/>
    <cellStyle name="Финансовый 2 3 2 3 2 6" xfId="2831"/>
    <cellStyle name="Финансовый 2 3 3 2 6" xfId="2832"/>
    <cellStyle name="Финансовый 2 3 4 2 6" xfId="2833"/>
    <cellStyle name="Финансовый 2 4 4 6" xfId="2834"/>
    <cellStyle name="Финансовый 2 4 2 2 6" xfId="2835"/>
    <cellStyle name="Финансовый 2 4 3 2 6" xfId="2836"/>
    <cellStyle name="Финансовый 2 5 2 6" xfId="2837"/>
    <cellStyle name="Финансовый 2 6 2 6" xfId="2838"/>
    <cellStyle name="Финансовый 2 7 2 6" xfId="2839"/>
    <cellStyle name="Финансовый 3 2 2 4 6" xfId="2840"/>
    <cellStyle name="Финансовый 3 2 2 2 2 6" xfId="2841"/>
    <cellStyle name="Финансовый 3 2 2 3 2 6" xfId="2842"/>
    <cellStyle name="Финансовый 3 2 3 2 6" xfId="2843"/>
    <cellStyle name="Финансовый 3 2 4 2 6" xfId="2844"/>
    <cellStyle name="Финансовый 3 3 2 4 6" xfId="2845"/>
    <cellStyle name="Финансовый 3 3 2 2 2 6" xfId="2846"/>
    <cellStyle name="Финансовый 3 3 2 3 2 6" xfId="2847"/>
    <cellStyle name="Финансовый 3 3 3 2 6" xfId="2848"/>
    <cellStyle name="Финансовый 3 3 4 2 6" xfId="2849"/>
    <cellStyle name="Финансовый 3 4 4 6" xfId="2850"/>
    <cellStyle name="Финансовый 3 4 2 2 6" xfId="2851"/>
    <cellStyle name="Финансовый 3 4 3 2 6" xfId="2852"/>
    <cellStyle name="Финансовый 3 5 2 6" xfId="2853"/>
    <cellStyle name="Финансовый 3 6 2 6" xfId="2854"/>
    <cellStyle name="Финансовый 3 7 2 6" xfId="2855"/>
    <cellStyle name="Обычный 6 10 3" xfId="2856"/>
    <cellStyle name="Финансовый 2 9 3" xfId="2857"/>
    <cellStyle name="Финансовый 3 9 3" xfId="2858"/>
    <cellStyle name="Обычный 6 2 11 3" xfId="2859"/>
    <cellStyle name="Обычный 6 2 2 10 3" xfId="2860"/>
    <cellStyle name="Обычный 7 2 9 3" xfId="2861"/>
    <cellStyle name="Обычный 6 2 3 10 3" xfId="2862"/>
    <cellStyle name="Обычный 9 7 3" xfId="2863"/>
    <cellStyle name="Обычный 6 2 3 2 7 3" xfId="2864"/>
    <cellStyle name="Обычный 6 2 2 2 7 3" xfId="2865"/>
    <cellStyle name="Обычный 6 4 6 3" xfId="2866"/>
    <cellStyle name="Финансовый 2 3 6 3" xfId="2867"/>
    <cellStyle name="Финансовый 3 3 6 3" xfId="2868"/>
    <cellStyle name="Обычный 6 2 5 6 3" xfId="2869"/>
    <cellStyle name="Обычный 6 2 2 4 6 3" xfId="2870"/>
    <cellStyle name="Обычный 7 2 3 6 3" xfId="2871"/>
    <cellStyle name="Обычный 6 2 3 4 6 3" xfId="2872"/>
    <cellStyle name="Обычный 6 3 6 3" xfId="2873"/>
    <cellStyle name="Финансовый 2 2 6 3" xfId="2874"/>
    <cellStyle name="Финансовый 3 2 6 3" xfId="2875"/>
    <cellStyle name="Обычный 6 2 4 6 3" xfId="2876"/>
    <cellStyle name="Обычный 6 2 2 3 6 3" xfId="2877"/>
    <cellStyle name="Обычный 7 2 2 6 3" xfId="2878"/>
    <cellStyle name="Обычный 6 2 3 3 6 3" xfId="2879"/>
    <cellStyle name="Обычный 9 2 6 3" xfId="2880"/>
    <cellStyle name="Обычный 6 2 3 2 2 6 3" xfId="2881"/>
    <cellStyle name="Обычный 6 2 2 2 2 6 3" xfId="2882"/>
    <cellStyle name="Обычный 6 2 3 2 3 5 3" xfId="2883"/>
    <cellStyle name="Обычный 6 2 2 2 3 5 3" xfId="2884"/>
    <cellStyle name="Обычный 9 3 6 3" xfId="2885"/>
    <cellStyle name="Обычный 6 2 2 2 2 2 5 3" xfId="2886"/>
    <cellStyle name="Обычный 6 2 2 2 2 2 2 3 3" xfId="2887"/>
    <cellStyle name="Обычный 6 2 2 2 2 2 3 3 3" xfId="2888"/>
    <cellStyle name="Обычный 6 2 2 2 2 3 3 3" xfId="2889"/>
    <cellStyle name="Обычный 6 2 2 2 2 4 3 3" xfId="2890"/>
    <cellStyle name="Обычный 6 2 2 2 3 2 3 3" xfId="2891"/>
    <cellStyle name="Обычный 6 2 2 2 3 3 3 3" xfId="2892"/>
    <cellStyle name="Обычный 6 2 2 2 4 3 3" xfId="2893"/>
    <cellStyle name="Обычный 6 2 2 2 5 3 3" xfId="2894"/>
    <cellStyle name="Обычный 6 2 2 3 2 5 3" xfId="2895"/>
    <cellStyle name="Обычный 6 2 2 3 2 2 3 3" xfId="2896"/>
    <cellStyle name="Обычный 6 2 2 3 2 3 3 3" xfId="2897"/>
    <cellStyle name="Обычный 6 2 2 3 3 3 3" xfId="2898"/>
    <cellStyle name="Обычный 6 2 2 3 4 3 3" xfId="2899"/>
    <cellStyle name="Обычный 6 2 2 4 2 5 3" xfId="2900"/>
    <cellStyle name="Обычный 6 2 2 4 2 2 3 3" xfId="2901"/>
    <cellStyle name="Обычный 6 2 2 4 2 3 3 3" xfId="2902"/>
    <cellStyle name="Обычный 6 2 2 4 3 3 3" xfId="2903"/>
    <cellStyle name="Обычный 6 2 2 4 4 3 3" xfId="2904"/>
    <cellStyle name="Обычный 6 2 2 5 5 3" xfId="2905"/>
    <cellStyle name="Обычный 6 2 2 5 2 3 3" xfId="2906"/>
    <cellStyle name="Обычный 6 2 2 5 3 3 3" xfId="2907"/>
    <cellStyle name="Обычный 6 2 2 6 3 3" xfId="2908"/>
    <cellStyle name="Обычный 6 2 2 7 3 3" xfId="2909"/>
    <cellStyle name="Обычный 6 2 2 8 3 3" xfId="2910"/>
    <cellStyle name="Обычный 6 2 3 2 2 2 5 3" xfId="2911"/>
    <cellStyle name="Обычный 6 2 3 2 2 2 2 3 3" xfId="2912"/>
    <cellStyle name="Обычный 6 2 3 2 2 2 3 3 3" xfId="2913"/>
    <cellStyle name="Обычный 6 2 3 2 2 3 3 3" xfId="2914"/>
    <cellStyle name="Обычный 6 2 3 2 2 4 3 3" xfId="2915"/>
    <cellStyle name="Обычный 6 2 3 2 3 2 3 3" xfId="2916"/>
    <cellStyle name="Обычный 6 2 3 2 3 3 3 3" xfId="2917"/>
    <cellStyle name="Обычный 6 2 3 2 4 3 3" xfId="2918"/>
    <cellStyle name="Обычный 6 2 3 2 5 3 3" xfId="2919"/>
    <cellStyle name="Обычный 6 2 3 3 2 5 3" xfId="2920"/>
    <cellStyle name="Обычный 6 2 3 3 2 2 3 3" xfId="2921"/>
    <cellStyle name="Обычный 6 2 3 3 2 3 3 3" xfId="2922"/>
    <cellStyle name="Обычный 6 2 3 3 3 3 3" xfId="2923"/>
    <cellStyle name="Обычный 6 2 3 3 4 3 3" xfId="2924"/>
    <cellStyle name="Обычный 6 2 3 4 2 5 3" xfId="2925"/>
    <cellStyle name="Обычный 6 2 3 4 2 2 3 3" xfId="2926"/>
    <cellStyle name="Обычный 6 2 3 4 2 3 3 3" xfId="2927"/>
    <cellStyle name="Обычный 6 2 3 4 3 3 3" xfId="2928"/>
    <cellStyle name="Обычный 6 2 3 4 4 3 3" xfId="2929"/>
    <cellStyle name="Обычный 6 2 3 5 5 3" xfId="2930"/>
    <cellStyle name="Обычный 6 2 3 5 2 3 3" xfId="2931"/>
    <cellStyle name="Обычный 6 2 3 5 3 3 3" xfId="2932"/>
    <cellStyle name="Обычный 6 2 3 6 3 3" xfId="2933"/>
    <cellStyle name="Обычный 6 2 3 7 3 3" xfId="2934"/>
    <cellStyle name="Обычный 6 2 3 8 3 3" xfId="2935"/>
    <cellStyle name="Обычный 6 2 4 2 5 3" xfId="2936"/>
    <cellStyle name="Обычный 6 2 4 2 2 3 3" xfId="2937"/>
    <cellStyle name="Обычный 6 2 4 2 3 3 3" xfId="2938"/>
    <cellStyle name="Обычный 6 2 4 3 3 3" xfId="2939"/>
    <cellStyle name="Обычный 6 2 4 4 3 3" xfId="2940"/>
    <cellStyle name="Обычный 6 2 5 2 5 3" xfId="2941"/>
    <cellStyle name="Обычный 6 2 5 2 2 3 3" xfId="2942"/>
    <cellStyle name="Обычный 6 2 5 2 3 3 3" xfId="2943"/>
    <cellStyle name="Обычный 6 2 5 3 3 3" xfId="2944"/>
    <cellStyle name="Обычный 6 2 5 4 3 3" xfId="2945"/>
    <cellStyle name="Обычный 6 2 6 5 3" xfId="2946"/>
    <cellStyle name="Обычный 6 2 6 2 3 3" xfId="2947"/>
    <cellStyle name="Обычный 6 2 6 3 3 3" xfId="2948"/>
    <cellStyle name="Обычный 6 2 7 3 3" xfId="2949"/>
    <cellStyle name="Обычный 6 2 8 3 3" xfId="2950"/>
    <cellStyle name="Обычный 6 2 9 3 3" xfId="2951"/>
    <cellStyle name="Обычный 6 3 2 5 3" xfId="2952"/>
    <cellStyle name="Обычный 6 3 2 2 3 3" xfId="2953"/>
    <cellStyle name="Обычный 6 3 2 3 3 3" xfId="2954"/>
    <cellStyle name="Обычный 6 3 3 3 3" xfId="2955"/>
    <cellStyle name="Обычный 6 3 4 3 3" xfId="2956"/>
    <cellStyle name="Обычный 6 4 2 5 3" xfId="2957"/>
    <cellStyle name="Обычный 6 4 2 2 3 3" xfId="2958"/>
    <cellStyle name="Обычный 6 4 2 3 3 3" xfId="2959"/>
    <cellStyle name="Обычный 6 4 3 3 3" xfId="2960"/>
    <cellStyle name="Обычный 6 4 4 3 3" xfId="2961"/>
    <cellStyle name="Обычный 6 5 5 3" xfId="2962"/>
    <cellStyle name="Обычный 6 5 2 3 3" xfId="2963"/>
    <cellStyle name="Обычный 6 5 3 3 3" xfId="2964"/>
    <cellStyle name="Обычный 6 6 3 3" xfId="2965"/>
    <cellStyle name="Обычный 6 7 3 3" xfId="2966"/>
    <cellStyle name="Обычный 6 8 3 3" xfId="2967"/>
    <cellStyle name="Обычный 7 2 2 2 5 3" xfId="2968"/>
    <cellStyle name="Обычный 7 2 2 2 2 3 3" xfId="2969"/>
    <cellStyle name="Обычный 7 2 2 2 3 3 3" xfId="2970"/>
    <cellStyle name="Обычный 7 2 2 3 3 3" xfId="2971"/>
    <cellStyle name="Обычный 7 2 2 4 3 3" xfId="2972"/>
    <cellStyle name="Обычный 7 2 3 2 5 3" xfId="2973"/>
    <cellStyle name="Обычный 7 2 3 2 2 3 3" xfId="2974"/>
    <cellStyle name="Обычный 7 2 3 2 3 3 3" xfId="2975"/>
    <cellStyle name="Обычный 7 2 3 3 3 3" xfId="2976"/>
    <cellStyle name="Обычный 7 2 3 4 3 3" xfId="2977"/>
    <cellStyle name="Обычный 7 2 4 5 3" xfId="2978"/>
    <cellStyle name="Обычный 7 2 4 2 3 3" xfId="2979"/>
    <cellStyle name="Обычный 7 2 4 3 3 3" xfId="2980"/>
    <cellStyle name="Обычный 7 2 5 3 3" xfId="2981"/>
    <cellStyle name="Обычный 7 2 6 3 3" xfId="2982"/>
    <cellStyle name="Обычный 7 2 7 3 3" xfId="2983"/>
    <cellStyle name="Обычный 9 2 2 6 3" xfId="2984"/>
    <cellStyle name="Обычный 9 2 2 2 3 3" xfId="2985"/>
    <cellStyle name="Обычный 9 2 2 3 3 3" xfId="2986"/>
    <cellStyle name="Обычный 9 2 2 4 3 3" xfId="2987"/>
    <cellStyle name="Обычный 9 2 3 3 3" xfId="2988"/>
    <cellStyle name="Обычный 9 2 4 3 3" xfId="2989"/>
    <cellStyle name="Обычный 9 3 2 3 3" xfId="2990"/>
    <cellStyle name="Обычный 9 3 3 3 3" xfId="2991"/>
    <cellStyle name="Обычный 9 3 4 3 3" xfId="2992"/>
    <cellStyle name="Обычный 9 4 3 3" xfId="2993"/>
    <cellStyle name="Обычный 9 5 3 3" xfId="2994"/>
    <cellStyle name="Финансовый 2 2 2 5 3" xfId="2995"/>
    <cellStyle name="Финансовый 2 2 2 2 4 3" xfId="2996"/>
    <cellStyle name="Финансовый 2 2 2 3 3 3" xfId="2997"/>
    <cellStyle name="Финансовый 2 2 3 3 3" xfId="2998"/>
    <cellStyle name="Финансовый 2 2 4 3 3" xfId="2999"/>
    <cellStyle name="Финансовый 2 3 2 5 3" xfId="3000"/>
    <cellStyle name="Финансовый 2 3 2 2 3 3" xfId="3001"/>
    <cellStyle name="Финансовый 2 3 2 3 3 3" xfId="3002"/>
    <cellStyle name="Финансовый 2 3 3 3 3" xfId="3003"/>
    <cellStyle name="Финансовый 2 3 4 3 3" xfId="3004"/>
    <cellStyle name="Финансовый 2 4 5 3" xfId="3005"/>
    <cellStyle name="Финансовый 2 4 2 3 3" xfId="3006"/>
    <cellStyle name="Финансовый 2 4 3 3 3" xfId="3007"/>
    <cellStyle name="Финансовый 2 5 3 3" xfId="3008"/>
    <cellStyle name="Финансовый 2 6 3 3" xfId="3009"/>
    <cellStyle name="Финансовый 2 7 3 3" xfId="3010"/>
    <cellStyle name="Финансовый 3 2 2 5 3" xfId="3011"/>
    <cellStyle name="Финансовый 3 2 2 2 3 3" xfId="3012"/>
    <cellStyle name="Финансовый 3 2 2 3 3 3" xfId="3013"/>
    <cellStyle name="Финансовый 3 2 3 3 3" xfId="3014"/>
    <cellStyle name="Финансовый 3 2 4 3 3" xfId="3015"/>
    <cellStyle name="Финансовый 3 3 2 5 3" xfId="3016"/>
    <cellStyle name="Финансовый 3 3 2 2 3 3" xfId="3017"/>
    <cellStyle name="Финансовый 3 3 2 3 3 3" xfId="3018"/>
    <cellStyle name="Финансовый 3 3 3 3 3" xfId="3019"/>
    <cellStyle name="Финансовый 3 3 4 3 3" xfId="3020"/>
    <cellStyle name="Финансовый 3 4 5 3" xfId="3021"/>
    <cellStyle name="Финансовый 3 4 2 3 3" xfId="3022"/>
    <cellStyle name="Финансовый 3 4 3 3 3" xfId="3023"/>
    <cellStyle name="Финансовый 3 5 3 3" xfId="3024"/>
    <cellStyle name="Финансовый 3 6 3 3" xfId="3025"/>
    <cellStyle name="Финансовый 3 7 3 3" xfId="3026"/>
    <cellStyle name="Обычный 6 9 2 3" xfId="3027"/>
    <cellStyle name="Финансовый 2 8 2 3" xfId="3028"/>
    <cellStyle name="Финансовый 3 8 2 3" xfId="3029"/>
    <cellStyle name="Обычный 6 2 10 2 3" xfId="3030"/>
    <cellStyle name="Обычный 6 2 2 9 2 3" xfId="3031"/>
    <cellStyle name="Обычный 7 2 8 2 3" xfId="3032"/>
    <cellStyle name="Обычный 6 2 3 9 2 3" xfId="3033"/>
    <cellStyle name="Обычный 9 6 2 3" xfId="3034"/>
    <cellStyle name="Обычный 6 2 3 2 6 2 3" xfId="3035"/>
    <cellStyle name="Обычный 6 2 2 2 6 2 3" xfId="3036"/>
    <cellStyle name="Обычный 6 4 5 2 3" xfId="3037"/>
    <cellStyle name="Финансовый 2 3 5 2 3" xfId="3038"/>
    <cellStyle name="Финансовый 3 3 5 2 3" xfId="3039"/>
    <cellStyle name="Обычный 6 2 5 5 2 3" xfId="3040"/>
    <cellStyle name="Обычный 6 2 2 4 5 2 3" xfId="3041"/>
    <cellStyle name="Обычный 7 2 3 5 2 3" xfId="3042"/>
    <cellStyle name="Обычный 6 2 3 4 5 2 3" xfId="3043"/>
    <cellStyle name="Обычный 6 3 5 2 3" xfId="3044"/>
    <cellStyle name="Финансовый 2 2 5 2 3" xfId="3045"/>
    <cellStyle name="Финансовый 3 2 5 2 3" xfId="3046"/>
    <cellStyle name="Обычный 6 2 4 5 2 3" xfId="3047"/>
    <cellStyle name="Обычный 6 2 2 3 5 2 3" xfId="3048"/>
    <cellStyle name="Обычный 7 2 2 5 2 3" xfId="3049"/>
    <cellStyle name="Обычный 6 2 3 3 5 2 3" xfId="3050"/>
    <cellStyle name="Обычный 9 2 5 2 3" xfId="3051"/>
    <cellStyle name="Обычный 6 2 3 2 2 5 2 3" xfId="3052"/>
    <cellStyle name="Обычный 6 2 2 2 2 5 2 3" xfId="3053"/>
    <cellStyle name="Обычный 6 2 3 2 3 4 2 3" xfId="3054"/>
    <cellStyle name="Обычный 6 2 2 2 3 4 2 3" xfId="3055"/>
    <cellStyle name="Обычный 9 3 5 2 3" xfId="3056"/>
    <cellStyle name="Обычный 6 2 2 2 2 2 4 2 3" xfId="3057"/>
    <cellStyle name="Обычный 6 2 2 2 2 2 2 2 2 3" xfId="3058"/>
    <cellStyle name="Обычный 6 2 2 2 2 2 3 2 2 3" xfId="3059"/>
    <cellStyle name="Обычный 6 2 2 2 2 3 2 2 3" xfId="3060"/>
    <cellStyle name="Обычный 6 2 2 2 2 4 2 2 3" xfId="3061"/>
    <cellStyle name="Обычный 6 2 2 2 3 2 2 2 3" xfId="3062"/>
    <cellStyle name="Обычный 6 2 2 2 3 3 2 2 3" xfId="3063"/>
    <cellStyle name="Обычный 6 2 2 2 4 2 2 3" xfId="3064"/>
    <cellStyle name="Обычный 6 2 2 2 5 2 2 3" xfId="3065"/>
    <cellStyle name="Обычный 6 2 2 3 2 4 2 3" xfId="3066"/>
    <cellStyle name="Обычный 6 2 2 3 2 2 2 2 3" xfId="3067"/>
    <cellStyle name="Обычный 6 2 2 3 2 3 2 2 3" xfId="3068"/>
    <cellStyle name="Обычный 6 2 2 3 3 2 2 3" xfId="3069"/>
    <cellStyle name="Обычный 6 2 2 3 4 2 2 3" xfId="3070"/>
    <cellStyle name="Обычный 6 2 2 4 2 4 2 3" xfId="3071"/>
    <cellStyle name="Обычный 6 2 2 4 2 2 2 2 3" xfId="3072"/>
    <cellStyle name="Обычный 6 2 2 4 2 3 2 2 3" xfId="3073"/>
    <cellStyle name="Обычный 6 2 2 4 3 2 2 3" xfId="3074"/>
    <cellStyle name="Обычный 6 2 2 4 4 2 2 3" xfId="3075"/>
    <cellStyle name="Обычный 6 2 2 5 4 2 3" xfId="3076"/>
    <cellStyle name="Обычный 6 2 2 5 2 2 2 3" xfId="3077"/>
    <cellStyle name="Обычный 6 2 2 5 3 2 2 3" xfId="3078"/>
    <cellStyle name="Обычный 6 2 2 6 2 2 3" xfId="3079"/>
    <cellStyle name="Обычный 6 2 2 7 2 2 3" xfId="3080"/>
    <cellStyle name="Обычный 6 2 2 8 2 2 3" xfId="3081"/>
    <cellStyle name="Обычный 6 2 3 2 2 2 4 2 3" xfId="3082"/>
    <cellStyle name="Обычный 6 2 3 2 2 2 2 2 2 3" xfId="3083"/>
    <cellStyle name="Обычный 6 2 3 2 2 2 3 2 2 3" xfId="3084"/>
    <cellStyle name="Обычный 6 2 3 2 2 3 2 2 3" xfId="3085"/>
    <cellStyle name="Обычный 6 2 3 2 2 4 2 2 3" xfId="3086"/>
    <cellStyle name="Обычный 6 2 3 2 3 2 2 2 3" xfId="3087"/>
    <cellStyle name="Обычный 6 2 3 2 3 3 2 2 3" xfId="3088"/>
    <cellStyle name="Обычный 6 2 3 2 4 2 2 3" xfId="3089"/>
    <cellStyle name="Обычный 6 2 3 2 5 2 2 3" xfId="3090"/>
    <cellStyle name="Обычный 6 2 3 3 2 4 2 3" xfId="3091"/>
    <cellStyle name="Обычный 6 2 3 3 2 2 2 2 3" xfId="3092"/>
    <cellStyle name="Обычный 6 2 3 3 2 3 2 2 3" xfId="3093"/>
    <cellStyle name="Обычный 6 2 3 3 3 2 2 3" xfId="3094"/>
    <cellStyle name="Обычный 6 2 3 3 4 2 2 3" xfId="3095"/>
    <cellStyle name="Обычный 6 2 3 4 2 4 2 3" xfId="3096"/>
    <cellStyle name="Обычный 6 2 3 4 2 2 2 2 3" xfId="3097"/>
    <cellStyle name="Обычный 6 2 3 4 2 3 2 2 3" xfId="3098"/>
    <cellStyle name="Обычный 6 2 3 4 3 2 2 3" xfId="3099"/>
    <cellStyle name="Обычный 6 2 3 4 4 2 2 3" xfId="3100"/>
    <cellStyle name="Обычный 6 2 3 5 4 2 3" xfId="3101"/>
    <cellStyle name="Обычный 6 2 3 5 2 2 2 3" xfId="3102"/>
    <cellStyle name="Обычный 6 2 3 5 3 2 2 3" xfId="3103"/>
    <cellStyle name="Обычный 6 2 3 6 2 2 3" xfId="3104"/>
    <cellStyle name="Обычный 6 2 3 7 2 2 3" xfId="3105"/>
    <cellStyle name="Обычный 6 2 3 8 2 2 3" xfId="3106"/>
    <cellStyle name="Обычный 6 2 4 2 4 2 3" xfId="3107"/>
    <cellStyle name="Обычный 6 2 4 2 2 2 2 3" xfId="3108"/>
    <cellStyle name="Обычный 6 2 4 2 3 2 2 3" xfId="3109"/>
    <cellStyle name="Обычный 6 2 4 3 2 2 3" xfId="3110"/>
    <cellStyle name="Обычный 6 2 4 4 2 2 3" xfId="3111"/>
    <cellStyle name="Обычный 6 2 5 2 4 2 3" xfId="3112"/>
    <cellStyle name="Обычный 6 2 5 2 2 2 2 3" xfId="3113"/>
    <cellStyle name="Обычный 6 2 5 2 3 2 2 3" xfId="3114"/>
    <cellStyle name="Обычный 6 2 5 3 2 2 3" xfId="3115"/>
    <cellStyle name="Обычный 6 2 5 4 2 2 3" xfId="3116"/>
    <cellStyle name="Обычный 6 2 6 4 2 3" xfId="3117"/>
    <cellStyle name="Обычный 6 2 6 2 2 2 3" xfId="3118"/>
    <cellStyle name="Обычный 6 2 6 3 2 2 3" xfId="3119"/>
    <cellStyle name="Обычный 6 2 7 2 2 3" xfId="3120"/>
    <cellStyle name="Обычный 6 2 8 2 2 3" xfId="3121"/>
    <cellStyle name="Обычный 6 2 9 2 2 3" xfId="3122"/>
    <cellStyle name="Обычный 6 3 2 4 2 3" xfId="3123"/>
    <cellStyle name="Обычный 6 3 2 2 2 2 3" xfId="3124"/>
    <cellStyle name="Обычный 6 3 2 3 2 2 3" xfId="3125"/>
    <cellStyle name="Обычный 6 3 3 2 2 3" xfId="3126"/>
    <cellStyle name="Обычный 6 3 4 2 2 3" xfId="3127"/>
    <cellStyle name="Обычный 6 4 2 4 2 3" xfId="3128"/>
    <cellStyle name="Обычный 6 4 2 2 2 2 3" xfId="3129"/>
    <cellStyle name="Обычный 6 4 2 3 2 2 3" xfId="3130"/>
    <cellStyle name="Обычный 6 4 3 2 2 3" xfId="3131"/>
    <cellStyle name="Обычный 6 4 4 2 2 3" xfId="3132"/>
    <cellStyle name="Обычный 6 5 4 2 3" xfId="3133"/>
    <cellStyle name="Обычный 6 5 2 2 2 3" xfId="3134"/>
    <cellStyle name="Обычный 6 5 3 2 2 3" xfId="3135"/>
    <cellStyle name="Обычный 6 6 2 2 3" xfId="3136"/>
    <cellStyle name="Обычный 6 7 2 2 3" xfId="3137"/>
    <cellStyle name="Обычный 6 8 2 2 3" xfId="3138"/>
    <cellStyle name="Обычный 7 2 2 2 4 2 3" xfId="3139"/>
    <cellStyle name="Обычный 7 2 2 2 2 2 2 3" xfId="3140"/>
    <cellStyle name="Обычный 7 2 2 2 3 2 2 3" xfId="3141"/>
    <cellStyle name="Обычный 7 2 2 3 2 2 3" xfId="3142"/>
    <cellStyle name="Обычный 7 2 2 4 2 2 3" xfId="3143"/>
    <cellStyle name="Обычный 7 2 3 2 4 2 3" xfId="3144"/>
    <cellStyle name="Обычный 7 2 3 2 2 2 2 3" xfId="3145"/>
    <cellStyle name="Обычный 7 2 3 2 3 2 2 3" xfId="3146"/>
    <cellStyle name="Обычный 7 2 3 3 2 2 3" xfId="3147"/>
    <cellStyle name="Обычный 7 2 3 4 2 2 3" xfId="3148"/>
    <cellStyle name="Обычный 7 2 4 4 2 3" xfId="3149"/>
    <cellStyle name="Обычный 7 2 4 2 2 2 3" xfId="3150"/>
    <cellStyle name="Обычный 7 2 4 3 2 2 3" xfId="3151"/>
    <cellStyle name="Обычный 7 2 5 2 2 3" xfId="3152"/>
    <cellStyle name="Обычный 7 2 6 2 2 3" xfId="3153"/>
    <cellStyle name="Обычный 7 2 7 2 2 3" xfId="3154"/>
    <cellStyle name="Обычный 9 2 2 5 2 3" xfId="3155"/>
    <cellStyle name="Обычный 9 2 2 2 2 2 3" xfId="3156"/>
    <cellStyle name="Обычный 9 2 2 3 2 2 3" xfId="3157"/>
    <cellStyle name="Обычный 9 2 2 4 2 2 3" xfId="3158"/>
    <cellStyle name="Обычный 9 2 3 2 2 3" xfId="3159"/>
    <cellStyle name="Обычный 9 2 4 2 2 3" xfId="3160"/>
    <cellStyle name="Обычный 9 3 2 2 2 3" xfId="3161"/>
    <cellStyle name="Обычный 9 3 3 2 2 3" xfId="3162"/>
    <cellStyle name="Обычный 9 3 4 2 2 3" xfId="3163"/>
    <cellStyle name="Обычный 9 4 2 2 3" xfId="3164"/>
    <cellStyle name="Обычный 9 5 2 2 3" xfId="3165"/>
    <cellStyle name="Финансовый 2 2 2 4 2 3" xfId="3166"/>
    <cellStyle name="Финансовый 2 2 2 2 3 2 3" xfId="3167"/>
    <cellStyle name="Финансовый 2 2 2 3 2 2 3" xfId="3168"/>
    <cellStyle name="Финансовый 2 2 3 2 2 3" xfId="3169"/>
    <cellStyle name="Финансовый 2 2 4 2 2 3" xfId="3170"/>
    <cellStyle name="Финансовый 2 3 2 4 2 3" xfId="3171"/>
    <cellStyle name="Финансовый 2 3 2 2 2 2 3" xfId="3172"/>
    <cellStyle name="Финансовый 2 3 2 3 2 2 3" xfId="3173"/>
    <cellStyle name="Финансовый 2 3 3 2 2 3" xfId="3174"/>
    <cellStyle name="Финансовый 2 3 4 2 2 3" xfId="3175"/>
    <cellStyle name="Финансовый 2 4 4 2 3" xfId="3176"/>
    <cellStyle name="Финансовый 2 4 2 2 2 3" xfId="3177"/>
    <cellStyle name="Финансовый 2 4 3 2 2 3" xfId="3178"/>
    <cellStyle name="Финансовый 2 5 2 2 3" xfId="3179"/>
    <cellStyle name="Финансовый 2 6 2 2 3" xfId="3180"/>
    <cellStyle name="Финансовый 2 7 2 2 3" xfId="3181"/>
    <cellStyle name="Финансовый 3 2 2 4 2 3" xfId="3182"/>
    <cellStyle name="Финансовый 3 2 2 2 2 2 3" xfId="3183"/>
    <cellStyle name="Финансовый 3 2 2 3 2 2 3" xfId="3184"/>
    <cellStyle name="Финансовый 3 2 3 2 2 3" xfId="3185"/>
    <cellStyle name="Финансовый 3 2 4 2 2 3" xfId="3186"/>
    <cellStyle name="Финансовый 3 3 2 4 2 3" xfId="3187"/>
    <cellStyle name="Финансовый 3 3 2 2 2 2 3" xfId="3188"/>
    <cellStyle name="Финансовый 3 3 2 3 2 2 3" xfId="3189"/>
    <cellStyle name="Финансовый 3 3 3 2 2 3" xfId="3190"/>
    <cellStyle name="Финансовый 3 3 4 2 2 3" xfId="3191"/>
    <cellStyle name="Финансовый 3 4 4 2 3" xfId="3192"/>
    <cellStyle name="Финансовый 3 4 2 2 2 3" xfId="3193"/>
    <cellStyle name="Финансовый 3 4 3 2 2 3" xfId="3194"/>
    <cellStyle name="Финансовый 3 5 2 2 3" xfId="3195"/>
    <cellStyle name="Финансовый 3 6 2 2 3" xfId="3196"/>
    <cellStyle name="Финансовый 3 7 2 2 3" xfId="3197"/>
    <cellStyle name="Обычный 6 11 3" xfId="3198"/>
    <cellStyle name="Финансовый 2 10 3" xfId="3199"/>
    <cellStyle name="Финансовый 3 10 3" xfId="3200"/>
    <cellStyle name="Обычный 6 2 12 3" xfId="3201"/>
    <cellStyle name="Обычный 6 2 2 11 3" xfId="3202"/>
    <cellStyle name="Обычный 7 2 10 3" xfId="3203"/>
    <cellStyle name="Обычный 6 2 3 11 3" xfId="3204"/>
    <cellStyle name="Обычный 9 8 3" xfId="3205"/>
    <cellStyle name="Обычный 6 2 3 2 8 3" xfId="3206"/>
    <cellStyle name="Обычный 6 2 2 2 8 3" xfId="3207"/>
    <cellStyle name="Обычный 6 4 7 3" xfId="3208"/>
    <cellStyle name="Финансовый 2 3 7 3" xfId="3209"/>
    <cellStyle name="Финансовый 3 3 7 3" xfId="3210"/>
    <cellStyle name="Обычный 6 2 5 7 3" xfId="3211"/>
    <cellStyle name="Обычный 6 2 2 4 7 3" xfId="3212"/>
    <cellStyle name="Обычный 7 2 3 7 3" xfId="3213"/>
    <cellStyle name="Обычный 6 2 3 4 7 3" xfId="3214"/>
    <cellStyle name="Обычный 6 3 7 3" xfId="3215"/>
    <cellStyle name="Финансовый 2 2 7 3" xfId="3216"/>
    <cellStyle name="Финансовый 3 2 7 3" xfId="3217"/>
    <cellStyle name="Обычный 6 2 4 7 3" xfId="3218"/>
    <cellStyle name="Обычный 6 2 2 3 7 3" xfId="3219"/>
    <cellStyle name="Обычный 7 2 2 7 3" xfId="3220"/>
    <cellStyle name="Обычный 6 2 3 3 7 3" xfId="3221"/>
    <cellStyle name="Обычный 9 2 7 3" xfId="3222"/>
    <cellStyle name="Обычный 6 2 3 2 2 7 3" xfId="3223"/>
    <cellStyle name="Обычный 6 2 2 2 2 7 3" xfId="3224"/>
    <cellStyle name="Обычный 6 2 3 2 3 6 3" xfId="3225"/>
    <cellStyle name="Обычный 6 2 2 2 3 6 3" xfId="3226"/>
    <cellStyle name="Обычный 9 3 7 3" xfId="3227"/>
    <cellStyle name="Обычный 6 2 2 2 2 2 6 3" xfId="3228"/>
    <cellStyle name="Обычный 6 2 2 2 2 2 2 4 3" xfId="3229"/>
    <cellStyle name="Обычный 6 2 2 2 2 2 3 4 3" xfId="3230"/>
    <cellStyle name="Обычный 6 2 2 2 2 3 4 3" xfId="3231"/>
    <cellStyle name="Обычный 6 2 2 2 2 4 4 3" xfId="3232"/>
    <cellStyle name="Обычный 6 2 2 2 3 2 4 3" xfId="3233"/>
    <cellStyle name="Обычный 6 2 2 2 3 3 4 3" xfId="3234"/>
    <cellStyle name="Обычный 6 2 2 2 4 4 3" xfId="3235"/>
    <cellStyle name="Обычный 6 2 2 2 5 4 3" xfId="3236"/>
    <cellStyle name="Обычный 6 2 2 3 2 6 3" xfId="3237"/>
    <cellStyle name="Обычный 6 2 2 3 2 2 4 3" xfId="3238"/>
    <cellStyle name="Обычный 6 2 2 3 2 3 4 3" xfId="3239"/>
    <cellStyle name="Обычный 6 2 2 3 3 4 3" xfId="3240"/>
    <cellStyle name="Обычный 6 2 2 3 4 4 3" xfId="3241"/>
    <cellStyle name="Обычный 6 2 2 4 2 6 3" xfId="3242"/>
    <cellStyle name="Обычный 6 2 2 4 2 2 4 3" xfId="3243"/>
    <cellStyle name="Обычный 6 2 2 4 2 3 4 3" xfId="3244"/>
    <cellStyle name="Обычный 6 2 2 4 3 4 3" xfId="3245"/>
    <cellStyle name="Обычный 6 2 2 4 4 4 3" xfId="3246"/>
    <cellStyle name="Обычный 6 2 2 5 6 3" xfId="3247"/>
    <cellStyle name="Обычный 6 2 2 5 2 4 3" xfId="3248"/>
    <cellStyle name="Обычный 6 2 2 5 3 4 3" xfId="3249"/>
    <cellStyle name="Обычный 6 2 2 6 4 3" xfId="3250"/>
    <cellStyle name="Обычный 6 2 2 7 4 3" xfId="3251"/>
    <cellStyle name="Обычный 6 2 2 8 4 3" xfId="3252"/>
    <cellStyle name="Обычный 6 2 3 2 2 2 6 3" xfId="3253"/>
    <cellStyle name="Обычный 6 2 3 2 2 2 2 4 3" xfId="3254"/>
    <cellStyle name="Обычный 6 2 3 2 2 2 3 4 3" xfId="3255"/>
    <cellStyle name="Обычный 6 2 3 2 2 3 4 3" xfId="3256"/>
    <cellStyle name="Обычный 6 2 3 2 2 4 4 3" xfId="3257"/>
    <cellStyle name="Обычный 6 2 3 2 3 2 4 3" xfId="3258"/>
    <cellStyle name="Обычный 6 2 3 2 3 3 4 3" xfId="3259"/>
    <cellStyle name="Обычный 6 2 3 2 4 4 3" xfId="3260"/>
    <cellStyle name="Обычный 6 2 3 2 5 4 3" xfId="3261"/>
    <cellStyle name="Обычный 6 2 3 3 2 6 3" xfId="3262"/>
    <cellStyle name="Обычный 6 2 3 3 2 2 4 3" xfId="3263"/>
    <cellStyle name="Обычный 6 2 3 3 2 3 4 3" xfId="3264"/>
    <cellStyle name="Обычный 6 2 3 3 3 4 3" xfId="3265"/>
    <cellStyle name="Обычный 6 2 3 3 4 4 3" xfId="3266"/>
    <cellStyle name="Обычный 6 2 3 4 2 6 3" xfId="3267"/>
    <cellStyle name="Обычный 6 2 3 4 2 2 4 3" xfId="3268"/>
    <cellStyle name="Обычный 6 2 3 4 2 3 4 3" xfId="3269"/>
    <cellStyle name="Обычный 6 2 3 4 3 4 3" xfId="3270"/>
    <cellStyle name="Обычный 6 2 3 4 4 4 3" xfId="3271"/>
    <cellStyle name="Обычный 6 2 3 5 6 3" xfId="3272"/>
    <cellStyle name="Обычный 6 2 3 5 2 4 3" xfId="3273"/>
    <cellStyle name="Обычный 6 2 3 5 3 4 3" xfId="3274"/>
    <cellStyle name="Обычный 6 2 3 6 4 3" xfId="3275"/>
    <cellStyle name="Обычный 6 2 3 7 4 3" xfId="3276"/>
    <cellStyle name="Обычный 6 2 3 8 4 3" xfId="3277"/>
    <cellStyle name="Обычный 6 2 4 2 6 3" xfId="3278"/>
    <cellStyle name="Обычный 6 2 4 2 2 4 3" xfId="3279"/>
    <cellStyle name="Обычный 6 2 4 2 3 4 3" xfId="3280"/>
    <cellStyle name="Обычный 6 2 4 3 4 3" xfId="3281"/>
    <cellStyle name="Обычный 6 2 4 4 4 3" xfId="3282"/>
    <cellStyle name="Обычный 6 2 5 2 6 3" xfId="3283"/>
    <cellStyle name="Обычный 6 2 5 2 2 4 3" xfId="3284"/>
    <cellStyle name="Обычный 6 2 5 2 3 4 3" xfId="3285"/>
    <cellStyle name="Обычный 6 2 5 3 4 3" xfId="3286"/>
    <cellStyle name="Обычный 6 2 5 4 4 3" xfId="3287"/>
    <cellStyle name="Обычный 6 2 6 6 3" xfId="3288"/>
    <cellStyle name="Обычный 6 2 6 2 4 3" xfId="3289"/>
    <cellStyle name="Обычный 6 2 6 3 4 3" xfId="3290"/>
    <cellStyle name="Обычный 6 2 7 4 3" xfId="3291"/>
    <cellStyle name="Обычный 6 2 8 4 3" xfId="3292"/>
    <cellStyle name="Обычный 6 2 9 4 3" xfId="3293"/>
    <cellStyle name="Обычный 6 3 2 6 3" xfId="3294"/>
    <cellStyle name="Обычный 6 3 2 2 4 3" xfId="3295"/>
    <cellStyle name="Обычный 6 3 2 3 4 3" xfId="3296"/>
    <cellStyle name="Обычный 6 3 3 4 3" xfId="3297"/>
    <cellStyle name="Обычный 6 3 4 4 3" xfId="3298"/>
    <cellStyle name="Обычный 6 4 2 6 3" xfId="3299"/>
    <cellStyle name="Обычный 6 4 2 2 4 3" xfId="3300"/>
    <cellStyle name="Обычный 6 4 2 3 4 3" xfId="3301"/>
    <cellStyle name="Обычный 6 4 3 4 3" xfId="3302"/>
    <cellStyle name="Обычный 6 4 4 4 3" xfId="3303"/>
    <cellStyle name="Обычный 6 5 6 3" xfId="3304"/>
    <cellStyle name="Обычный 6 5 2 4 3" xfId="3305"/>
    <cellStyle name="Обычный 6 5 3 4 3" xfId="3306"/>
    <cellStyle name="Обычный 6 6 4 3" xfId="3307"/>
    <cellStyle name="Обычный 6 7 4 3" xfId="3308"/>
    <cellStyle name="Обычный 6 8 4 3" xfId="3309"/>
    <cellStyle name="Обычный 7 2 2 2 6 3" xfId="3310"/>
    <cellStyle name="Обычный 7 2 2 2 2 4 3" xfId="3311"/>
    <cellStyle name="Обычный 7 2 2 2 3 4 3" xfId="3312"/>
    <cellStyle name="Обычный 7 2 2 3 4 3" xfId="3313"/>
    <cellStyle name="Обычный 7 2 2 4 4 3" xfId="3314"/>
    <cellStyle name="Обычный 7 2 3 2 6 3" xfId="3315"/>
    <cellStyle name="Обычный 7 2 3 2 2 4 3" xfId="3316"/>
    <cellStyle name="Обычный 7 2 3 2 3 4 3" xfId="3317"/>
    <cellStyle name="Обычный 7 2 3 3 4 3" xfId="3318"/>
    <cellStyle name="Обычный 7 2 3 4 4 3" xfId="3319"/>
    <cellStyle name="Обычный 7 2 4 6 3" xfId="3320"/>
    <cellStyle name="Обычный 7 2 4 2 4 3" xfId="3321"/>
    <cellStyle name="Обычный 7 2 4 3 4 3" xfId="3322"/>
    <cellStyle name="Обычный 7 2 5 4 3" xfId="3323"/>
    <cellStyle name="Обычный 7 2 6 4 3" xfId="3324"/>
    <cellStyle name="Обычный 7 2 7 4 3" xfId="3325"/>
    <cellStyle name="Обычный 9 2 2 7 3" xfId="3326"/>
    <cellStyle name="Обычный 9 2 2 2 4 3" xfId="3327"/>
    <cellStyle name="Обычный 9 2 2 3 4 3" xfId="3328"/>
    <cellStyle name="Обычный 9 2 2 4 4 3" xfId="3329"/>
    <cellStyle name="Обычный 9 2 3 4 3" xfId="3330"/>
    <cellStyle name="Обычный 9 2 4 4 3" xfId="3331"/>
    <cellStyle name="Обычный 9 3 2 4 3" xfId="3332"/>
    <cellStyle name="Обычный 9 3 3 4 3" xfId="3333"/>
    <cellStyle name="Обычный 9 3 4 4 3" xfId="3334"/>
    <cellStyle name="Обычный 9 4 4 3" xfId="3335"/>
    <cellStyle name="Обычный 9 5 4 3" xfId="3336"/>
    <cellStyle name="Финансовый 2 2 2 6 3" xfId="3337"/>
    <cellStyle name="Финансовый 2 2 2 2 5 3" xfId="3338"/>
    <cellStyle name="Финансовый 2 2 2 3 4 3" xfId="3339"/>
    <cellStyle name="Финансовый 2 2 3 4 3" xfId="3340"/>
    <cellStyle name="Финансовый 2 2 4 4 3" xfId="3341"/>
    <cellStyle name="Финансовый 2 3 2 6 3" xfId="3342"/>
    <cellStyle name="Финансовый 2 3 2 2 4 3" xfId="3343"/>
    <cellStyle name="Финансовый 2 3 2 3 4 3" xfId="3344"/>
    <cellStyle name="Финансовый 2 3 3 4 3" xfId="3345"/>
    <cellStyle name="Финансовый 2 3 4 4 3" xfId="3346"/>
    <cellStyle name="Финансовый 2 4 6 3" xfId="3347"/>
    <cellStyle name="Финансовый 2 4 2 4 3" xfId="3348"/>
    <cellStyle name="Финансовый 2 4 3 4 3" xfId="3349"/>
    <cellStyle name="Финансовый 2 5 4 3" xfId="3350"/>
    <cellStyle name="Финансовый 2 6 4 3" xfId="3351"/>
    <cellStyle name="Финансовый 2 7 4 3" xfId="3352"/>
    <cellStyle name="Финансовый 3 2 2 6 3" xfId="3353"/>
    <cellStyle name="Финансовый 3 2 2 2 4 3" xfId="3354"/>
    <cellStyle name="Финансовый 3 2 2 3 4 3" xfId="3355"/>
    <cellStyle name="Финансовый 3 2 3 4 3" xfId="3356"/>
    <cellStyle name="Финансовый 3 2 4 4 3" xfId="3357"/>
    <cellStyle name="Финансовый 3 3 2 6 3" xfId="3358"/>
    <cellStyle name="Финансовый 3 3 2 2 4 3" xfId="3359"/>
    <cellStyle name="Финансовый 3 3 2 3 4 3" xfId="3360"/>
    <cellStyle name="Финансовый 3 3 3 4 3" xfId="3361"/>
    <cellStyle name="Финансовый 3 3 4 4 3" xfId="3362"/>
    <cellStyle name="Финансовый 3 4 6 3" xfId="3363"/>
    <cellStyle name="Финансовый 3 4 2 4 3" xfId="3364"/>
    <cellStyle name="Финансовый 3 4 3 4 3" xfId="3365"/>
    <cellStyle name="Финансовый 3 5 4 3" xfId="3366"/>
    <cellStyle name="Финансовый 3 6 4 3" xfId="3367"/>
    <cellStyle name="Финансовый 3 7 4 3" xfId="3368"/>
    <cellStyle name="Обычный 6 9 3 3" xfId="3369"/>
    <cellStyle name="Финансовый 2 8 3 3" xfId="3370"/>
    <cellStyle name="Финансовый 3 8 3 3" xfId="3371"/>
    <cellStyle name="Обычный 6 2 10 3 3" xfId="3372"/>
    <cellStyle name="Обычный 6 2 2 9 3 3" xfId="3373"/>
    <cellStyle name="Обычный 7 2 8 3 3" xfId="3374"/>
    <cellStyle name="Обычный 6 2 3 9 3 3" xfId="3375"/>
    <cellStyle name="Обычный 9 6 3 3" xfId="3376"/>
    <cellStyle name="Обычный 6 2 3 2 6 3 3" xfId="3377"/>
    <cellStyle name="Обычный 6 2 2 2 6 3 3" xfId="3378"/>
    <cellStyle name="Обычный 6 4 5 3 3" xfId="3379"/>
    <cellStyle name="Финансовый 2 3 5 3 3" xfId="3380"/>
    <cellStyle name="Финансовый 3 3 5 3 3" xfId="3381"/>
    <cellStyle name="Обычный 6 2 5 5 3 3" xfId="3382"/>
    <cellStyle name="Обычный 6 2 2 4 5 3 3" xfId="3383"/>
    <cellStyle name="Обычный 7 2 3 5 3 3" xfId="3384"/>
    <cellStyle name="Обычный 6 2 3 4 5 3 3" xfId="3385"/>
    <cellStyle name="Обычный 6 3 5 3 3" xfId="3386"/>
    <cellStyle name="Финансовый 2 2 5 3 3" xfId="3387"/>
    <cellStyle name="Финансовый 3 2 5 3 3" xfId="3388"/>
    <cellStyle name="Обычный 6 2 4 5 3 3" xfId="3389"/>
    <cellStyle name="Обычный 6 2 2 3 5 3 3" xfId="3390"/>
    <cellStyle name="Обычный 7 2 2 5 3 3" xfId="3391"/>
    <cellStyle name="Обычный 6 2 3 3 5 3 3" xfId="3392"/>
    <cellStyle name="Обычный 9 2 5 3 3" xfId="3393"/>
    <cellStyle name="Обычный 6 2 3 2 2 5 3 3" xfId="3394"/>
    <cellStyle name="Обычный 6 2 2 2 2 5 3 3" xfId="3395"/>
    <cellStyle name="Обычный 6 2 3 2 3 4 3 3" xfId="3396"/>
    <cellStyle name="Обычный 6 2 2 2 3 4 3 3" xfId="3397"/>
    <cellStyle name="Обычный 9 3 5 3 3" xfId="3398"/>
    <cellStyle name="Обычный 6 2 2 2 2 2 4 3 3" xfId="3399"/>
    <cellStyle name="Обычный 6 2 2 2 2 2 2 2 3 3" xfId="3400"/>
    <cellStyle name="Обычный 6 2 2 2 2 2 3 2 3 3" xfId="3401"/>
    <cellStyle name="Обычный 6 2 2 2 2 3 2 3 3" xfId="3402"/>
    <cellStyle name="Обычный 6 2 2 2 2 4 2 3 3" xfId="3403"/>
    <cellStyle name="Обычный 6 2 2 2 3 2 2 3 3" xfId="3404"/>
    <cellStyle name="Обычный 6 2 2 2 3 3 2 3 3" xfId="3405"/>
    <cellStyle name="Обычный 6 2 2 2 4 2 3 3" xfId="3406"/>
    <cellStyle name="Обычный 6 2 2 2 5 2 3 3" xfId="3407"/>
    <cellStyle name="Обычный 6 2 2 3 2 4 3 3" xfId="3408"/>
    <cellStyle name="Обычный 6 2 2 3 2 2 2 3 3" xfId="3409"/>
    <cellStyle name="Обычный 6 2 2 3 2 3 2 3 3" xfId="3410"/>
    <cellStyle name="Обычный 6 2 2 3 3 2 3 3" xfId="3411"/>
    <cellStyle name="Обычный 6 2 2 3 4 2 3 3" xfId="3412"/>
    <cellStyle name="Обычный 6 2 2 4 2 4 3 3" xfId="3413"/>
    <cellStyle name="Обычный 6 2 2 4 2 2 2 3 3" xfId="3414"/>
    <cellStyle name="Обычный 6 2 2 4 2 3 2 3 3" xfId="3415"/>
    <cellStyle name="Обычный 6 2 2 4 3 2 3 3" xfId="3416"/>
    <cellStyle name="Обычный 6 2 2 4 4 2 3 3" xfId="3417"/>
    <cellStyle name="Обычный 6 2 2 5 4 3 3" xfId="3418"/>
    <cellStyle name="Обычный 6 2 2 5 2 2 3 3" xfId="3419"/>
    <cellStyle name="Обычный 6 2 2 5 3 2 3 3" xfId="3420"/>
    <cellStyle name="Обычный 6 2 2 6 2 3 3" xfId="3421"/>
    <cellStyle name="Обычный 6 2 2 7 2 3 3" xfId="3422"/>
    <cellStyle name="Обычный 6 2 2 8 2 3 3" xfId="3423"/>
    <cellStyle name="Обычный 6 2 3 2 2 2 4 3 3" xfId="3424"/>
    <cellStyle name="Обычный 6 2 3 2 2 2 2 2 3 3" xfId="3425"/>
    <cellStyle name="Обычный 6 2 3 2 2 2 3 2 3 3" xfId="3426"/>
    <cellStyle name="Обычный 6 2 3 2 2 3 2 3 3" xfId="3427"/>
    <cellStyle name="Обычный 6 2 3 2 2 4 2 3 3" xfId="3428"/>
    <cellStyle name="Обычный 6 2 3 2 3 2 2 3 3" xfId="3429"/>
    <cellStyle name="Обычный 6 2 3 2 3 3 2 3 3" xfId="3430"/>
    <cellStyle name="Обычный 6 2 3 2 4 2 3 3" xfId="3431"/>
    <cellStyle name="Обычный 6 2 3 2 5 2 3 3" xfId="3432"/>
    <cellStyle name="Обычный 6 2 3 3 2 4 3 3" xfId="3433"/>
    <cellStyle name="Обычный 6 2 3 3 2 2 2 3 3" xfId="3434"/>
    <cellStyle name="Обычный 6 2 3 3 2 3 2 3 3" xfId="3435"/>
    <cellStyle name="Обычный 6 2 3 3 3 2 3 3" xfId="3436"/>
    <cellStyle name="Обычный 6 2 3 3 4 2 3 3" xfId="3437"/>
    <cellStyle name="Обычный 6 2 3 4 2 4 3 3" xfId="3438"/>
    <cellStyle name="Обычный 6 2 3 4 2 2 2 3 3" xfId="3439"/>
    <cellStyle name="Обычный 6 2 3 4 2 3 2 3 3" xfId="3440"/>
    <cellStyle name="Обычный 6 2 3 4 3 2 3 3" xfId="3441"/>
    <cellStyle name="Обычный 6 2 3 4 4 2 3 3" xfId="3442"/>
    <cellStyle name="Обычный 6 2 3 5 4 3 3" xfId="3443"/>
    <cellStyle name="Обычный 6 2 3 5 2 2 3 3" xfId="3444"/>
    <cellStyle name="Обычный 6 2 3 5 3 2 3 3" xfId="3445"/>
    <cellStyle name="Обычный 6 2 3 6 2 3 3" xfId="3446"/>
    <cellStyle name="Обычный 6 2 3 7 2 3 3" xfId="3447"/>
    <cellStyle name="Обычный 6 2 3 8 2 3 3" xfId="3448"/>
    <cellStyle name="Обычный 6 2 4 2 4 3 3" xfId="3449"/>
    <cellStyle name="Обычный 6 2 4 2 2 2 3 3" xfId="3450"/>
    <cellStyle name="Обычный 6 2 4 2 3 2 3 3" xfId="3451"/>
    <cellStyle name="Обычный 6 2 4 3 2 3 3" xfId="3452"/>
    <cellStyle name="Обычный 6 2 4 4 2 3 3" xfId="3453"/>
    <cellStyle name="Обычный 6 2 5 2 4 3 3" xfId="3454"/>
    <cellStyle name="Обычный 6 2 5 2 2 2 3 3" xfId="3455"/>
    <cellStyle name="Обычный 6 2 5 2 3 2 3 3" xfId="3456"/>
    <cellStyle name="Обычный 6 2 5 3 2 3 3" xfId="3457"/>
    <cellStyle name="Обычный 6 2 5 4 2 3 3" xfId="3458"/>
    <cellStyle name="Обычный 6 2 6 4 3 3" xfId="3459"/>
    <cellStyle name="Обычный 6 2 6 2 2 3 3" xfId="3460"/>
    <cellStyle name="Обычный 6 2 6 3 2 3 3" xfId="3461"/>
    <cellStyle name="Обычный 6 2 7 2 3 3" xfId="3462"/>
    <cellStyle name="Обычный 6 2 8 2 3 3" xfId="3463"/>
    <cellStyle name="Обычный 6 2 9 2 3 3" xfId="3464"/>
    <cellStyle name="Обычный 6 3 2 4 3 3" xfId="3465"/>
    <cellStyle name="Обычный 6 3 2 2 2 3 3" xfId="3466"/>
    <cellStyle name="Обычный 6 3 2 3 2 3 3" xfId="3467"/>
    <cellStyle name="Обычный 6 3 3 2 3 3" xfId="3468"/>
    <cellStyle name="Обычный 6 3 4 2 3 3" xfId="3469"/>
    <cellStyle name="Обычный 6 4 2 4 3 3" xfId="3470"/>
    <cellStyle name="Обычный 6 4 2 2 2 3 3" xfId="3471"/>
    <cellStyle name="Обычный 6 4 2 3 2 3 3" xfId="3472"/>
    <cellStyle name="Обычный 6 4 3 2 3 3" xfId="3473"/>
    <cellStyle name="Обычный 6 4 4 2 3 3" xfId="3474"/>
    <cellStyle name="Обычный 6 5 4 3 3" xfId="3475"/>
    <cellStyle name="Обычный 6 5 2 2 3 3" xfId="3476"/>
    <cellStyle name="Обычный 6 5 3 2 3 3" xfId="3477"/>
    <cellStyle name="Обычный 6 6 2 3 3" xfId="3478"/>
    <cellStyle name="Обычный 6 7 2 3 3" xfId="3479"/>
    <cellStyle name="Обычный 6 8 2 3 3" xfId="3480"/>
    <cellStyle name="Обычный 7 2 2 2 4 3 3" xfId="3481"/>
    <cellStyle name="Обычный 7 2 2 2 2 2 3 3" xfId="3482"/>
    <cellStyle name="Обычный 7 2 2 2 3 2 3 3" xfId="3483"/>
    <cellStyle name="Обычный 7 2 2 3 2 3 3" xfId="3484"/>
    <cellStyle name="Обычный 7 2 2 4 2 3 3" xfId="3485"/>
    <cellStyle name="Обычный 7 2 3 2 4 3 3" xfId="3486"/>
    <cellStyle name="Обычный 7 2 3 2 2 2 3 3" xfId="3487"/>
    <cellStyle name="Обычный 7 2 3 2 3 2 3 3" xfId="3488"/>
    <cellStyle name="Обычный 7 2 3 3 2 3 3" xfId="3489"/>
    <cellStyle name="Обычный 7 2 3 4 2 3 3" xfId="3490"/>
    <cellStyle name="Обычный 7 2 4 4 3 3" xfId="3491"/>
    <cellStyle name="Обычный 7 2 4 2 2 3 3" xfId="3492"/>
    <cellStyle name="Обычный 7 2 4 3 2 3 3" xfId="3493"/>
    <cellStyle name="Обычный 7 2 5 2 3 3" xfId="3494"/>
    <cellStyle name="Обычный 7 2 6 2 3 3" xfId="3495"/>
    <cellStyle name="Обычный 7 2 7 2 3 3" xfId="3496"/>
    <cellStyle name="Обычный 9 2 2 5 3 3" xfId="3497"/>
    <cellStyle name="Обычный 9 2 2 2 2 3 3" xfId="3498"/>
    <cellStyle name="Обычный 9 2 2 3 2 3 3" xfId="3499"/>
    <cellStyle name="Обычный 9 2 2 4 2 3 3" xfId="3500"/>
    <cellStyle name="Обычный 9 2 3 2 3 3" xfId="3501"/>
    <cellStyle name="Обычный 9 2 4 2 3 3" xfId="3502"/>
    <cellStyle name="Обычный 9 3 2 2 3 3" xfId="3503"/>
    <cellStyle name="Обычный 9 3 3 2 3 3" xfId="3504"/>
    <cellStyle name="Обычный 9 3 4 2 3 3" xfId="3505"/>
    <cellStyle name="Обычный 9 4 2 3 3" xfId="3506"/>
    <cellStyle name="Обычный 9 5 2 3 3" xfId="3507"/>
    <cellStyle name="Финансовый 2 2 2 4 3 3" xfId="3508"/>
    <cellStyle name="Финансовый 2 2 2 2 3 3 3" xfId="3509"/>
    <cellStyle name="Финансовый 2 2 2 3 2 3 3" xfId="3510"/>
    <cellStyle name="Финансовый 2 2 3 2 3 3" xfId="3511"/>
    <cellStyle name="Финансовый 2 2 4 2 3 3" xfId="3512"/>
    <cellStyle name="Финансовый 2 3 2 4 3 3" xfId="3513"/>
    <cellStyle name="Финансовый 2 3 2 2 2 3 3" xfId="3514"/>
    <cellStyle name="Финансовый 2 3 2 3 2 3 3" xfId="3515"/>
    <cellStyle name="Финансовый 2 3 3 2 3 3" xfId="3516"/>
    <cellStyle name="Финансовый 2 3 4 2 3 3" xfId="3517"/>
    <cellStyle name="Финансовый 2 4 4 3 3" xfId="3518"/>
    <cellStyle name="Финансовый 2 4 2 2 3 3" xfId="3519"/>
    <cellStyle name="Финансовый 2 4 3 2 3 3" xfId="3520"/>
    <cellStyle name="Финансовый 2 5 2 3 3" xfId="3521"/>
    <cellStyle name="Финансовый 2 6 2 3 3" xfId="3522"/>
    <cellStyle name="Финансовый 2 7 2 3 3" xfId="3523"/>
    <cellStyle name="Финансовый 3 2 2 4 3 3" xfId="3524"/>
    <cellStyle name="Финансовый 3 2 2 2 2 3 3" xfId="3525"/>
    <cellStyle name="Финансовый 3 2 2 3 2 3 3" xfId="3526"/>
    <cellStyle name="Финансовый 3 2 3 2 3 3" xfId="3527"/>
    <cellStyle name="Финансовый 3 2 4 2 3 3" xfId="3528"/>
    <cellStyle name="Финансовый 3 3 2 4 3 3" xfId="3529"/>
    <cellStyle name="Финансовый 3 3 2 2 2 3 3" xfId="3530"/>
    <cellStyle name="Финансовый 3 3 2 3 2 3 3" xfId="3531"/>
    <cellStyle name="Финансовый 3 3 3 2 3 3" xfId="3532"/>
    <cellStyle name="Финансовый 3 3 4 2 3 3" xfId="3533"/>
    <cellStyle name="Финансовый 3 4 4 3 3" xfId="3534"/>
    <cellStyle name="Финансовый 3 4 2 2 3 3" xfId="3535"/>
    <cellStyle name="Финансовый 3 4 3 2 3 3" xfId="3536"/>
    <cellStyle name="Финансовый 3 5 2 3 3" xfId="3537"/>
    <cellStyle name="Финансовый 3 6 2 3 3" xfId="3538"/>
    <cellStyle name="Финансовый 3 7 2 3 3" xfId="3539"/>
    <cellStyle name="Обычный 6 13 2" xfId="3540"/>
    <cellStyle name="Финансовый 2 12 2" xfId="3541"/>
    <cellStyle name="Финансовый 3 12 2" xfId="3542"/>
    <cellStyle name="Обычный 6 2 14 2" xfId="3543"/>
    <cellStyle name="Обычный 6 2 2 13 2" xfId="3544"/>
    <cellStyle name="Обычный 7 2 12 2" xfId="3545"/>
    <cellStyle name="Обычный 6 2 3 13 2" xfId="3546"/>
    <cellStyle name="Обычный 9 10 2" xfId="3547"/>
    <cellStyle name="Обычный 6 2 3 2 10 2" xfId="3548"/>
    <cellStyle name="Обычный 6 2 2 2 10 2" xfId="3549"/>
    <cellStyle name="Обычный 6 4 9 2" xfId="3550"/>
    <cellStyle name="Финансовый 2 3 9 2" xfId="3551"/>
    <cellStyle name="Финансовый 3 3 9 2" xfId="3552"/>
    <cellStyle name="Обычный 6 2 5 9 2" xfId="3553"/>
    <cellStyle name="Обычный 6 2 2 4 9 2" xfId="3554"/>
    <cellStyle name="Обычный 7 2 3 9 2" xfId="3555"/>
    <cellStyle name="Обычный 6 2 3 4 9 2" xfId="3556"/>
    <cellStyle name="Обычный 6 3 9 2" xfId="3557"/>
    <cellStyle name="Финансовый 2 2 9 2" xfId="3558"/>
    <cellStyle name="Финансовый 3 2 9 2" xfId="3559"/>
    <cellStyle name="Обычный 6 2 4 9 2" xfId="3560"/>
    <cellStyle name="Обычный 6 2 2 3 9 2" xfId="3561"/>
    <cellStyle name="Обычный 7 2 2 9 2" xfId="3562"/>
    <cellStyle name="Обычный 6 2 3 3 9 2" xfId="3563"/>
    <cellStyle name="Обычный 9 2 9 2" xfId="3564"/>
    <cellStyle name="Обычный 6 2 3 2 2 9 2" xfId="3565"/>
    <cellStyle name="Обычный 6 2 2 2 2 9 2" xfId="3566"/>
    <cellStyle name="Обычный 6 2 3 2 3 8 2" xfId="3567"/>
    <cellStyle name="Обычный 6 2 2 2 3 8 2" xfId="3568"/>
    <cellStyle name="Обычный 9 3 9 2" xfId="3569"/>
    <cellStyle name="Обычный 6 2 2 2 2 2 8 2" xfId="3570"/>
    <cellStyle name="Обычный 6 2 2 2 2 2 2 6 2" xfId="3571"/>
    <cellStyle name="Обычный 6 2 2 2 2 2 3 6 2" xfId="3572"/>
    <cellStyle name="Обычный 6 2 2 2 2 3 6 2" xfId="3573"/>
    <cellStyle name="Обычный 6 2 2 2 2 4 6 2" xfId="3574"/>
    <cellStyle name="Обычный 6 2 2 2 3 2 6 2" xfId="3575"/>
    <cellStyle name="Обычный 6 2 2 2 3 3 6 2" xfId="3576"/>
    <cellStyle name="Обычный 6 2 2 2 4 6 2" xfId="3577"/>
    <cellStyle name="Обычный 6 2 2 2 5 6 2" xfId="3578"/>
    <cellStyle name="Обычный 6 2 2 3 2 8 2" xfId="3579"/>
    <cellStyle name="Обычный 6 2 2 3 2 2 6 2" xfId="3580"/>
    <cellStyle name="Обычный 6 2 2 3 2 3 6 2" xfId="3581"/>
    <cellStyle name="Обычный 6 2 2 3 3 6 2" xfId="3582"/>
    <cellStyle name="Обычный 6 2 2 3 4 6 2" xfId="3583"/>
    <cellStyle name="Обычный 6 2 2 4 2 8 2" xfId="3584"/>
    <cellStyle name="Обычный 6 2 2 4 2 2 6 2" xfId="3585"/>
    <cellStyle name="Обычный 6 2 2 4 2 3 6 2" xfId="3586"/>
    <cellStyle name="Обычный 6 2 2 4 3 6 2" xfId="3587"/>
    <cellStyle name="Обычный 6 2 2 4 4 6 2" xfId="3588"/>
    <cellStyle name="Обычный 6 2 2 5 8 2" xfId="3589"/>
    <cellStyle name="Обычный 6 2 2 5 2 6 2" xfId="3590"/>
    <cellStyle name="Обычный 6 2 2 5 3 6 2" xfId="3591"/>
    <cellStyle name="Обычный 6 2 2 6 6 2" xfId="3592"/>
    <cellStyle name="Обычный 6 2 2 7 6 2" xfId="3593"/>
    <cellStyle name="Обычный 6 2 2 8 6 2" xfId="3594"/>
    <cellStyle name="Обычный 6 2 3 2 2 2 8 2" xfId="3595"/>
    <cellStyle name="Обычный 6 2 3 2 2 2 2 6 2" xfId="3596"/>
    <cellStyle name="Обычный 6 2 3 2 2 2 3 6 2" xfId="3597"/>
    <cellStyle name="Обычный 6 2 3 2 2 3 6 2" xfId="3598"/>
    <cellStyle name="Обычный 6 2 3 2 2 4 6 2" xfId="3599"/>
    <cellStyle name="Обычный 6 2 3 2 3 2 6 2" xfId="3600"/>
    <cellStyle name="Обычный 6 2 3 2 3 3 6 2" xfId="3601"/>
    <cellStyle name="Обычный 6 2 3 2 4 6 2" xfId="3602"/>
    <cellStyle name="Обычный 6 2 3 2 5 6 2" xfId="3603"/>
    <cellStyle name="Обычный 6 2 3 3 2 8 2" xfId="3604"/>
    <cellStyle name="Обычный 6 2 3 3 2 2 6 2" xfId="3605"/>
    <cellStyle name="Обычный 6 2 3 3 2 3 6 2" xfId="3606"/>
    <cellStyle name="Обычный 6 2 3 3 3 6 2" xfId="3607"/>
    <cellStyle name="Обычный 6 2 3 3 4 6 2" xfId="3608"/>
    <cellStyle name="Обычный 6 2 3 4 2 8 2" xfId="3609"/>
    <cellStyle name="Обычный 6 2 3 4 2 2 6 2" xfId="3610"/>
    <cellStyle name="Обычный 6 2 3 4 2 3 6 2" xfId="3611"/>
    <cellStyle name="Обычный 6 2 3 4 3 6 2" xfId="3612"/>
    <cellStyle name="Обычный 6 2 3 4 4 6 2" xfId="3613"/>
    <cellStyle name="Обычный 6 2 3 5 8 2" xfId="3614"/>
    <cellStyle name="Обычный 6 2 3 5 2 6 2" xfId="3615"/>
    <cellStyle name="Обычный 6 2 3 5 3 6 2" xfId="3616"/>
    <cellStyle name="Обычный 6 2 3 6 6 2" xfId="3617"/>
    <cellStyle name="Обычный 6 2 3 7 6 2" xfId="3618"/>
    <cellStyle name="Обычный 6 2 3 8 6 2" xfId="3619"/>
    <cellStyle name="Обычный 6 2 4 2 8 2" xfId="3620"/>
    <cellStyle name="Обычный 6 2 4 2 2 6 2" xfId="3621"/>
    <cellStyle name="Обычный 6 2 4 2 3 6 2" xfId="3622"/>
    <cellStyle name="Обычный 6 2 4 3 6 2" xfId="3623"/>
    <cellStyle name="Обычный 6 2 4 4 6 2" xfId="3624"/>
    <cellStyle name="Обычный 6 2 5 2 8 2" xfId="3625"/>
    <cellStyle name="Обычный 6 2 5 2 2 6 2" xfId="3626"/>
    <cellStyle name="Обычный 6 2 5 2 3 6 2" xfId="3627"/>
    <cellStyle name="Обычный 6 2 5 3 6 2" xfId="3628"/>
    <cellStyle name="Обычный 6 2 5 4 6 2" xfId="3629"/>
    <cellStyle name="Обычный 6 2 6 8 2" xfId="3630"/>
    <cellStyle name="Обычный 6 2 6 2 6 2" xfId="3631"/>
    <cellStyle name="Обычный 6 2 6 3 6 2" xfId="3632"/>
    <cellStyle name="Обычный 6 2 7 6 2" xfId="3633"/>
    <cellStyle name="Обычный 6 2 8 6 2" xfId="3634"/>
    <cellStyle name="Обычный 6 2 9 6 2" xfId="3635"/>
    <cellStyle name="Обычный 6 3 2 8 2" xfId="3636"/>
    <cellStyle name="Обычный 6 3 2 2 6 2" xfId="3637"/>
    <cellStyle name="Обычный 6 3 2 3 6 2" xfId="3638"/>
    <cellStyle name="Обычный 6 3 3 6 2" xfId="3639"/>
    <cellStyle name="Обычный 6 3 4 6 2" xfId="3640"/>
    <cellStyle name="Обычный 6 4 2 8 2" xfId="3641"/>
    <cellStyle name="Обычный 6 4 2 2 6 2" xfId="3642"/>
    <cellStyle name="Обычный 6 4 2 3 6 2" xfId="3643"/>
    <cellStyle name="Обычный 6 4 3 6 2" xfId="3644"/>
    <cellStyle name="Обычный 6 4 4 6 2" xfId="3645"/>
    <cellStyle name="Обычный 6 5 8 2" xfId="3646"/>
    <cellStyle name="Обычный 6 5 2 6 2" xfId="3647"/>
    <cellStyle name="Обычный 6 5 3 6 2" xfId="3648"/>
    <cellStyle name="Обычный 6 6 6 2" xfId="3649"/>
    <cellStyle name="Обычный 6 7 6 2" xfId="3650"/>
    <cellStyle name="Обычный 6 8 6 2" xfId="3651"/>
    <cellStyle name="Обычный 7 2 2 2 8 2" xfId="3652"/>
    <cellStyle name="Обычный 7 2 2 2 2 6 2" xfId="3653"/>
    <cellStyle name="Обычный 7 2 2 2 3 6 2" xfId="3654"/>
    <cellStyle name="Обычный 7 2 2 3 6 2" xfId="3655"/>
    <cellStyle name="Обычный 7 2 2 4 6 2" xfId="3656"/>
    <cellStyle name="Обычный 7 2 3 2 8 2" xfId="3657"/>
    <cellStyle name="Обычный 7 2 3 2 2 6 2" xfId="3658"/>
    <cellStyle name="Обычный 7 2 3 2 3 6 2" xfId="3659"/>
    <cellStyle name="Обычный 7 2 3 3 6 2" xfId="3660"/>
    <cellStyle name="Обычный 7 2 3 4 6 2" xfId="3661"/>
    <cellStyle name="Обычный 7 2 4 8 2" xfId="3662"/>
    <cellStyle name="Обычный 7 2 4 2 6 2" xfId="3663"/>
    <cellStyle name="Обычный 7 2 4 3 6 2" xfId="3664"/>
    <cellStyle name="Обычный 7 2 5 6 2" xfId="3665"/>
    <cellStyle name="Обычный 7 2 6 6 2" xfId="3666"/>
    <cellStyle name="Обычный 7 2 7 6 2" xfId="3667"/>
    <cellStyle name="Обычный 9 2 2 9 2" xfId="3668"/>
    <cellStyle name="Обычный 9 2 2 2 6 2" xfId="3669"/>
    <cellStyle name="Обычный 9 2 2 3 6 2" xfId="3670"/>
    <cellStyle name="Обычный 9 2 2 4 6 2" xfId="3671"/>
    <cellStyle name="Обычный 9 2 3 6 2" xfId="3672"/>
    <cellStyle name="Обычный 9 2 4 6 2" xfId="3673"/>
    <cellStyle name="Обычный 9 3 2 6 2" xfId="3674"/>
    <cellStyle name="Обычный 9 3 3 6 2" xfId="3675"/>
    <cellStyle name="Обычный 9 3 4 6 2" xfId="3676"/>
    <cellStyle name="Обычный 9 4 6 2" xfId="3677"/>
    <cellStyle name="Обычный 9 5 6 2" xfId="3678"/>
    <cellStyle name="Финансовый 2 2 2 8 2" xfId="3679"/>
    <cellStyle name="Финансовый 2 2 2 2 7 2" xfId="3680"/>
    <cellStyle name="Финансовый 2 2 2 3 6 2" xfId="3681"/>
    <cellStyle name="Финансовый 2 2 3 6 2" xfId="3682"/>
    <cellStyle name="Финансовый 2 2 4 6 2" xfId="3683"/>
    <cellStyle name="Финансовый 2 3 2 8 2" xfId="3684"/>
    <cellStyle name="Финансовый 2 3 2 2 6 2" xfId="3685"/>
    <cellStyle name="Финансовый 2 3 2 3 6 2" xfId="3686"/>
    <cellStyle name="Финансовый 2 3 3 6 2" xfId="3687"/>
    <cellStyle name="Финансовый 2 3 4 6 2" xfId="3688"/>
    <cellStyle name="Финансовый 2 4 8 2" xfId="3689"/>
    <cellStyle name="Финансовый 2 4 2 6 2" xfId="3690"/>
    <cellStyle name="Финансовый 2 4 3 6 2" xfId="3691"/>
    <cellStyle name="Финансовый 2 5 6 2" xfId="3692"/>
    <cellStyle name="Финансовый 2 6 6 2" xfId="3693"/>
    <cellStyle name="Финансовый 2 7 6 2" xfId="3694"/>
    <cellStyle name="Финансовый 3 2 2 8 2" xfId="3695"/>
    <cellStyle name="Финансовый 3 2 2 2 6 2" xfId="3696"/>
    <cellStyle name="Финансовый 3 2 2 3 6 2" xfId="3697"/>
    <cellStyle name="Финансовый 3 2 3 6 2" xfId="3698"/>
    <cellStyle name="Финансовый 3 2 4 6 2" xfId="3699"/>
    <cellStyle name="Финансовый 3 3 2 8 2" xfId="3700"/>
    <cellStyle name="Финансовый 3 3 2 2 6 2" xfId="3701"/>
    <cellStyle name="Финансовый 3 3 2 3 6 2" xfId="3702"/>
    <cellStyle name="Финансовый 3 3 3 6 2" xfId="3703"/>
    <cellStyle name="Финансовый 3 3 4 6 2" xfId="3704"/>
    <cellStyle name="Финансовый 3 4 8 2" xfId="3705"/>
    <cellStyle name="Финансовый 3 4 2 6 2" xfId="3706"/>
    <cellStyle name="Финансовый 3 4 3 6 2" xfId="3707"/>
    <cellStyle name="Финансовый 3 5 6 2" xfId="3708"/>
    <cellStyle name="Финансовый 3 6 6 2" xfId="3709"/>
    <cellStyle name="Финансовый 3 7 6 2" xfId="3710"/>
    <cellStyle name="Обычный 6 9 5 2" xfId="3711"/>
    <cellStyle name="Финансовый 2 8 5 2" xfId="3712"/>
    <cellStyle name="Финансовый 3 8 5 2" xfId="3713"/>
    <cellStyle name="Обычный 6 2 10 5 2" xfId="3714"/>
    <cellStyle name="Обычный 6 2 2 9 5 2" xfId="3715"/>
    <cellStyle name="Обычный 7 2 8 5 2" xfId="3716"/>
    <cellStyle name="Обычный 6 2 3 9 5 2" xfId="3717"/>
    <cellStyle name="Обычный 9 6 5 2" xfId="3718"/>
    <cellStyle name="Обычный 6 2 3 2 6 5 2" xfId="3719"/>
    <cellStyle name="Обычный 6 2 2 2 6 5 2" xfId="3720"/>
    <cellStyle name="Обычный 6 4 5 5 2" xfId="3721"/>
    <cellStyle name="Финансовый 2 3 5 5 2" xfId="3722"/>
    <cellStyle name="Финансовый 3 3 5 5 2" xfId="3723"/>
    <cellStyle name="Обычный 6 2 5 5 5 2" xfId="3724"/>
    <cellStyle name="Обычный 6 2 2 4 5 5 2" xfId="3725"/>
    <cellStyle name="Обычный 7 2 3 5 5 2" xfId="3726"/>
    <cellStyle name="Обычный 6 2 3 4 5 5 2" xfId="3727"/>
    <cellStyle name="Обычный 6 3 5 5 2" xfId="3728"/>
    <cellStyle name="Финансовый 2 2 5 5 2" xfId="3729"/>
    <cellStyle name="Финансовый 3 2 5 5 2" xfId="3730"/>
    <cellStyle name="Обычный 6 2 4 5 5 2" xfId="3731"/>
    <cellStyle name="Обычный 6 2 2 3 5 5 2" xfId="3732"/>
    <cellStyle name="Обычный 7 2 2 5 5 2" xfId="3733"/>
    <cellStyle name="Обычный 6 2 3 3 5 5 2" xfId="3734"/>
    <cellStyle name="Обычный 9 2 5 5 2" xfId="3735"/>
    <cellStyle name="Обычный 6 2 3 2 2 5 5 2" xfId="3736"/>
    <cellStyle name="Обычный 6 2 2 2 2 5 5 2" xfId="3737"/>
    <cellStyle name="Обычный 6 2 3 2 3 4 5 2" xfId="3738"/>
    <cellStyle name="Обычный 6 2 2 2 3 4 5 2" xfId="3739"/>
    <cellStyle name="Обычный 9 3 5 5 2" xfId="3740"/>
    <cellStyle name="Обычный 6 2 2 2 2 2 4 5 2" xfId="3741"/>
    <cellStyle name="Обычный 6 2 2 2 2 2 2 2 5 2" xfId="3742"/>
    <cellStyle name="Обычный 6 2 2 2 2 2 3 2 5 2" xfId="3743"/>
    <cellStyle name="Обычный 6 2 2 2 2 3 2 5 2" xfId="3744"/>
    <cellStyle name="Обычный 6 2 2 2 2 4 2 5 2" xfId="3745"/>
    <cellStyle name="Обычный 6 2 2 2 3 2 2 5 2" xfId="3746"/>
    <cellStyle name="Обычный 6 2 2 2 3 3 2 5 2" xfId="3747"/>
    <cellStyle name="Обычный 6 2 2 2 4 2 5 2" xfId="3748"/>
    <cellStyle name="Обычный 6 2 2 2 5 2 5 2" xfId="3749"/>
    <cellStyle name="Обычный 6 2 2 3 2 4 5 2" xfId="3750"/>
    <cellStyle name="Обычный 6 2 2 3 2 2 2 5 2" xfId="3751"/>
    <cellStyle name="Обычный 6 2 2 3 2 3 2 5 2" xfId="3752"/>
    <cellStyle name="Обычный 6 2 2 3 3 2 5 2" xfId="3753"/>
    <cellStyle name="Обычный 6 2 2 3 4 2 5 2" xfId="3754"/>
    <cellStyle name="Обычный 6 2 2 4 2 4 5 2" xfId="3755"/>
    <cellStyle name="Обычный 6 2 2 4 2 2 2 5 2" xfId="3756"/>
    <cellStyle name="Обычный 6 2 2 4 2 3 2 5 2" xfId="3757"/>
    <cellStyle name="Обычный 6 2 2 4 3 2 5 2" xfId="3758"/>
    <cellStyle name="Обычный 6 2 2 4 4 2 5 2" xfId="3759"/>
    <cellStyle name="Обычный 6 2 2 5 4 5 2" xfId="3760"/>
    <cellStyle name="Обычный 6 2 2 5 2 2 5 2" xfId="3761"/>
    <cellStyle name="Обычный 6 2 2 5 3 2 5 2" xfId="3762"/>
    <cellStyle name="Обычный 6 2 2 6 2 5 2" xfId="3763"/>
    <cellStyle name="Обычный 6 2 2 7 2 5 2" xfId="3764"/>
    <cellStyle name="Обычный 6 2 2 8 2 5 2" xfId="3765"/>
    <cellStyle name="Обычный 6 2 3 2 2 2 4 5 2" xfId="3766"/>
    <cellStyle name="Обычный 6 2 3 2 2 2 2 2 5 2" xfId="3767"/>
    <cellStyle name="Обычный 6 2 3 2 2 2 3 2 5 2" xfId="3768"/>
    <cellStyle name="Обычный 6 2 3 2 2 3 2 5 2" xfId="3769"/>
    <cellStyle name="Обычный 6 2 3 2 2 4 2 5 2" xfId="3770"/>
    <cellStyle name="Обычный 6 2 3 2 3 2 2 5 2" xfId="3771"/>
    <cellStyle name="Обычный 6 2 3 2 3 3 2 5 2" xfId="3772"/>
    <cellStyle name="Обычный 6 2 3 2 4 2 5 2" xfId="3773"/>
    <cellStyle name="Обычный 6 2 3 2 5 2 5 2" xfId="3774"/>
    <cellStyle name="Обычный 6 2 3 3 2 4 5 2" xfId="3775"/>
    <cellStyle name="Обычный 6 2 3 3 2 2 2 5 2" xfId="3776"/>
    <cellStyle name="Обычный 6 2 3 3 2 3 2 5 2" xfId="3777"/>
    <cellStyle name="Обычный 6 2 3 3 3 2 5 2" xfId="3778"/>
    <cellStyle name="Обычный 6 2 3 3 4 2 5 2" xfId="3779"/>
    <cellStyle name="Обычный 6 2 3 4 2 4 5 2" xfId="3780"/>
    <cellStyle name="Обычный 6 2 3 4 2 2 2 5 2" xfId="3781"/>
    <cellStyle name="Обычный 6 2 3 4 2 3 2 5 2" xfId="3782"/>
    <cellStyle name="Обычный 6 2 3 4 3 2 5 2" xfId="3783"/>
    <cellStyle name="Обычный 6 2 3 4 4 2 5 2" xfId="3784"/>
    <cellStyle name="Обычный 6 2 3 5 4 5 2" xfId="3785"/>
    <cellStyle name="Обычный 6 2 3 5 2 2 5 2" xfId="3786"/>
    <cellStyle name="Обычный 6 2 3 5 3 2 5 2" xfId="3787"/>
    <cellStyle name="Обычный 6 2 3 6 2 5 2" xfId="3788"/>
    <cellStyle name="Обычный 6 2 3 7 2 5 2" xfId="3789"/>
    <cellStyle name="Обычный 6 2 3 8 2 5 2" xfId="3790"/>
    <cellStyle name="Обычный 6 2 4 2 4 5 2" xfId="3791"/>
    <cellStyle name="Обычный 6 2 4 2 2 2 5 2" xfId="3792"/>
    <cellStyle name="Обычный 6 2 4 2 3 2 5 2" xfId="3793"/>
    <cellStyle name="Обычный 6 2 4 3 2 5 2" xfId="3794"/>
    <cellStyle name="Обычный 6 2 4 4 2 5 2" xfId="3795"/>
    <cellStyle name="Обычный 6 2 5 2 4 5 2" xfId="3796"/>
    <cellStyle name="Обычный 6 2 5 2 2 2 5 2" xfId="3797"/>
    <cellStyle name="Обычный 6 2 5 2 3 2 5 2" xfId="3798"/>
    <cellStyle name="Обычный 6 2 5 3 2 5 2" xfId="3799"/>
    <cellStyle name="Обычный 6 2 5 4 2 5 2" xfId="3800"/>
    <cellStyle name="Обычный 6 2 6 4 5 2" xfId="3801"/>
    <cellStyle name="Обычный 6 2 6 2 2 5 2" xfId="3802"/>
    <cellStyle name="Обычный 6 2 6 3 2 5 2" xfId="3803"/>
    <cellStyle name="Обычный 6 2 7 2 5 2" xfId="3804"/>
    <cellStyle name="Обычный 6 2 8 2 5 2" xfId="3805"/>
    <cellStyle name="Обычный 6 2 9 2 5 2" xfId="3806"/>
    <cellStyle name="Обычный 6 3 2 4 5 2" xfId="3807"/>
    <cellStyle name="Обычный 6 3 2 2 2 5 2" xfId="3808"/>
    <cellStyle name="Обычный 6 3 2 3 2 5 2" xfId="3809"/>
    <cellStyle name="Обычный 6 3 3 2 5 2" xfId="3810"/>
    <cellStyle name="Обычный 6 3 4 2 5 2" xfId="3811"/>
    <cellStyle name="Обычный 6 4 2 4 5 2" xfId="3812"/>
    <cellStyle name="Обычный 6 4 2 2 2 5 2" xfId="3813"/>
    <cellStyle name="Обычный 6 4 2 3 2 5 2" xfId="3814"/>
    <cellStyle name="Обычный 6 4 3 2 5 2" xfId="3815"/>
    <cellStyle name="Обычный 6 4 4 2 5 2" xfId="3816"/>
    <cellStyle name="Обычный 6 5 4 5 2" xfId="3817"/>
    <cellStyle name="Обычный 6 5 2 2 5 2" xfId="3818"/>
    <cellStyle name="Обычный 6 5 3 2 5 2" xfId="3819"/>
    <cellStyle name="Обычный 6 6 2 5 2" xfId="3820"/>
    <cellStyle name="Обычный 6 7 2 5 2" xfId="3821"/>
    <cellStyle name="Обычный 6 8 2 5 2" xfId="3822"/>
    <cellStyle name="Обычный 7 2 2 2 4 5 2" xfId="3823"/>
    <cellStyle name="Обычный 7 2 2 2 2 2 5 2" xfId="3824"/>
    <cellStyle name="Обычный 7 2 2 2 3 2 5 2" xfId="3825"/>
    <cellStyle name="Обычный 7 2 2 3 2 5 2" xfId="3826"/>
    <cellStyle name="Обычный 7 2 2 4 2 5 2" xfId="3827"/>
    <cellStyle name="Обычный 7 2 3 2 4 5 2" xfId="3828"/>
    <cellStyle name="Обычный 7 2 3 2 2 2 5 2" xfId="3829"/>
    <cellStyle name="Обычный 7 2 3 2 3 2 5 2" xfId="3830"/>
    <cellStyle name="Обычный 7 2 3 3 2 5 2" xfId="3831"/>
    <cellStyle name="Обычный 7 2 3 4 2 5 2" xfId="3832"/>
    <cellStyle name="Обычный 7 2 4 4 5 2" xfId="3833"/>
    <cellStyle name="Обычный 7 2 4 2 2 5 2" xfId="3834"/>
    <cellStyle name="Обычный 7 2 4 3 2 5 2" xfId="3835"/>
    <cellStyle name="Обычный 7 2 5 2 5 2" xfId="3836"/>
    <cellStyle name="Обычный 7 2 6 2 5 2" xfId="3837"/>
    <cellStyle name="Обычный 7 2 7 2 5 2" xfId="3838"/>
    <cellStyle name="Обычный 9 2 2 5 5 2" xfId="3839"/>
    <cellStyle name="Обычный 9 2 2 2 2 5 2" xfId="3840"/>
    <cellStyle name="Обычный 9 2 2 3 2 5 2" xfId="3841"/>
    <cellStyle name="Обычный 9 2 2 4 2 5 2" xfId="3842"/>
    <cellStyle name="Обычный 9 2 3 2 5 2" xfId="3843"/>
    <cellStyle name="Обычный 9 2 4 2 5 2" xfId="3844"/>
    <cellStyle name="Обычный 9 3 2 2 5 2" xfId="3845"/>
    <cellStyle name="Обычный 9 3 3 2 5 2" xfId="3846"/>
    <cellStyle name="Обычный 9 3 4 2 5 2" xfId="3847"/>
    <cellStyle name="Обычный 9 4 2 5 2" xfId="3848"/>
    <cellStyle name="Обычный 9 5 2 5 2" xfId="3849"/>
    <cellStyle name="Финансовый 2 2 2 4 5 2" xfId="3850"/>
    <cellStyle name="Финансовый 2 2 2 2 3 5 2" xfId="3851"/>
    <cellStyle name="Финансовый 2 2 2 3 2 5 2" xfId="3852"/>
    <cellStyle name="Финансовый 2 2 3 2 5 2" xfId="3853"/>
    <cellStyle name="Финансовый 2 2 4 2 5 2" xfId="3854"/>
    <cellStyle name="Финансовый 2 3 2 4 5 2" xfId="3855"/>
    <cellStyle name="Финансовый 2 3 2 2 2 5 2" xfId="3856"/>
    <cellStyle name="Финансовый 2 3 2 3 2 5 2" xfId="3857"/>
    <cellStyle name="Финансовый 2 3 3 2 5 2" xfId="3858"/>
    <cellStyle name="Финансовый 2 3 4 2 5 2" xfId="3859"/>
    <cellStyle name="Финансовый 2 4 4 5 2" xfId="3860"/>
    <cellStyle name="Финансовый 2 4 2 2 5 2" xfId="3861"/>
    <cellStyle name="Финансовый 2 4 3 2 5 2" xfId="3862"/>
    <cellStyle name="Финансовый 2 5 2 5 2" xfId="3863"/>
    <cellStyle name="Финансовый 2 6 2 5 2" xfId="3864"/>
    <cellStyle name="Финансовый 2 7 2 5 2" xfId="3865"/>
    <cellStyle name="Финансовый 3 2 2 4 5 2" xfId="3866"/>
    <cellStyle name="Финансовый 3 2 2 2 2 5 2" xfId="3867"/>
    <cellStyle name="Финансовый 3 2 2 3 2 5 2" xfId="3868"/>
    <cellStyle name="Финансовый 3 2 3 2 5 2" xfId="3869"/>
    <cellStyle name="Финансовый 3 2 4 2 5 2" xfId="3870"/>
    <cellStyle name="Финансовый 3 3 2 4 5 2" xfId="3871"/>
    <cellStyle name="Финансовый 3 3 2 2 2 5 2" xfId="3872"/>
    <cellStyle name="Финансовый 3 3 2 3 2 5 2" xfId="3873"/>
    <cellStyle name="Финансовый 3 3 3 2 5 2" xfId="3874"/>
    <cellStyle name="Финансовый 3 3 4 2 5 2" xfId="3875"/>
    <cellStyle name="Финансовый 3 4 4 5 2" xfId="3876"/>
    <cellStyle name="Финансовый 3 4 2 2 5 2" xfId="3877"/>
    <cellStyle name="Финансовый 3 4 3 2 5 2" xfId="3878"/>
    <cellStyle name="Финансовый 3 5 2 5 2" xfId="3879"/>
    <cellStyle name="Финансовый 3 6 2 5 2" xfId="3880"/>
    <cellStyle name="Финансовый 3 7 2 5 2" xfId="3881"/>
    <cellStyle name="Обычный 6 10 2 2" xfId="3882"/>
    <cellStyle name="Финансовый 2 9 2 2" xfId="3883"/>
    <cellStyle name="Финансовый 3 9 2 2" xfId="3884"/>
    <cellStyle name="Обычный 6 2 11 2 2" xfId="3885"/>
    <cellStyle name="Обычный 6 2 2 10 2 2" xfId="3886"/>
    <cellStyle name="Обычный 7 2 9 2 2" xfId="3887"/>
    <cellStyle name="Обычный 6 2 3 10 2 2" xfId="3888"/>
    <cellStyle name="Обычный 9 7 2 2" xfId="3889"/>
    <cellStyle name="Обычный 6 2 3 2 7 2 2" xfId="3890"/>
    <cellStyle name="Обычный 6 2 2 2 7 2 2" xfId="3891"/>
    <cellStyle name="Обычный 6 4 6 2 2" xfId="3892"/>
    <cellStyle name="Финансовый 2 3 6 2 2" xfId="3893"/>
    <cellStyle name="Финансовый 3 3 6 2 2" xfId="3894"/>
    <cellStyle name="Обычный 6 2 5 6 2 2" xfId="3895"/>
    <cellStyle name="Обычный 6 2 2 4 6 2 2" xfId="3896"/>
    <cellStyle name="Обычный 7 2 3 6 2 2" xfId="3897"/>
    <cellStyle name="Обычный 6 2 3 4 6 2 2" xfId="3898"/>
    <cellStyle name="Обычный 6 3 6 2 2" xfId="3899"/>
    <cellStyle name="Финансовый 2 2 6 2 2" xfId="3900"/>
    <cellStyle name="Финансовый 3 2 6 2 2" xfId="3901"/>
    <cellStyle name="Обычный 6 2 4 6 2 2" xfId="3902"/>
    <cellStyle name="Обычный 6 2 2 3 6 2 2" xfId="3903"/>
    <cellStyle name="Обычный 7 2 2 6 2 2" xfId="3904"/>
    <cellStyle name="Обычный 6 2 3 3 6 2 2" xfId="3905"/>
    <cellStyle name="Обычный 9 2 6 2 2" xfId="3906"/>
    <cellStyle name="Обычный 6 2 3 2 2 6 2 2" xfId="3907"/>
    <cellStyle name="Обычный 6 2 2 2 2 6 2 2" xfId="3908"/>
    <cellStyle name="Обычный 6 2 3 2 3 5 2 2" xfId="3909"/>
    <cellStyle name="Обычный 6 2 2 2 3 5 2 2" xfId="3910"/>
    <cellStyle name="Обычный 9 3 6 2 2" xfId="3911"/>
    <cellStyle name="Обычный 6 2 2 2 2 2 5 2 2" xfId="3912"/>
    <cellStyle name="Обычный 6 2 2 2 2 2 2 3 2 2" xfId="3913"/>
    <cellStyle name="Обычный 6 2 2 2 2 2 3 3 2 2" xfId="3914"/>
    <cellStyle name="Обычный 6 2 2 2 2 3 3 2 2" xfId="3915"/>
    <cellStyle name="Обычный 6 2 2 2 2 4 3 2 2" xfId="3916"/>
    <cellStyle name="Обычный 6 2 2 2 3 2 3 2 2" xfId="3917"/>
    <cellStyle name="Обычный 6 2 2 2 3 3 3 2 2" xfId="3918"/>
    <cellStyle name="Обычный 6 2 2 2 4 3 2 2" xfId="3919"/>
    <cellStyle name="Обычный 6 2 2 2 5 3 2 2" xfId="3920"/>
    <cellStyle name="Обычный 6 2 2 3 2 5 2 2" xfId="3921"/>
    <cellStyle name="Обычный 6 2 2 3 2 2 3 2 2" xfId="3922"/>
    <cellStyle name="Обычный 6 2 2 3 2 3 3 2 2" xfId="3923"/>
    <cellStyle name="Обычный 6 2 2 3 3 3 2 2" xfId="3924"/>
    <cellStyle name="Обычный 6 2 2 3 4 3 2 2" xfId="3925"/>
    <cellStyle name="Обычный 6 2 2 4 2 5 2 2" xfId="3926"/>
    <cellStyle name="Обычный 6 2 2 4 2 2 3 2 2" xfId="3927"/>
    <cellStyle name="Обычный 6 2 2 4 2 3 3 2 2" xfId="3928"/>
    <cellStyle name="Обычный 6 2 2 4 3 3 2 2" xfId="3929"/>
    <cellStyle name="Обычный 6 2 2 4 4 3 2 2" xfId="3930"/>
    <cellStyle name="Обычный 6 2 2 5 5 2 2" xfId="3931"/>
    <cellStyle name="Обычный 6 2 2 5 2 3 2 2" xfId="3932"/>
    <cellStyle name="Обычный 6 2 2 5 3 3 2 2" xfId="3933"/>
    <cellStyle name="Обычный 6 2 2 6 3 2 2" xfId="3934"/>
    <cellStyle name="Обычный 6 2 2 7 3 2 2" xfId="3935"/>
    <cellStyle name="Обычный 6 2 2 8 3 2 2" xfId="3936"/>
    <cellStyle name="Обычный 6 2 3 2 2 2 5 2 2" xfId="3937"/>
    <cellStyle name="Обычный 6 2 3 2 2 2 2 3 2 2" xfId="3938"/>
    <cellStyle name="Обычный 6 2 3 2 2 2 3 3 2 2" xfId="3939"/>
    <cellStyle name="Обычный 6 2 3 2 2 3 3 2 2" xfId="3940"/>
    <cellStyle name="Обычный 6 2 3 2 2 4 3 2 2" xfId="3941"/>
    <cellStyle name="Обычный 6 2 3 2 3 2 3 2 2" xfId="3942"/>
    <cellStyle name="Обычный 6 2 3 2 3 3 3 2 2" xfId="3943"/>
    <cellStyle name="Обычный 6 2 3 2 4 3 2 2" xfId="3944"/>
    <cellStyle name="Обычный 6 2 3 2 5 3 2 2" xfId="3945"/>
    <cellStyle name="Обычный 6 2 3 3 2 5 2 2" xfId="3946"/>
    <cellStyle name="Обычный 6 2 3 3 2 2 3 2 2" xfId="3947"/>
    <cellStyle name="Обычный 6 2 3 3 2 3 3 2 2" xfId="3948"/>
    <cellStyle name="Обычный 6 2 3 3 3 3 2 2" xfId="3949"/>
    <cellStyle name="Обычный 6 2 3 3 4 3 2 2" xfId="3950"/>
    <cellStyle name="Обычный 6 2 3 4 2 5 2 2" xfId="3951"/>
    <cellStyle name="Обычный 6 2 3 4 2 2 3 2 2" xfId="3952"/>
    <cellStyle name="Обычный 6 2 3 4 2 3 3 2 2" xfId="3953"/>
    <cellStyle name="Обычный 6 2 3 4 3 3 2 2" xfId="3954"/>
    <cellStyle name="Обычный 6 2 3 4 4 3 2 2" xfId="3955"/>
    <cellStyle name="Обычный 6 2 3 5 5 2 2" xfId="3956"/>
    <cellStyle name="Обычный 6 2 3 5 2 3 2 2" xfId="3957"/>
    <cellStyle name="Обычный 6 2 3 5 3 3 2 2" xfId="3958"/>
    <cellStyle name="Обычный 6 2 3 6 3 2 2" xfId="3959"/>
    <cellStyle name="Обычный 6 2 3 7 3 2 2" xfId="3960"/>
    <cellStyle name="Обычный 6 2 3 8 3 2 2" xfId="3961"/>
    <cellStyle name="Обычный 6 2 4 2 5 2 2" xfId="3962"/>
    <cellStyle name="Обычный 6 2 4 2 2 3 2 2" xfId="3963"/>
    <cellStyle name="Обычный 6 2 4 2 3 3 2 2" xfId="3964"/>
    <cellStyle name="Обычный 6 2 4 3 3 2 2" xfId="3965"/>
    <cellStyle name="Обычный 6 2 4 4 3 2 2" xfId="3966"/>
    <cellStyle name="Обычный 6 2 5 2 5 2 2" xfId="3967"/>
    <cellStyle name="Обычный 6 2 5 2 2 3 2 2" xfId="3968"/>
    <cellStyle name="Обычный 6 2 5 2 3 3 2 2" xfId="3969"/>
    <cellStyle name="Обычный 6 2 5 3 3 2 2" xfId="3970"/>
    <cellStyle name="Обычный 6 2 5 4 3 2 2" xfId="3971"/>
    <cellStyle name="Обычный 6 2 6 5 2 2" xfId="3972"/>
    <cellStyle name="Обычный 6 2 6 2 3 2 2" xfId="3973"/>
    <cellStyle name="Обычный 6 2 6 3 3 2 2" xfId="3974"/>
    <cellStyle name="Обычный 6 2 7 3 2 2" xfId="3975"/>
    <cellStyle name="Обычный 6 2 8 3 2 2" xfId="3976"/>
    <cellStyle name="Обычный 6 2 9 3 2 2" xfId="3977"/>
    <cellStyle name="Обычный 6 3 2 5 2 2" xfId="3978"/>
    <cellStyle name="Обычный 6 3 2 2 3 2 2" xfId="3979"/>
    <cellStyle name="Обычный 6 3 2 3 3 2 2" xfId="3980"/>
    <cellStyle name="Обычный 6 3 3 3 2 2" xfId="3981"/>
    <cellStyle name="Обычный 6 3 4 3 2 2" xfId="3982"/>
    <cellStyle name="Обычный 6 4 2 5 2 2" xfId="3983"/>
    <cellStyle name="Обычный 6 4 2 2 3 2 2" xfId="3984"/>
    <cellStyle name="Обычный 6 4 2 3 3 2 2" xfId="3985"/>
    <cellStyle name="Обычный 6 4 3 3 2 2" xfId="3986"/>
    <cellStyle name="Обычный 6 4 4 3 2 2" xfId="3987"/>
    <cellStyle name="Обычный 6 5 5 2 2" xfId="3988"/>
    <cellStyle name="Обычный 6 5 2 3 2 2" xfId="3989"/>
    <cellStyle name="Обычный 6 5 3 3 2 2" xfId="3990"/>
    <cellStyle name="Обычный 6 6 3 2 2" xfId="3991"/>
    <cellStyle name="Обычный 6 7 3 2 2" xfId="3992"/>
    <cellStyle name="Обычный 6 8 3 2 2" xfId="3993"/>
    <cellStyle name="Обычный 7 2 2 2 5 2 2" xfId="3994"/>
    <cellStyle name="Обычный 7 2 2 2 2 3 2 2" xfId="3995"/>
    <cellStyle name="Обычный 7 2 2 2 3 3 2 2" xfId="3996"/>
    <cellStyle name="Обычный 7 2 2 3 3 2 2" xfId="3997"/>
    <cellStyle name="Обычный 7 2 2 4 3 2 2" xfId="3998"/>
    <cellStyle name="Обычный 7 2 3 2 5 2 2" xfId="3999"/>
    <cellStyle name="Обычный 7 2 3 2 2 3 2 2" xfId="4000"/>
    <cellStyle name="Обычный 7 2 3 2 3 3 2 2" xfId="4001"/>
    <cellStyle name="Обычный 7 2 3 3 3 2 2" xfId="4002"/>
    <cellStyle name="Обычный 7 2 3 4 3 2 2" xfId="4003"/>
    <cellStyle name="Обычный 7 2 4 5 2 2" xfId="4004"/>
    <cellStyle name="Обычный 7 2 4 2 3 2 2" xfId="4005"/>
    <cellStyle name="Обычный 7 2 4 3 3 2 2" xfId="4006"/>
    <cellStyle name="Обычный 7 2 5 3 2 2" xfId="4007"/>
    <cellStyle name="Обычный 7 2 6 3 2 2" xfId="4008"/>
    <cellStyle name="Обычный 7 2 7 3 2 2" xfId="4009"/>
    <cellStyle name="Обычный 9 2 2 6 2 2" xfId="4010"/>
    <cellStyle name="Обычный 9 2 2 2 3 2 2" xfId="4011"/>
    <cellStyle name="Обычный 9 2 2 3 3 2 2" xfId="4012"/>
    <cellStyle name="Обычный 9 2 2 4 3 2 2" xfId="4013"/>
    <cellStyle name="Обычный 9 2 3 3 2 2" xfId="4014"/>
    <cellStyle name="Обычный 9 2 4 3 2 2" xfId="4015"/>
    <cellStyle name="Обычный 9 3 2 3 2 2" xfId="4016"/>
    <cellStyle name="Обычный 9 3 3 3 2 2" xfId="4017"/>
    <cellStyle name="Обычный 9 3 4 3 2 2" xfId="4018"/>
    <cellStyle name="Обычный 9 4 3 2 2" xfId="4019"/>
    <cellStyle name="Обычный 9 5 3 2 2" xfId="4020"/>
    <cellStyle name="Финансовый 2 2 2 5 2 2" xfId="4021"/>
    <cellStyle name="Финансовый 2 2 2 2 4 2 2" xfId="4022"/>
    <cellStyle name="Финансовый 2 2 2 3 3 2 2" xfId="4023"/>
    <cellStyle name="Финансовый 2 2 3 3 2 2" xfId="4024"/>
    <cellStyle name="Финансовый 2 2 4 3 2 2" xfId="4025"/>
    <cellStyle name="Финансовый 2 3 2 5 2 2" xfId="4026"/>
    <cellStyle name="Финансовый 2 3 2 2 3 2 2" xfId="4027"/>
    <cellStyle name="Финансовый 2 3 2 3 3 2 2" xfId="4028"/>
    <cellStyle name="Финансовый 2 3 3 3 2 2" xfId="4029"/>
    <cellStyle name="Финансовый 2 3 4 3 2 2" xfId="4030"/>
    <cellStyle name="Финансовый 2 4 5 2 2" xfId="4031"/>
    <cellStyle name="Финансовый 2 4 2 3 2 2" xfId="4032"/>
    <cellStyle name="Финансовый 2 4 3 3 2 2" xfId="4033"/>
    <cellStyle name="Финансовый 2 5 3 2 2" xfId="4034"/>
    <cellStyle name="Финансовый 2 6 3 2 2" xfId="4035"/>
    <cellStyle name="Финансовый 2 7 3 2 2" xfId="4036"/>
    <cellStyle name="Финансовый 3 2 2 5 2 2" xfId="4037"/>
    <cellStyle name="Финансовый 3 2 2 2 3 2 2" xfId="4038"/>
    <cellStyle name="Финансовый 3 2 2 3 3 2 2" xfId="4039"/>
    <cellStyle name="Финансовый 3 2 3 3 2 2" xfId="4040"/>
    <cellStyle name="Финансовый 3 2 4 3 2 2" xfId="4041"/>
    <cellStyle name="Финансовый 3 3 2 5 2 2" xfId="4042"/>
    <cellStyle name="Финансовый 3 3 2 2 3 2 2" xfId="4043"/>
    <cellStyle name="Финансовый 3 3 2 3 3 2 2" xfId="4044"/>
    <cellStyle name="Финансовый 3 3 3 3 2 2" xfId="4045"/>
    <cellStyle name="Финансовый 3 3 4 3 2 2" xfId="4046"/>
    <cellStyle name="Финансовый 3 4 5 2 2" xfId="4047"/>
    <cellStyle name="Финансовый 3 4 2 3 2 2" xfId="4048"/>
    <cellStyle name="Финансовый 3 4 3 3 2 2" xfId="4049"/>
    <cellStyle name="Финансовый 3 5 3 2 2" xfId="4050"/>
    <cellStyle name="Финансовый 3 6 3 2 2" xfId="4051"/>
    <cellStyle name="Финансовый 3 7 3 2 2" xfId="4052"/>
    <cellStyle name="Обычный 6 9 2 2 2" xfId="4053"/>
    <cellStyle name="Финансовый 2 8 2 2 2" xfId="4054"/>
    <cellStyle name="Финансовый 3 8 2 2 2" xfId="4055"/>
    <cellStyle name="Обычный 6 2 10 2 2 2" xfId="4056"/>
    <cellStyle name="Обычный 6 2 2 9 2 2 2" xfId="4057"/>
    <cellStyle name="Обычный 7 2 8 2 2 2" xfId="4058"/>
    <cellStyle name="Обычный 6 2 3 9 2 2 2" xfId="4059"/>
    <cellStyle name="Обычный 9 6 2 2 2" xfId="4060"/>
    <cellStyle name="Обычный 6 2 3 2 6 2 2 2" xfId="4061"/>
    <cellStyle name="Обычный 6 2 2 2 6 2 2 2" xfId="4062"/>
    <cellStyle name="Обычный 6 4 5 2 2 2" xfId="4063"/>
    <cellStyle name="Финансовый 2 3 5 2 2 2" xfId="4064"/>
    <cellStyle name="Финансовый 3 3 5 2 2 2" xfId="4065"/>
    <cellStyle name="Обычный 6 2 5 5 2 2 2" xfId="4066"/>
    <cellStyle name="Обычный 6 2 2 4 5 2 2 2" xfId="4067"/>
    <cellStyle name="Обычный 7 2 3 5 2 2 2" xfId="4068"/>
    <cellStyle name="Обычный 6 2 3 4 5 2 2 2" xfId="4069"/>
    <cellStyle name="Обычный 6 3 5 2 2 2" xfId="4070"/>
    <cellStyle name="Финансовый 2 2 5 2 2 2" xfId="4071"/>
    <cellStyle name="Финансовый 3 2 5 2 2 2" xfId="4072"/>
    <cellStyle name="Обычный 6 2 4 5 2 2 2" xfId="4073"/>
    <cellStyle name="Обычный 6 2 2 3 5 2 2 2" xfId="4074"/>
    <cellStyle name="Обычный 7 2 2 5 2 2 2" xfId="4075"/>
    <cellStyle name="Обычный 6 2 3 3 5 2 2 2" xfId="4076"/>
    <cellStyle name="Обычный 9 2 5 2 2 2" xfId="4077"/>
    <cellStyle name="Обычный 6 2 3 2 2 5 2 2 2" xfId="4078"/>
    <cellStyle name="Обычный 6 2 2 2 2 5 2 2 2" xfId="4079"/>
    <cellStyle name="Обычный 6 2 3 2 3 4 2 2 2" xfId="4080"/>
    <cellStyle name="Обычный 6 2 2 2 3 4 2 2 2" xfId="4081"/>
    <cellStyle name="Обычный 9 3 5 2 2 2" xfId="4082"/>
    <cellStyle name="Обычный 6 2 2 2 2 2 4 2 2 2" xfId="4083"/>
    <cellStyle name="Обычный 6 2 2 2 2 2 2 2 2 2 2" xfId="4084"/>
    <cellStyle name="Обычный 6 2 2 2 2 2 3 2 2 2 2" xfId="4085"/>
    <cellStyle name="Обычный 6 2 2 2 2 3 2 2 2 2" xfId="4086"/>
    <cellStyle name="Обычный 6 2 2 2 2 4 2 2 2 2" xfId="4087"/>
    <cellStyle name="Обычный 6 2 2 2 3 2 2 2 2 2" xfId="4088"/>
    <cellStyle name="Обычный 6 2 2 2 3 3 2 2 2 2" xfId="4089"/>
    <cellStyle name="Обычный 6 2 2 2 4 2 2 2 2" xfId="4090"/>
    <cellStyle name="Обычный 6 2 2 2 5 2 2 2 2" xfId="4091"/>
    <cellStyle name="Обычный 6 2 2 3 2 4 2 2 2" xfId="4092"/>
    <cellStyle name="Обычный 6 2 2 3 2 2 2 2 2 2" xfId="4093"/>
    <cellStyle name="Обычный 6 2 2 3 2 3 2 2 2 2" xfId="4094"/>
    <cellStyle name="Обычный 6 2 2 3 3 2 2 2 2" xfId="4095"/>
    <cellStyle name="Обычный 6 2 2 3 4 2 2 2 2" xfId="4096"/>
    <cellStyle name="Обычный 6 2 2 4 2 4 2 2 2" xfId="4097"/>
    <cellStyle name="Обычный 6 2 2 4 2 2 2 2 2 2" xfId="4098"/>
    <cellStyle name="Обычный 6 2 2 4 2 3 2 2 2 2" xfId="4099"/>
    <cellStyle name="Обычный 6 2 2 4 3 2 2 2 2" xfId="4100"/>
    <cellStyle name="Обычный 6 2 2 4 4 2 2 2 2" xfId="4101"/>
    <cellStyle name="Обычный 6 2 2 5 4 2 2 2" xfId="4102"/>
    <cellStyle name="Обычный 6 2 2 5 2 2 2 2 2" xfId="4103"/>
    <cellStyle name="Обычный 6 2 2 5 3 2 2 2 2" xfId="4104"/>
    <cellStyle name="Обычный 6 2 2 6 2 2 2 2" xfId="4105"/>
    <cellStyle name="Обычный 6 2 2 7 2 2 2 2" xfId="4106"/>
    <cellStyle name="Обычный 6 2 2 8 2 2 2 2" xfId="4107"/>
    <cellStyle name="Обычный 6 2 3 2 2 2 4 2 2 2" xfId="4108"/>
    <cellStyle name="Обычный 6 2 3 2 2 2 2 2 2 2 2" xfId="4109"/>
    <cellStyle name="Обычный 6 2 3 2 2 2 3 2 2 2 2" xfId="4110"/>
    <cellStyle name="Обычный 6 2 3 2 2 3 2 2 2 2" xfId="4111"/>
    <cellStyle name="Обычный 6 2 3 2 2 4 2 2 2 2" xfId="4112"/>
    <cellStyle name="Обычный 6 2 3 2 3 2 2 2 2 2" xfId="4113"/>
    <cellStyle name="Обычный 6 2 3 2 3 3 2 2 2 2" xfId="4114"/>
    <cellStyle name="Обычный 6 2 3 2 4 2 2 2 2" xfId="4115"/>
    <cellStyle name="Обычный 6 2 3 2 5 2 2 2 2" xfId="4116"/>
    <cellStyle name="Обычный 6 2 3 3 2 4 2 2 2" xfId="4117"/>
    <cellStyle name="Обычный 6 2 3 3 2 2 2 2 2 2" xfId="4118"/>
    <cellStyle name="Обычный 6 2 3 3 2 3 2 2 2 2" xfId="4119"/>
    <cellStyle name="Обычный 6 2 3 3 3 2 2 2 2" xfId="4120"/>
    <cellStyle name="Обычный 6 2 3 3 4 2 2 2 2" xfId="4121"/>
    <cellStyle name="Обычный 6 2 3 4 2 4 2 2 2" xfId="4122"/>
    <cellStyle name="Обычный 6 2 3 4 2 2 2 2 2 2" xfId="4123"/>
    <cellStyle name="Обычный 6 2 3 4 2 3 2 2 2 2" xfId="4124"/>
    <cellStyle name="Обычный 6 2 3 4 3 2 2 2 2" xfId="4125"/>
    <cellStyle name="Обычный 6 2 3 4 4 2 2 2 2" xfId="4126"/>
    <cellStyle name="Обычный 6 2 3 5 4 2 2 2" xfId="4127"/>
    <cellStyle name="Обычный 6 2 3 5 2 2 2 2 2" xfId="4128"/>
    <cellStyle name="Обычный 6 2 3 5 3 2 2 2 2" xfId="4129"/>
    <cellStyle name="Обычный 6 2 3 6 2 2 2 2" xfId="4130"/>
    <cellStyle name="Обычный 6 2 3 7 2 2 2 2" xfId="4131"/>
    <cellStyle name="Обычный 6 2 3 8 2 2 2 2" xfId="4132"/>
    <cellStyle name="Обычный 6 2 4 2 4 2 2 2" xfId="4133"/>
    <cellStyle name="Обычный 6 2 4 2 2 2 2 2 2" xfId="4134"/>
    <cellStyle name="Обычный 6 2 4 2 3 2 2 2 2" xfId="4135"/>
    <cellStyle name="Обычный 6 2 4 3 2 2 2 2" xfId="4136"/>
    <cellStyle name="Обычный 6 2 4 4 2 2 2 2" xfId="4137"/>
    <cellStyle name="Обычный 6 2 5 2 4 2 2 2" xfId="4138"/>
    <cellStyle name="Обычный 6 2 5 2 2 2 2 2 2" xfId="4139"/>
    <cellStyle name="Обычный 6 2 5 2 3 2 2 2 2" xfId="4140"/>
    <cellStyle name="Обычный 6 2 5 3 2 2 2 2" xfId="4141"/>
    <cellStyle name="Обычный 6 2 5 4 2 2 2 2" xfId="4142"/>
    <cellStyle name="Обычный 6 2 6 4 2 2 2" xfId="4143"/>
    <cellStyle name="Обычный 6 2 6 2 2 2 2 2" xfId="4144"/>
    <cellStyle name="Обычный 6 2 6 3 2 2 2 2" xfId="4145"/>
    <cellStyle name="Обычный 6 2 7 2 2 2 2" xfId="4146"/>
    <cellStyle name="Обычный 6 2 8 2 2 2 2" xfId="4147"/>
    <cellStyle name="Обычный 6 2 9 2 2 2 2" xfId="4148"/>
    <cellStyle name="Обычный 6 3 2 4 2 2 2" xfId="4149"/>
    <cellStyle name="Обычный 6 3 2 2 2 2 2 2" xfId="4150"/>
    <cellStyle name="Обычный 6 3 2 3 2 2 2 2" xfId="4151"/>
    <cellStyle name="Обычный 6 3 3 2 2 2 2" xfId="4152"/>
    <cellStyle name="Обычный 6 3 4 2 2 2 2" xfId="4153"/>
    <cellStyle name="Обычный 6 4 2 4 2 2 2" xfId="4154"/>
    <cellStyle name="Обычный 6 4 2 2 2 2 2 2" xfId="4155"/>
    <cellStyle name="Обычный 6 4 2 3 2 2 2 2" xfId="4156"/>
    <cellStyle name="Обычный 6 4 3 2 2 2 2" xfId="4157"/>
    <cellStyle name="Обычный 6 4 4 2 2 2 2" xfId="4158"/>
    <cellStyle name="Обычный 6 5 4 2 2 2" xfId="4159"/>
    <cellStyle name="Обычный 6 5 2 2 2 2 2" xfId="4160"/>
    <cellStyle name="Обычный 6 5 3 2 2 2 2" xfId="4161"/>
    <cellStyle name="Обычный 6 6 2 2 2 2" xfId="4162"/>
    <cellStyle name="Обычный 6 7 2 2 2 2" xfId="4163"/>
    <cellStyle name="Обычный 6 8 2 2 2 2" xfId="4164"/>
    <cellStyle name="Обычный 7 2 2 2 4 2 2 2" xfId="4165"/>
    <cellStyle name="Обычный 7 2 2 2 2 2 2 2 2" xfId="4166"/>
    <cellStyle name="Обычный 7 2 2 2 3 2 2 2 2" xfId="4167"/>
    <cellStyle name="Обычный 7 2 2 3 2 2 2 2" xfId="4168"/>
    <cellStyle name="Обычный 7 2 2 4 2 2 2 2" xfId="4169"/>
    <cellStyle name="Обычный 7 2 3 2 4 2 2 2" xfId="4170"/>
    <cellStyle name="Обычный 7 2 3 2 2 2 2 2 2" xfId="4171"/>
    <cellStyle name="Обычный 7 2 3 2 3 2 2 2 2" xfId="4172"/>
    <cellStyle name="Обычный 7 2 3 3 2 2 2 2" xfId="4173"/>
    <cellStyle name="Обычный 7 2 3 4 2 2 2 2" xfId="4174"/>
    <cellStyle name="Обычный 7 2 4 4 2 2 2" xfId="4175"/>
    <cellStyle name="Обычный 7 2 4 2 2 2 2 2" xfId="4176"/>
    <cellStyle name="Обычный 7 2 4 3 2 2 2 2" xfId="4177"/>
    <cellStyle name="Обычный 7 2 5 2 2 2 2" xfId="4178"/>
    <cellStyle name="Обычный 7 2 6 2 2 2 2" xfId="4179"/>
    <cellStyle name="Обычный 7 2 7 2 2 2 2" xfId="4180"/>
    <cellStyle name="Обычный 9 2 2 5 2 2 2" xfId="4181"/>
    <cellStyle name="Обычный 9 2 2 2 2 2 2 2" xfId="4182"/>
    <cellStyle name="Обычный 9 2 2 3 2 2 2 2" xfId="4183"/>
    <cellStyle name="Обычный 9 2 2 4 2 2 2 2" xfId="4184"/>
    <cellStyle name="Обычный 9 2 3 2 2 2 2" xfId="4185"/>
    <cellStyle name="Обычный 9 2 4 2 2 2 2" xfId="4186"/>
    <cellStyle name="Обычный 9 3 2 2 2 2 2" xfId="4187"/>
    <cellStyle name="Обычный 9 3 3 2 2 2 2" xfId="4188"/>
    <cellStyle name="Обычный 9 3 4 2 2 2 2" xfId="4189"/>
    <cellStyle name="Обычный 9 4 2 2 2 2" xfId="4190"/>
    <cellStyle name="Обычный 9 5 2 2 2 2" xfId="4191"/>
    <cellStyle name="Финансовый 2 2 2 4 2 2 2" xfId="4192"/>
    <cellStyle name="Финансовый 2 2 2 2 3 2 2 2" xfId="4193"/>
    <cellStyle name="Финансовый 2 2 2 3 2 2 2 2" xfId="4194"/>
    <cellStyle name="Финансовый 2 2 3 2 2 2 2" xfId="4195"/>
    <cellStyle name="Финансовый 2 2 4 2 2 2 2" xfId="4196"/>
    <cellStyle name="Финансовый 2 3 2 4 2 2 2" xfId="4197"/>
    <cellStyle name="Финансовый 2 3 2 2 2 2 2 2" xfId="4198"/>
    <cellStyle name="Финансовый 2 3 2 3 2 2 2 2" xfId="4199"/>
    <cellStyle name="Финансовый 2 3 3 2 2 2 2" xfId="4200"/>
    <cellStyle name="Финансовый 2 3 4 2 2 2 2" xfId="4201"/>
    <cellStyle name="Финансовый 2 4 4 2 2 2" xfId="4202"/>
    <cellStyle name="Финансовый 2 4 2 2 2 2 2" xfId="4203"/>
    <cellStyle name="Финансовый 2 4 3 2 2 2 2" xfId="4204"/>
    <cellStyle name="Финансовый 2 5 2 2 2 2" xfId="4205"/>
    <cellStyle name="Финансовый 2 6 2 2 2 2" xfId="4206"/>
    <cellStyle name="Финансовый 2 7 2 2 2 2" xfId="4207"/>
    <cellStyle name="Финансовый 3 2 2 4 2 2 2" xfId="4208"/>
    <cellStyle name="Финансовый 3 2 2 2 2 2 2 2" xfId="4209"/>
    <cellStyle name="Финансовый 3 2 2 3 2 2 2 2" xfId="4210"/>
    <cellStyle name="Финансовый 3 2 3 2 2 2 2" xfId="4211"/>
    <cellStyle name="Финансовый 3 2 4 2 2 2 2" xfId="4212"/>
    <cellStyle name="Финансовый 3 3 2 4 2 2 2" xfId="4213"/>
    <cellStyle name="Финансовый 3 3 2 2 2 2 2 2" xfId="4214"/>
    <cellStyle name="Финансовый 3 3 2 3 2 2 2 2" xfId="4215"/>
    <cellStyle name="Финансовый 3 3 3 2 2 2 2" xfId="4216"/>
    <cellStyle name="Финансовый 3 3 4 2 2 2 2" xfId="4217"/>
    <cellStyle name="Финансовый 3 4 4 2 2 2" xfId="4218"/>
    <cellStyle name="Финансовый 3 4 2 2 2 2 2" xfId="4219"/>
    <cellStyle name="Финансовый 3 4 3 2 2 2 2" xfId="4220"/>
    <cellStyle name="Финансовый 3 5 2 2 2 2" xfId="4221"/>
    <cellStyle name="Финансовый 3 6 2 2 2 2" xfId="4222"/>
    <cellStyle name="Финансовый 3 7 2 2 2 2" xfId="4223"/>
    <cellStyle name="Обычный 6 11 2 2" xfId="4224"/>
    <cellStyle name="Финансовый 2 10 2 2" xfId="4225"/>
    <cellStyle name="Финансовый 3 10 2 2" xfId="4226"/>
    <cellStyle name="Обычный 6 2 12 2 2" xfId="4227"/>
    <cellStyle name="Обычный 6 2 2 11 2 2" xfId="4228"/>
    <cellStyle name="Обычный 7 2 10 2 2" xfId="4229"/>
    <cellStyle name="Обычный 6 2 3 11 2 2" xfId="4230"/>
    <cellStyle name="Обычный 9 8 2 2" xfId="4231"/>
    <cellStyle name="Обычный 6 2 3 2 8 2 2" xfId="4232"/>
    <cellStyle name="Обычный 6 2 2 2 8 2 2" xfId="4233"/>
    <cellStyle name="Обычный 6 4 7 2 2" xfId="4234"/>
    <cellStyle name="Финансовый 2 3 7 2 2" xfId="4235"/>
    <cellStyle name="Финансовый 3 3 7 2 2" xfId="4236"/>
    <cellStyle name="Обычный 6 2 5 7 2 2" xfId="4237"/>
    <cellStyle name="Обычный 6 2 2 4 7 2 2" xfId="4238"/>
    <cellStyle name="Обычный 7 2 3 7 2 2" xfId="4239"/>
    <cellStyle name="Обычный 6 2 3 4 7 2 2" xfId="4240"/>
    <cellStyle name="Обычный 6 3 7 2 2" xfId="4241"/>
    <cellStyle name="Финансовый 2 2 7 2 2" xfId="4242"/>
    <cellStyle name="Финансовый 3 2 7 2 2" xfId="4243"/>
    <cellStyle name="Обычный 6 2 4 7 2 2" xfId="4244"/>
    <cellStyle name="Обычный 6 2 2 3 7 2 2" xfId="4245"/>
    <cellStyle name="Обычный 7 2 2 7 2 2" xfId="4246"/>
    <cellStyle name="Обычный 6 2 3 3 7 2 2" xfId="4247"/>
    <cellStyle name="Обычный 9 2 7 2 2" xfId="4248"/>
    <cellStyle name="Обычный 6 2 3 2 2 7 2 2" xfId="4249"/>
    <cellStyle name="Обычный 6 2 2 2 2 7 2 2" xfId="4250"/>
    <cellStyle name="Обычный 6 2 3 2 3 6 2 2" xfId="4251"/>
    <cellStyle name="Обычный 6 2 2 2 3 6 2 2" xfId="4252"/>
    <cellStyle name="Обычный 9 3 7 2 2" xfId="4253"/>
    <cellStyle name="Обычный 6 2 2 2 2 2 6 2 2" xfId="4254"/>
    <cellStyle name="Обычный 6 2 2 2 2 2 2 4 2 2" xfId="4255"/>
    <cellStyle name="Обычный 6 2 2 2 2 2 3 4 2 2" xfId="4256"/>
    <cellStyle name="Обычный 6 2 2 2 2 3 4 2 2" xfId="4257"/>
    <cellStyle name="Обычный 6 2 2 2 2 4 4 2 2" xfId="4258"/>
    <cellStyle name="Обычный 6 2 2 2 3 2 4 2 2" xfId="4259"/>
    <cellStyle name="Обычный 6 2 2 2 3 3 4 2 2" xfId="4260"/>
    <cellStyle name="Обычный 6 2 2 2 4 4 2 2" xfId="4261"/>
    <cellStyle name="Обычный 6 2 2 2 5 4 2 2" xfId="4262"/>
    <cellStyle name="Обычный 6 2 2 3 2 6 2 2" xfId="4263"/>
    <cellStyle name="Обычный 6 2 2 3 2 2 4 2 2" xfId="4264"/>
    <cellStyle name="Обычный 6 2 2 3 2 3 4 2 2" xfId="4265"/>
    <cellStyle name="Обычный 6 2 2 3 3 4 2 2" xfId="4266"/>
    <cellStyle name="Обычный 6 2 2 3 4 4 2 2" xfId="4267"/>
    <cellStyle name="Обычный 6 2 2 4 2 6 2 2" xfId="4268"/>
    <cellStyle name="Обычный 6 2 2 4 2 2 4 2 2" xfId="4269"/>
    <cellStyle name="Обычный 6 2 2 4 2 3 4 2 2" xfId="4270"/>
    <cellStyle name="Обычный 6 2 2 4 3 4 2 2" xfId="4271"/>
    <cellStyle name="Обычный 6 2 2 4 4 4 2 2" xfId="4272"/>
    <cellStyle name="Обычный 6 2 2 5 6 2 2" xfId="4273"/>
    <cellStyle name="Обычный 6 2 2 5 2 4 2 2" xfId="4274"/>
    <cellStyle name="Обычный 6 2 2 5 3 4 2 2" xfId="4275"/>
    <cellStyle name="Обычный 6 2 2 6 4 2 2" xfId="4276"/>
    <cellStyle name="Обычный 6 2 2 7 4 2 2" xfId="4277"/>
    <cellStyle name="Обычный 6 2 2 8 4 2 2" xfId="4278"/>
    <cellStyle name="Обычный 6 2 3 2 2 2 6 2 2" xfId="4279"/>
    <cellStyle name="Обычный 6 2 3 2 2 2 2 4 2 2" xfId="4280"/>
    <cellStyle name="Обычный 6 2 3 2 2 2 3 4 2 2" xfId="4281"/>
    <cellStyle name="Обычный 6 2 3 2 2 3 4 2 2" xfId="4282"/>
    <cellStyle name="Обычный 6 2 3 2 2 4 4 2 2" xfId="4283"/>
    <cellStyle name="Обычный 6 2 3 2 3 2 4 2 2" xfId="4284"/>
    <cellStyle name="Обычный 6 2 3 2 3 3 4 2 2" xfId="4285"/>
    <cellStyle name="Обычный 6 2 3 2 4 4 2 2" xfId="4286"/>
    <cellStyle name="Обычный 6 2 3 2 5 4 2 2" xfId="4287"/>
    <cellStyle name="Обычный 6 2 3 3 2 6 2 2" xfId="4288"/>
    <cellStyle name="Обычный 6 2 3 3 2 2 4 2 2" xfId="4289"/>
    <cellStyle name="Обычный 6 2 3 3 2 3 4 2 2" xfId="4290"/>
    <cellStyle name="Обычный 6 2 3 3 3 4 2 2" xfId="4291"/>
    <cellStyle name="Обычный 6 2 3 3 4 4 2 2" xfId="4292"/>
    <cellStyle name="Обычный 6 2 3 4 2 6 2 2" xfId="4293"/>
    <cellStyle name="Обычный 6 2 3 4 2 2 4 2 2" xfId="4294"/>
    <cellStyle name="Обычный 6 2 3 4 2 3 4 2 2" xfId="4295"/>
    <cellStyle name="Обычный 6 2 3 4 3 4 2 2" xfId="4296"/>
    <cellStyle name="Обычный 6 2 3 4 4 4 2 2" xfId="4297"/>
    <cellStyle name="Обычный 6 2 3 5 6 2 2" xfId="4298"/>
    <cellStyle name="Обычный 6 2 3 5 2 4 2 2" xfId="4299"/>
    <cellStyle name="Обычный 6 2 3 5 3 4 2 2" xfId="4300"/>
    <cellStyle name="Обычный 6 2 3 6 4 2 2" xfId="4301"/>
    <cellStyle name="Обычный 6 2 3 7 4 2 2" xfId="4302"/>
    <cellStyle name="Обычный 6 2 3 8 4 2 2" xfId="4303"/>
    <cellStyle name="Обычный 6 2 4 2 6 2 2" xfId="4304"/>
    <cellStyle name="Обычный 6 2 4 2 2 4 2 2" xfId="4305"/>
    <cellStyle name="Обычный 6 2 4 2 3 4 2 2" xfId="4306"/>
    <cellStyle name="Обычный 6 2 4 3 4 2 2" xfId="4307"/>
    <cellStyle name="Обычный 6 2 4 4 4 2 2" xfId="4308"/>
    <cellStyle name="Обычный 6 2 5 2 6 2 2" xfId="4309"/>
    <cellStyle name="Обычный 6 2 5 2 2 4 2 2" xfId="4310"/>
    <cellStyle name="Обычный 6 2 5 2 3 4 2 2" xfId="4311"/>
    <cellStyle name="Обычный 6 2 5 3 4 2 2" xfId="4312"/>
    <cellStyle name="Обычный 6 2 5 4 4 2 2" xfId="4313"/>
    <cellStyle name="Обычный 6 2 6 6 2 2" xfId="4314"/>
    <cellStyle name="Обычный 6 2 6 2 4 2 2" xfId="4315"/>
    <cellStyle name="Обычный 6 2 6 3 4 2 2" xfId="4316"/>
    <cellStyle name="Обычный 6 2 7 4 2 2" xfId="4317"/>
    <cellStyle name="Обычный 6 2 8 4 2 2" xfId="4318"/>
    <cellStyle name="Обычный 6 2 9 4 2 2" xfId="4319"/>
    <cellStyle name="Обычный 6 3 2 6 2 2" xfId="4320"/>
    <cellStyle name="Обычный 6 3 2 2 4 2 2" xfId="4321"/>
    <cellStyle name="Обычный 6 3 2 3 4 2 2" xfId="4322"/>
    <cellStyle name="Обычный 6 3 3 4 2 2" xfId="4323"/>
    <cellStyle name="Обычный 6 3 4 4 2 2" xfId="4324"/>
    <cellStyle name="Обычный 6 4 2 6 2 2" xfId="4325"/>
    <cellStyle name="Обычный 6 4 2 2 4 2 2" xfId="4326"/>
    <cellStyle name="Обычный 6 4 2 3 4 2 2" xfId="4327"/>
    <cellStyle name="Обычный 6 4 3 4 2 2" xfId="4328"/>
    <cellStyle name="Обычный 6 4 4 4 2 2" xfId="4329"/>
    <cellStyle name="Обычный 6 5 6 2 2" xfId="4330"/>
    <cellStyle name="Обычный 6 5 2 4 2 2" xfId="4331"/>
    <cellStyle name="Обычный 6 5 3 4 2 2" xfId="4332"/>
    <cellStyle name="Обычный 6 6 4 2 2" xfId="4333"/>
    <cellStyle name="Обычный 6 7 4 2 2" xfId="4334"/>
    <cellStyle name="Обычный 6 8 4 2 2" xfId="4335"/>
    <cellStyle name="Обычный 7 2 2 2 6 2 2" xfId="4336"/>
    <cellStyle name="Обычный 7 2 2 2 2 4 2 2" xfId="4337"/>
    <cellStyle name="Обычный 7 2 2 2 3 4 2 2" xfId="4338"/>
    <cellStyle name="Обычный 7 2 2 3 4 2 2" xfId="4339"/>
    <cellStyle name="Обычный 7 2 2 4 4 2 2" xfId="4340"/>
    <cellStyle name="Обычный 7 2 3 2 6 2 2" xfId="4341"/>
    <cellStyle name="Обычный 7 2 3 2 2 4 2 2" xfId="4342"/>
    <cellStyle name="Обычный 7 2 3 2 3 4 2 2" xfId="4343"/>
    <cellStyle name="Обычный 7 2 3 3 4 2 2" xfId="4344"/>
    <cellStyle name="Обычный 7 2 3 4 4 2 2" xfId="4345"/>
    <cellStyle name="Обычный 7 2 4 6 2 2" xfId="4346"/>
    <cellStyle name="Обычный 7 2 4 2 4 2 2" xfId="4347"/>
    <cellStyle name="Обычный 7 2 4 3 4 2 2" xfId="4348"/>
    <cellStyle name="Обычный 7 2 5 4 2 2" xfId="4349"/>
    <cellStyle name="Обычный 7 2 6 4 2 2" xfId="4350"/>
    <cellStyle name="Обычный 7 2 7 4 2 2" xfId="4351"/>
    <cellStyle name="Обычный 9 2 2 7 2 2" xfId="4352"/>
    <cellStyle name="Обычный 9 2 2 2 4 2 2" xfId="4353"/>
    <cellStyle name="Обычный 9 2 2 3 4 2 2" xfId="4354"/>
    <cellStyle name="Обычный 9 2 2 4 4 2 2" xfId="4355"/>
    <cellStyle name="Обычный 9 2 3 4 2 2" xfId="4356"/>
    <cellStyle name="Обычный 9 2 4 4 2 2" xfId="4357"/>
    <cellStyle name="Обычный 9 3 2 4 2 2" xfId="4358"/>
    <cellStyle name="Обычный 9 3 3 4 2 2" xfId="4359"/>
    <cellStyle name="Обычный 9 3 4 4 2 2" xfId="4360"/>
    <cellStyle name="Обычный 9 4 4 2 2" xfId="4361"/>
    <cellStyle name="Обычный 9 5 4 2 2" xfId="4362"/>
    <cellStyle name="Финансовый 2 2 2 6 2 2" xfId="4363"/>
    <cellStyle name="Финансовый 2 2 2 2 5 2 2" xfId="4364"/>
    <cellStyle name="Финансовый 2 2 2 3 4 2 2" xfId="4365"/>
    <cellStyle name="Финансовый 2 2 3 4 2 2" xfId="4366"/>
    <cellStyle name="Финансовый 2 2 4 4 2 2" xfId="4367"/>
    <cellStyle name="Финансовый 2 3 2 6 2 2" xfId="4368"/>
    <cellStyle name="Финансовый 2 3 2 2 4 2 2" xfId="4369"/>
    <cellStyle name="Финансовый 2 3 2 3 4 2 2" xfId="4370"/>
    <cellStyle name="Финансовый 2 3 3 4 2 2" xfId="4371"/>
    <cellStyle name="Финансовый 2 3 4 4 2 2" xfId="4372"/>
    <cellStyle name="Финансовый 2 4 6 2 2" xfId="4373"/>
    <cellStyle name="Финансовый 2 4 2 4 2 2" xfId="4374"/>
    <cellStyle name="Финансовый 2 4 3 4 2 2" xfId="4375"/>
    <cellStyle name="Финансовый 2 5 4 2 2" xfId="4376"/>
    <cellStyle name="Финансовый 2 6 4 2 2" xfId="4377"/>
    <cellStyle name="Финансовый 2 7 4 2 2" xfId="4378"/>
    <cellStyle name="Финансовый 3 2 2 6 2 2" xfId="4379"/>
    <cellStyle name="Финансовый 3 2 2 2 4 2 2" xfId="4380"/>
    <cellStyle name="Финансовый 3 2 2 3 4 2 2" xfId="4381"/>
    <cellStyle name="Финансовый 3 2 3 4 2 2" xfId="4382"/>
    <cellStyle name="Финансовый 3 2 4 4 2 2" xfId="4383"/>
    <cellStyle name="Финансовый 3 3 2 6 2 2" xfId="4384"/>
    <cellStyle name="Финансовый 3 3 2 2 4 2 2" xfId="4385"/>
    <cellStyle name="Финансовый 3 3 2 3 4 2 2" xfId="4386"/>
    <cellStyle name="Финансовый 3 3 3 4 2 2" xfId="4387"/>
    <cellStyle name="Финансовый 3 3 4 4 2 2" xfId="4388"/>
    <cellStyle name="Финансовый 3 4 6 2 2" xfId="4389"/>
    <cellStyle name="Финансовый 3 4 2 4 2 2" xfId="4390"/>
    <cellStyle name="Финансовый 3 4 3 4 2 2" xfId="4391"/>
    <cellStyle name="Финансовый 3 5 4 2 2" xfId="4392"/>
    <cellStyle name="Финансовый 3 6 4 2 2" xfId="4393"/>
    <cellStyle name="Финансовый 3 7 4 2 2" xfId="4394"/>
    <cellStyle name="Обычный 6 9 3 2 2" xfId="4395"/>
    <cellStyle name="Финансовый 2 8 3 2 2" xfId="4396"/>
    <cellStyle name="Финансовый 3 8 3 2 2" xfId="4397"/>
    <cellStyle name="Обычный 6 2 10 3 2 2" xfId="4398"/>
    <cellStyle name="Обычный 6 2 2 9 3 2 2" xfId="4399"/>
    <cellStyle name="Обычный 7 2 8 3 2 2" xfId="4400"/>
    <cellStyle name="Обычный 6 2 3 9 3 2 2" xfId="4401"/>
    <cellStyle name="Обычный 9 6 3 2 2" xfId="4402"/>
    <cellStyle name="Обычный 6 2 3 2 6 3 2 2" xfId="4403"/>
    <cellStyle name="Обычный 6 2 2 2 6 3 2 2" xfId="4404"/>
    <cellStyle name="Обычный 6 4 5 3 2 2" xfId="4405"/>
    <cellStyle name="Финансовый 2 3 5 3 2 2" xfId="4406"/>
    <cellStyle name="Финансовый 3 3 5 3 2 2" xfId="4407"/>
    <cellStyle name="Обычный 6 2 5 5 3 2 2" xfId="4408"/>
    <cellStyle name="Обычный 6 2 2 4 5 3 2 2" xfId="4409"/>
    <cellStyle name="Обычный 7 2 3 5 3 2 2" xfId="4410"/>
    <cellStyle name="Обычный 6 2 3 4 5 3 2 2" xfId="4411"/>
    <cellStyle name="Обычный 6 3 5 3 2 2" xfId="4412"/>
    <cellStyle name="Финансовый 2 2 5 3 2 2" xfId="4413"/>
    <cellStyle name="Финансовый 3 2 5 3 2 2" xfId="4414"/>
    <cellStyle name="Обычный 6 2 4 5 3 2 2" xfId="4415"/>
    <cellStyle name="Обычный 6 2 2 3 5 3 2 2" xfId="4416"/>
    <cellStyle name="Обычный 7 2 2 5 3 2 2" xfId="4417"/>
    <cellStyle name="Обычный 6 2 3 3 5 3 2 2" xfId="4418"/>
    <cellStyle name="Обычный 9 2 5 3 2 2" xfId="4419"/>
    <cellStyle name="Обычный 6 2 3 2 2 5 3 2 2" xfId="4420"/>
    <cellStyle name="Обычный 6 2 2 2 2 5 3 2 2" xfId="4421"/>
    <cellStyle name="Обычный 6 2 3 2 3 4 3 2 2" xfId="4422"/>
    <cellStyle name="Обычный 6 2 2 2 3 4 3 2 2" xfId="4423"/>
    <cellStyle name="Обычный 9 3 5 3 2 2" xfId="4424"/>
    <cellStyle name="Обычный 6 2 2 2 2 2 4 3 2 2" xfId="4425"/>
    <cellStyle name="Обычный 6 2 2 2 2 2 2 2 3 2 2" xfId="4426"/>
    <cellStyle name="Обычный 6 2 2 2 2 2 3 2 3 2 2" xfId="4427"/>
    <cellStyle name="Обычный 6 2 2 2 2 3 2 3 2 2" xfId="4428"/>
    <cellStyle name="Обычный 6 2 2 2 2 4 2 3 2 2" xfId="4429"/>
    <cellStyle name="Обычный 6 2 2 2 3 2 2 3 2 2" xfId="4430"/>
    <cellStyle name="Обычный 6 2 2 2 3 3 2 3 2 2" xfId="4431"/>
    <cellStyle name="Обычный 6 2 2 2 4 2 3 2 2" xfId="4432"/>
    <cellStyle name="Обычный 6 2 2 2 5 2 3 2 2" xfId="4433"/>
    <cellStyle name="Обычный 6 2 2 3 2 4 3 2 2" xfId="4434"/>
    <cellStyle name="Обычный 6 2 2 3 2 2 2 3 2 2" xfId="4435"/>
    <cellStyle name="Обычный 6 2 2 3 2 3 2 3 2 2" xfId="4436"/>
    <cellStyle name="Обычный 6 2 2 3 3 2 3 2 2" xfId="4437"/>
    <cellStyle name="Обычный 6 2 2 3 4 2 3 2 2" xfId="4438"/>
    <cellStyle name="Обычный 6 2 2 4 2 4 3 2 2" xfId="4439"/>
    <cellStyle name="Обычный 6 2 2 4 2 2 2 3 2 2" xfId="4440"/>
    <cellStyle name="Обычный 6 2 2 4 2 3 2 3 2 2" xfId="4441"/>
    <cellStyle name="Обычный 6 2 2 4 3 2 3 2 2" xfId="4442"/>
    <cellStyle name="Обычный 6 2 2 4 4 2 3 2 2" xfId="4443"/>
    <cellStyle name="Обычный 6 2 2 5 4 3 2 2" xfId="4444"/>
    <cellStyle name="Обычный 6 2 2 5 2 2 3 2 2" xfId="4445"/>
    <cellStyle name="Обычный 6 2 2 5 3 2 3 2 2" xfId="4446"/>
    <cellStyle name="Обычный 6 2 2 6 2 3 2 2" xfId="4447"/>
    <cellStyle name="Обычный 6 2 2 7 2 3 2 2" xfId="4448"/>
    <cellStyle name="Обычный 6 2 2 8 2 3 2 2" xfId="4449"/>
    <cellStyle name="Обычный 6 2 3 2 2 2 4 3 2 2" xfId="4450"/>
    <cellStyle name="Обычный 6 2 3 2 2 2 2 2 3 2 2" xfId="4451"/>
    <cellStyle name="Обычный 6 2 3 2 2 2 3 2 3 2 2" xfId="4452"/>
    <cellStyle name="Обычный 6 2 3 2 2 3 2 3 2 2" xfId="4453"/>
    <cellStyle name="Обычный 6 2 3 2 2 4 2 3 2 2" xfId="4454"/>
    <cellStyle name="Обычный 6 2 3 2 3 2 2 3 2 2" xfId="4455"/>
    <cellStyle name="Обычный 6 2 3 2 3 3 2 3 2 2" xfId="4456"/>
    <cellStyle name="Обычный 6 2 3 2 4 2 3 2 2" xfId="4457"/>
    <cellStyle name="Обычный 6 2 3 2 5 2 3 2 2" xfId="4458"/>
    <cellStyle name="Обычный 6 2 3 3 2 4 3 2 2" xfId="4459"/>
    <cellStyle name="Обычный 6 2 3 3 2 2 2 3 2 2" xfId="4460"/>
    <cellStyle name="Обычный 6 2 3 3 2 3 2 3 2 2" xfId="4461"/>
    <cellStyle name="Обычный 6 2 3 3 3 2 3 2 2" xfId="4462"/>
    <cellStyle name="Обычный 6 2 3 3 4 2 3 2 2" xfId="4463"/>
    <cellStyle name="Обычный 6 2 3 4 2 4 3 2 2" xfId="4464"/>
    <cellStyle name="Обычный 6 2 3 4 2 2 2 3 2 2" xfId="4465"/>
    <cellStyle name="Обычный 6 2 3 4 2 3 2 3 2 2" xfId="4466"/>
    <cellStyle name="Обычный 6 2 3 4 3 2 3 2 2" xfId="4467"/>
    <cellStyle name="Обычный 6 2 3 4 4 2 3 2 2" xfId="4468"/>
    <cellStyle name="Обычный 6 2 3 5 4 3 2 2" xfId="4469"/>
    <cellStyle name="Обычный 6 2 3 5 2 2 3 2 2" xfId="4470"/>
    <cellStyle name="Обычный 6 2 3 5 3 2 3 2 2" xfId="4471"/>
    <cellStyle name="Обычный 6 2 3 6 2 3 2 2" xfId="4472"/>
    <cellStyle name="Обычный 6 2 3 7 2 3 2 2" xfId="4473"/>
    <cellStyle name="Обычный 6 2 3 8 2 3 2 2" xfId="4474"/>
    <cellStyle name="Обычный 6 2 4 2 4 3 2 2" xfId="4475"/>
    <cellStyle name="Обычный 6 2 4 2 2 2 3 2 2" xfId="4476"/>
    <cellStyle name="Обычный 6 2 4 2 3 2 3 2 2" xfId="4477"/>
    <cellStyle name="Обычный 6 2 4 3 2 3 2 2" xfId="4478"/>
    <cellStyle name="Обычный 6 2 4 4 2 3 2 2" xfId="4479"/>
    <cellStyle name="Обычный 6 2 5 2 4 3 2 2" xfId="4480"/>
    <cellStyle name="Обычный 6 2 5 2 2 2 3 2 2" xfId="4481"/>
    <cellStyle name="Обычный 6 2 5 2 3 2 3 2 2" xfId="4482"/>
    <cellStyle name="Обычный 6 2 5 3 2 3 2 2" xfId="4483"/>
    <cellStyle name="Обычный 6 2 5 4 2 3 2 2" xfId="4484"/>
    <cellStyle name="Обычный 6 2 6 4 3 2 2" xfId="4485"/>
    <cellStyle name="Обычный 6 2 6 2 2 3 2 2" xfId="4486"/>
    <cellStyle name="Обычный 6 2 6 3 2 3 2 2" xfId="4487"/>
    <cellStyle name="Обычный 6 2 7 2 3 2 2" xfId="4488"/>
    <cellStyle name="Обычный 6 2 8 2 3 2 2" xfId="4489"/>
    <cellStyle name="Обычный 6 2 9 2 3 2 2" xfId="4490"/>
    <cellStyle name="Обычный 6 3 2 4 3 2 2" xfId="4491"/>
    <cellStyle name="Обычный 6 3 2 2 2 3 2 2" xfId="4492"/>
    <cellStyle name="Обычный 6 3 2 3 2 3 2 2" xfId="4493"/>
    <cellStyle name="Обычный 6 3 3 2 3 2 2" xfId="4494"/>
    <cellStyle name="Обычный 6 3 4 2 3 2 2" xfId="4495"/>
    <cellStyle name="Обычный 6 4 2 4 3 2 2" xfId="4496"/>
    <cellStyle name="Обычный 6 4 2 2 2 3 2 2" xfId="4497"/>
    <cellStyle name="Обычный 6 4 2 3 2 3 2 2" xfId="4498"/>
    <cellStyle name="Обычный 6 4 3 2 3 2 2" xfId="4499"/>
    <cellStyle name="Обычный 6 4 4 2 3 2 2" xfId="4500"/>
    <cellStyle name="Обычный 6 5 4 3 2 2" xfId="4501"/>
    <cellStyle name="Обычный 6 5 2 2 3 2 2" xfId="4502"/>
    <cellStyle name="Обычный 6 5 3 2 3 2 2" xfId="4503"/>
    <cellStyle name="Обычный 6 6 2 3 2 2" xfId="4504"/>
    <cellStyle name="Обычный 6 7 2 3 2 2" xfId="4505"/>
    <cellStyle name="Обычный 6 8 2 3 2 2" xfId="4506"/>
    <cellStyle name="Обычный 7 2 2 2 4 3 2 2" xfId="4507"/>
    <cellStyle name="Обычный 7 2 2 2 2 2 3 2 2" xfId="4508"/>
    <cellStyle name="Обычный 7 2 2 2 3 2 3 2 2" xfId="4509"/>
    <cellStyle name="Обычный 7 2 2 3 2 3 2 2" xfId="4510"/>
    <cellStyle name="Обычный 7 2 2 4 2 3 2 2" xfId="4511"/>
    <cellStyle name="Обычный 7 2 3 2 4 3 2 2" xfId="4512"/>
    <cellStyle name="Обычный 7 2 3 2 2 2 3 2 2" xfId="4513"/>
    <cellStyle name="Обычный 7 2 3 2 3 2 3 2 2" xfId="4514"/>
    <cellStyle name="Обычный 7 2 3 3 2 3 2 2" xfId="4515"/>
    <cellStyle name="Обычный 7 2 3 4 2 3 2 2" xfId="4516"/>
    <cellStyle name="Обычный 7 2 4 4 3 2 2" xfId="4517"/>
    <cellStyle name="Обычный 7 2 4 2 2 3 2 2" xfId="4518"/>
    <cellStyle name="Обычный 7 2 4 3 2 3 2 2" xfId="4519"/>
    <cellStyle name="Обычный 7 2 5 2 3 2 2" xfId="4520"/>
    <cellStyle name="Обычный 7 2 6 2 3 2 2" xfId="4521"/>
    <cellStyle name="Обычный 7 2 7 2 3 2 2" xfId="4522"/>
    <cellStyle name="Обычный 9 2 2 5 3 2 2" xfId="4523"/>
    <cellStyle name="Обычный 9 2 2 2 2 3 2 2" xfId="4524"/>
    <cellStyle name="Обычный 9 2 2 3 2 3 2 2" xfId="4525"/>
    <cellStyle name="Обычный 9 2 2 4 2 3 2 2" xfId="4526"/>
    <cellStyle name="Обычный 9 2 3 2 3 2 2" xfId="4527"/>
    <cellStyle name="Обычный 9 2 4 2 3 2 2" xfId="4528"/>
    <cellStyle name="Обычный 9 3 2 2 3 2 2" xfId="4529"/>
    <cellStyle name="Обычный 9 3 3 2 3 2 2" xfId="4530"/>
    <cellStyle name="Обычный 9 3 4 2 3 2 2" xfId="4531"/>
    <cellStyle name="Обычный 9 4 2 3 2 2" xfId="4532"/>
    <cellStyle name="Обычный 9 5 2 3 2 2" xfId="4533"/>
    <cellStyle name="Финансовый 2 2 2 4 3 2 2" xfId="4534"/>
    <cellStyle name="Финансовый 2 2 2 2 3 3 2 2" xfId="4535"/>
    <cellStyle name="Финансовый 2 2 2 3 2 3 2 2" xfId="4536"/>
    <cellStyle name="Финансовый 2 2 3 2 3 2 2" xfId="4537"/>
    <cellStyle name="Финансовый 2 2 4 2 3 2 2" xfId="4538"/>
    <cellStyle name="Финансовый 2 3 2 4 3 2 2" xfId="4539"/>
    <cellStyle name="Финансовый 2 3 2 2 2 3 2 2" xfId="4540"/>
    <cellStyle name="Финансовый 2 3 2 3 2 3 2 2" xfId="4541"/>
    <cellStyle name="Финансовый 2 3 3 2 3 2 2" xfId="4542"/>
    <cellStyle name="Финансовый 2 3 4 2 3 2 2" xfId="4543"/>
    <cellStyle name="Финансовый 2 4 4 3 2 2" xfId="4544"/>
    <cellStyle name="Финансовый 2 4 2 2 3 2 2" xfId="4545"/>
    <cellStyle name="Финансовый 2 4 3 2 3 2 2" xfId="4546"/>
    <cellStyle name="Финансовый 2 5 2 3 2 2" xfId="4547"/>
    <cellStyle name="Финансовый 2 6 2 3 2 2" xfId="4548"/>
    <cellStyle name="Финансовый 2 7 2 3 2 2" xfId="4549"/>
    <cellStyle name="Финансовый 3 2 2 4 3 2 2" xfId="4550"/>
    <cellStyle name="Финансовый 3 2 2 2 2 3 2 2" xfId="4551"/>
    <cellStyle name="Финансовый 3 2 2 3 2 3 2 2" xfId="4552"/>
    <cellStyle name="Финансовый 3 2 3 2 3 2 2" xfId="4553"/>
    <cellStyle name="Финансовый 3 2 4 2 3 2 2" xfId="4554"/>
    <cellStyle name="Финансовый 3 3 2 4 3 2 2" xfId="4555"/>
    <cellStyle name="Финансовый 3 3 2 2 2 3 2 2" xfId="4556"/>
    <cellStyle name="Финансовый 3 3 2 3 2 3 2 2" xfId="4557"/>
    <cellStyle name="Финансовый 3 3 3 2 3 2 2" xfId="4558"/>
    <cellStyle name="Финансовый 3 3 4 2 3 2 2" xfId="4559"/>
    <cellStyle name="Финансовый 3 4 4 3 2 2" xfId="4560"/>
    <cellStyle name="Финансовый 3 4 2 2 3 2 2" xfId="4561"/>
    <cellStyle name="Финансовый 3 4 3 2 3 2 2" xfId="4562"/>
    <cellStyle name="Финансовый 3 5 2 3 2 2" xfId="4563"/>
    <cellStyle name="Финансовый 3 6 2 3 2 2" xfId="4564"/>
    <cellStyle name="Финансовый 3 7 2 3 2 2" xfId="4565"/>
    <cellStyle name="Обычный 6 12 2" xfId="4566"/>
    <cellStyle name="Финансовый 2 11 2" xfId="4567"/>
    <cellStyle name="Финансовый 3 11 2" xfId="4568"/>
    <cellStyle name="Обычный 6 2 13 2" xfId="4569"/>
    <cellStyle name="Обычный 6 2 2 12 2" xfId="4570"/>
    <cellStyle name="Обычный 7 2 11 2" xfId="4571"/>
    <cellStyle name="Обычный 6 2 3 12 2" xfId="4572"/>
    <cellStyle name="Обычный 9 9 2" xfId="4573"/>
    <cellStyle name="Обычный 6 2 3 2 9 2" xfId="4574"/>
    <cellStyle name="Обычный 6 2 2 2 9 2" xfId="4575"/>
    <cellStyle name="Обычный 6 4 8 2" xfId="4576"/>
    <cellStyle name="Финансовый 2 3 8 2" xfId="4577"/>
    <cellStyle name="Финансовый 3 3 8 2" xfId="4578"/>
    <cellStyle name="Обычный 6 2 5 8 2" xfId="4579"/>
    <cellStyle name="Обычный 6 2 2 4 8 2" xfId="4580"/>
    <cellStyle name="Обычный 7 2 3 8 2" xfId="4581"/>
    <cellStyle name="Обычный 6 2 3 4 8 2" xfId="4582"/>
    <cellStyle name="Обычный 6 3 8 2" xfId="4583"/>
    <cellStyle name="Финансовый 2 2 8 2" xfId="4584"/>
    <cellStyle name="Финансовый 3 2 8 2" xfId="4585"/>
    <cellStyle name="Обычный 6 2 4 8 2" xfId="4586"/>
    <cellStyle name="Обычный 6 2 2 3 8 2" xfId="4587"/>
    <cellStyle name="Обычный 7 2 2 8 2" xfId="4588"/>
    <cellStyle name="Обычный 6 2 3 3 8 2" xfId="4589"/>
    <cellStyle name="Обычный 9 2 8 2" xfId="4590"/>
    <cellStyle name="Обычный 6 2 3 2 2 8 2" xfId="4591"/>
    <cellStyle name="Обычный 6 2 2 2 2 8 2" xfId="4592"/>
    <cellStyle name="Обычный 6 2 3 2 3 7 2" xfId="4593"/>
    <cellStyle name="Обычный 6 2 2 2 3 7 2" xfId="4594"/>
    <cellStyle name="Обычный 9 3 8 2" xfId="4595"/>
    <cellStyle name="Обычный 6 2 2 2 2 2 7 2" xfId="4596"/>
    <cellStyle name="Обычный 6 2 2 2 2 2 2 5 2" xfId="4597"/>
    <cellStyle name="Обычный 6 2 2 2 2 2 3 5 2" xfId="4598"/>
    <cellStyle name="Обычный 6 2 2 2 2 3 5 2" xfId="4599"/>
    <cellStyle name="Обычный 6 2 2 2 2 4 5 2" xfId="4600"/>
    <cellStyle name="Обычный 6 2 2 2 3 2 5 2" xfId="4601"/>
    <cellStyle name="Обычный 6 2 2 2 3 3 5 2" xfId="4602"/>
    <cellStyle name="Обычный 6 2 2 2 4 5 2" xfId="4603"/>
    <cellStyle name="Обычный 6 2 2 2 5 5 2" xfId="4604"/>
    <cellStyle name="Обычный 6 2 2 3 2 7 2" xfId="4605"/>
    <cellStyle name="Обычный 6 2 2 3 2 2 5 2" xfId="4606"/>
    <cellStyle name="Обычный 6 2 2 3 2 3 5 2" xfId="4607"/>
    <cellStyle name="Обычный 6 2 2 3 3 5 2" xfId="4608"/>
    <cellStyle name="Обычный 6 2 2 3 4 5 2" xfId="4609"/>
    <cellStyle name="Обычный 6 2 2 4 2 7 2" xfId="4610"/>
    <cellStyle name="Обычный 6 2 2 4 2 2 5 2" xfId="4611"/>
    <cellStyle name="Обычный 6 2 2 4 2 3 5 2" xfId="4612"/>
    <cellStyle name="Обычный 6 2 2 4 3 5 2" xfId="4613"/>
    <cellStyle name="Обычный 6 2 2 4 4 5 2" xfId="4614"/>
    <cellStyle name="Обычный 6 2 2 5 7 2" xfId="4615"/>
    <cellStyle name="Обычный 6 2 2 5 2 5 2" xfId="4616"/>
    <cellStyle name="Обычный 6 2 2 5 3 5 2" xfId="4617"/>
    <cellStyle name="Обычный 6 2 2 6 5 2" xfId="4618"/>
    <cellStyle name="Обычный 6 2 2 7 5 2" xfId="4619"/>
    <cellStyle name="Обычный 6 2 2 8 5 2" xfId="4620"/>
    <cellStyle name="Обычный 6 2 3 2 2 2 7 2" xfId="4621"/>
    <cellStyle name="Обычный 6 2 3 2 2 2 2 5 2" xfId="4622"/>
    <cellStyle name="Обычный 6 2 3 2 2 2 3 5 2" xfId="4623"/>
    <cellStyle name="Обычный 6 2 3 2 2 3 5 2" xfId="4624"/>
    <cellStyle name="Обычный 6 2 3 2 2 4 5 2" xfId="4625"/>
    <cellStyle name="Обычный 6 2 3 2 3 2 5 2" xfId="4626"/>
    <cellStyle name="Обычный 6 2 3 2 3 3 5 2" xfId="4627"/>
    <cellStyle name="Обычный 6 2 3 2 4 5 2" xfId="4628"/>
    <cellStyle name="Обычный 6 2 3 2 5 5 2" xfId="4629"/>
    <cellStyle name="Обычный 6 2 3 3 2 7 2" xfId="4630"/>
    <cellStyle name="Обычный 6 2 3 3 2 2 5 2" xfId="4631"/>
    <cellStyle name="Обычный 6 2 3 3 2 3 5 2" xfId="4632"/>
    <cellStyle name="Обычный 6 2 3 3 3 5 2" xfId="4633"/>
    <cellStyle name="Обычный 6 2 3 3 4 5 2" xfId="4634"/>
    <cellStyle name="Обычный 6 2 3 4 2 7 2" xfId="4635"/>
    <cellStyle name="Обычный 6 2 3 4 2 2 5 2" xfId="4636"/>
    <cellStyle name="Обычный 6 2 3 4 2 3 5 2" xfId="4637"/>
    <cellStyle name="Обычный 6 2 3 4 3 5 2" xfId="4638"/>
    <cellStyle name="Обычный 6 2 3 4 4 5 2" xfId="4639"/>
    <cellStyle name="Обычный 6 2 3 5 7 2" xfId="4640"/>
    <cellStyle name="Обычный 6 2 3 5 2 5 2" xfId="4641"/>
    <cellStyle name="Обычный 6 2 3 5 3 5 2" xfId="4642"/>
    <cellStyle name="Обычный 6 2 3 6 5 2" xfId="4643"/>
    <cellStyle name="Обычный 6 2 3 7 5 2" xfId="4644"/>
    <cellStyle name="Обычный 6 2 3 8 5 2" xfId="4645"/>
    <cellStyle name="Обычный 6 2 4 2 7 2" xfId="4646"/>
    <cellStyle name="Обычный 6 2 4 2 2 5 2" xfId="4647"/>
    <cellStyle name="Обычный 6 2 4 2 3 5 2" xfId="4648"/>
    <cellStyle name="Обычный 6 2 4 3 5 2" xfId="4649"/>
    <cellStyle name="Обычный 6 2 4 4 5 2" xfId="4650"/>
    <cellStyle name="Обычный 6 2 5 2 7 2" xfId="4651"/>
    <cellStyle name="Обычный 6 2 5 2 2 5 2" xfId="4652"/>
    <cellStyle name="Обычный 6 2 5 2 3 5 2" xfId="4653"/>
    <cellStyle name="Обычный 6 2 5 3 5 2" xfId="4654"/>
    <cellStyle name="Обычный 6 2 5 4 5 2" xfId="4655"/>
    <cellStyle name="Обычный 6 2 6 7 2" xfId="4656"/>
    <cellStyle name="Обычный 6 2 6 2 5 2" xfId="4657"/>
    <cellStyle name="Обычный 6 2 6 3 5 2" xfId="4658"/>
    <cellStyle name="Обычный 6 2 7 5 2" xfId="4659"/>
    <cellStyle name="Обычный 6 2 8 5 2" xfId="4660"/>
    <cellStyle name="Обычный 6 2 9 5 2" xfId="4661"/>
    <cellStyle name="Обычный 6 3 2 7 2" xfId="4662"/>
    <cellStyle name="Обычный 6 3 2 2 5 2" xfId="4663"/>
    <cellStyle name="Обычный 6 3 2 3 5 2" xfId="4664"/>
    <cellStyle name="Обычный 6 3 3 5 2" xfId="4665"/>
    <cellStyle name="Обычный 6 3 4 5 2" xfId="4666"/>
    <cellStyle name="Обычный 6 4 2 7 2" xfId="4667"/>
    <cellStyle name="Обычный 6 4 2 2 5 2" xfId="4668"/>
    <cellStyle name="Обычный 6 4 2 3 5 2" xfId="4669"/>
    <cellStyle name="Обычный 6 4 3 5 2" xfId="4670"/>
    <cellStyle name="Обычный 6 4 4 5 2" xfId="4671"/>
    <cellStyle name="Обычный 6 5 7 2" xfId="4672"/>
    <cellStyle name="Обычный 6 5 2 5 2" xfId="4673"/>
    <cellStyle name="Обычный 6 5 3 5 2" xfId="4674"/>
    <cellStyle name="Обычный 6 6 5 2" xfId="4675"/>
    <cellStyle name="Обычный 6 7 5 2" xfId="4676"/>
    <cellStyle name="Обычный 6 8 5 2" xfId="4677"/>
    <cellStyle name="Обычный 7 2 2 2 7 2" xfId="4678"/>
    <cellStyle name="Обычный 7 2 2 2 2 5 2" xfId="4679"/>
    <cellStyle name="Обычный 7 2 2 2 3 5 2" xfId="4680"/>
    <cellStyle name="Обычный 7 2 2 3 5 2" xfId="4681"/>
    <cellStyle name="Обычный 7 2 2 4 5 2" xfId="4682"/>
    <cellStyle name="Обычный 7 2 3 2 7 2" xfId="4683"/>
    <cellStyle name="Обычный 7 2 3 2 2 5 2" xfId="4684"/>
    <cellStyle name="Обычный 7 2 3 2 3 5 2" xfId="4685"/>
    <cellStyle name="Обычный 7 2 3 3 5 2" xfId="4686"/>
    <cellStyle name="Обычный 7 2 3 4 5 2" xfId="4687"/>
    <cellStyle name="Обычный 7 2 4 7 2" xfId="4688"/>
    <cellStyle name="Обычный 7 2 4 2 5 2" xfId="4689"/>
    <cellStyle name="Обычный 7 2 4 3 5 2" xfId="4690"/>
    <cellStyle name="Обычный 7 2 5 5 2" xfId="4691"/>
    <cellStyle name="Обычный 7 2 6 5 2" xfId="4692"/>
    <cellStyle name="Обычный 7 2 7 5 2" xfId="4693"/>
    <cellStyle name="Обычный 9 2 2 8 2" xfId="4694"/>
    <cellStyle name="Обычный 9 2 2 2 5 2" xfId="4695"/>
    <cellStyle name="Обычный 9 2 2 3 5 2" xfId="4696"/>
    <cellStyle name="Обычный 9 2 2 4 5 2" xfId="4697"/>
    <cellStyle name="Обычный 9 2 3 5 2" xfId="4698"/>
    <cellStyle name="Обычный 9 2 4 5 2" xfId="4699"/>
    <cellStyle name="Обычный 9 3 2 5 2" xfId="4700"/>
    <cellStyle name="Обычный 9 3 3 5 2" xfId="4701"/>
    <cellStyle name="Обычный 9 3 4 5 2" xfId="4702"/>
    <cellStyle name="Обычный 9 4 5 2" xfId="4703"/>
    <cellStyle name="Обычный 9 5 5 2" xfId="4704"/>
    <cellStyle name="Финансовый 2 2 2 7 2" xfId="4705"/>
    <cellStyle name="Финансовый 2 2 2 2 6 2" xfId="4706"/>
    <cellStyle name="Финансовый 2 2 2 3 5 2" xfId="4707"/>
    <cellStyle name="Финансовый 2 2 3 5 2" xfId="4708"/>
    <cellStyle name="Финансовый 2 2 4 5 2" xfId="4709"/>
    <cellStyle name="Финансовый 2 3 2 7 2" xfId="4710"/>
    <cellStyle name="Финансовый 2 3 2 2 5 2" xfId="4711"/>
    <cellStyle name="Финансовый 2 3 2 3 5 2" xfId="4712"/>
    <cellStyle name="Финансовый 2 3 3 5 2" xfId="4713"/>
    <cellStyle name="Финансовый 2 3 4 5 2" xfId="4714"/>
    <cellStyle name="Финансовый 2 4 7 2" xfId="4715"/>
    <cellStyle name="Финансовый 2 4 2 5 2" xfId="4716"/>
    <cellStyle name="Финансовый 2 4 3 5 2" xfId="4717"/>
    <cellStyle name="Финансовый 2 5 5 2" xfId="4718"/>
    <cellStyle name="Финансовый 2 6 5 2" xfId="4719"/>
    <cellStyle name="Финансовый 2 7 5 2" xfId="4720"/>
    <cellStyle name="Финансовый 3 2 2 7 2" xfId="4721"/>
    <cellStyle name="Финансовый 3 2 2 2 5 2" xfId="4722"/>
    <cellStyle name="Финансовый 3 2 2 3 5 2" xfId="4723"/>
    <cellStyle name="Финансовый 3 2 3 5 2" xfId="4724"/>
    <cellStyle name="Финансовый 3 2 4 5 2" xfId="4725"/>
    <cellStyle name="Финансовый 3 3 2 7 2" xfId="4726"/>
    <cellStyle name="Финансовый 3 3 2 2 5 2" xfId="4727"/>
    <cellStyle name="Финансовый 3 3 2 3 5 2" xfId="4728"/>
    <cellStyle name="Финансовый 3 3 3 5 2" xfId="4729"/>
    <cellStyle name="Финансовый 3 3 4 5 2" xfId="4730"/>
    <cellStyle name="Финансовый 3 4 7 2" xfId="4731"/>
    <cellStyle name="Финансовый 3 4 2 5 2" xfId="4732"/>
    <cellStyle name="Финансовый 3 4 3 5 2" xfId="4733"/>
    <cellStyle name="Финансовый 3 5 5 2" xfId="4734"/>
    <cellStyle name="Финансовый 3 6 5 2" xfId="4735"/>
    <cellStyle name="Финансовый 3 7 5 2" xfId="4736"/>
    <cellStyle name="Обычный 6 9 4 2" xfId="4737"/>
    <cellStyle name="Финансовый 2 8 4 2" xfId="4738"/>
    <cellStyle name="Финансовый 3 8 4 2" xfId="4739"/>
    <cellStyle name="Обычный 6 2 10 4 2" xfId="4740"/>
    <cellStyle name="Обычный 6 2 2 9 4 2" xfId="4741"/>
    <cellStyle name="Обычный 7 2 8 4 2" xfId="4742"/>
    <cellStyle name="Обычный 6 2 3 9 4 2" xfId="4743"/>
    <cellStyle name="Обычный 9 6 4 2" xfId="4744"/>
    <cellStyle name="Обычный 6 2 3 2 6 4 2" xfId="4745"/>
    <cellStyle name="Обычный 6 2 2 2 6 4 2" xfId="4746"/>
    <cellStyle name="Обычный 6 4 5 4 2" xfId="4747"/>
    <cellStyle name="Финансовый 2 3 5 4 2" xfId="4748"/>
    <cellStyle name="Финансовый 3 3 5 4 2" xfId="4749"/>
    <cellStyle name="Обычный 6 2 5 5 4 2" xfId="4750"/>
    <cellStyle name="Обычный 6 2 2 4 5 4 2" xfId="4751"/>
    <cellStyle name="Обычный 7 2 3 5 4 2" xfId="4752"/>
    <cellStyle name="Обычный 6 2 3 4 5 4 2" xfId="4753"/>
    <cellStyle name="Обычный 6 3 5 4 2" xfId="4754"/>
    <cellStyle name="Финансовый 2 2 5 4 2" xfId="4755"/>
    <cellStyle name="Финансовый 3 2 5 4 2" xfId="4756"/>
    <cellStyle name="Обычный 6 2 4 5 4 2" xfId="4757"/>
    <cellStyle name="Обычный 6 2 2 3 5 4 2" xfId="4758"/>
    <cellStyle name="Обычный 7 2 2 5 4 2" xfId="4759"/>
    <cellStyle name="Обычный 6 2 3 3 5 4 2" xfId="4760"/>
    <cellStyle name="Обычный 9 2 5 4 2" xfId="4761"/>
    <cellStyle name="Обычный 6 2 3 2 2 5 4 2" xfId="4762"/>
    <cellStyle name="Обычный 6 2 2 2 2 5 4 2" xfId="4763"/>
    <cellStyle name="Обычный 6 2 3 2 3 4 4 2" xfId="4764"/>
    <cellStyle name="Обычный 6 2 2 2 3 4 4 2" xfId="4765"/>
    <cellStyle name="Обычный 9 3 5 4 2" xfId="4766"/>
    <cellStyle name="Обычный 6 2 2 2 2 2 4 4 2" xfId="4767"/>
    <cellStyle name="Обычный 6 2 2 2 2 2 2 2 4 2" xfId="4768"/>
    <cellStyle name="Обычный 6 2 2 2 2 2 3 2 4 2" xfId="4769"/>
    <cellStyle name="Обычный 6 2 2 2 2 3 2 4 2" xfId="4770"/>
    <cellStyle name="Обычный 6 2 2 2 2 4 2 4 2" xfId="4771"/>
    <cellStyle name="Обычный 6 2 2 2 3 2 2 4 2" xfId="4772"/>
    <cellStyle name="Обычный 6 2 2 2 3 3 2 4 2" xfId="4773"/>
    <cellStyle name="Обычный 6 2 2 2 4 2 4 2" xfId="4774"/>
    <cellStyle name="Обычный 6 2 2 2 5 2 4 2" xfId="4775"/>
    <cellStyle name="Обычный 6 2 2 3 2 4 4 2" xfId="4776"/>
    <cellStyle name="Обычный 6 2 2 3 2 2 2 4 2" xfId="4777"/>
    <cellStyle name="Обычный 6 2 2 3 2 3 2 4 2" xfId="4778"/>
    <cellStyle name="Обычный 6 2 2 3 3 2 4 2" xfId="4779"/>
    <cellStyle name="Обычный 6 2 2 3 4 2 4 2" xfId="4780"/>
    <cellStyle name="Обычный 6 2 2 4 2 4 4 2" xfId="4781"/>
    <cellStyle name="Обычный 6 2 2 4 2 2 2 4 2" xfId="4782"/>
    <cellStyle name="Обычный 6 2 2 4 2 3 2 4 2" xfId="4783"/>
    <cellStyle name="Обычный 6 2 2 4 3 2 4 2" xfId="4784"/>
    <cellStyle name="Обычный 6 2 2 4 4 2 4 2" xfId="4785"/>
    <cellStyle name="Обычный 6 2 2 5 4 4 2" xfId="4786"/>
    <cellStyle name="Обычный 6 2 2 5 2 2 4 2" xfId="4787"/>
    <cellStyle name="Обычный 6 2 2 5 3 2 4 2" xfId="4788"/>
    <cellStyle name="Обычный 6 2 2 6 2 4 2" xfId="4789"/>
    <cellStyle name="Обычный 6 2 2 7 2 4 2" xfId="4790"/>
    <cellStyle name="Обычный 6 2 2 8 2 4 2" xfId="4791"/>
    <cellStyle name="Обычный 6 2 3 2 2 2 4 4 2" xfId="4792"/>
    <cellStyle name="Обычный 6 2 3 2 2 2 2 2 4 2" xfId="4793"/>
    <cellStyle name="Обычный 6 2 3 2 2 2 3 2 4 2" xfId="4794"/>
    <cellStyle name="Обычный 6 2 3 2 2 3 2 4 2" xfId="4795"/>
    <cellStyle name="Обычный 6 2 3 2 2 4 2 4 2" xfId="4796"/>
    <cellStyle name="Обычный 6 2 3 2 3 2 2 4 2" xfId="4797"/>
    <cellStyle name="Обычный 6 2 3 2 3 3 2 4 2" xfId="4798"/>
    <cellStyle name="Обычный 6 2 3 2 4 2 4 2" xfId="4799"/>
    <cellStyle name="Обычный 6 2 3 2 5 2 4 2" xfId="4800"/>
    <cellStyle name="Обычный 6 2 3 3 2 4 4 2" xfId="4801"/>
    <cellStyle name="Обычный 6 2 3 3 2 2 2 4 2" xfId="4802"/>
    <cellStyle name="Обычный 6 2 3 3 2 3 2 4 2" xfId="4803"/>
    <cellStyle name="Обычный 6 2 3 3 3 2 4 2" xfId="4804"/>
    <cellStyle name="Обычный 6 2 3 3 4 2 4 2" xfId="4805"/>
    <cellStyle name="Обычный 6 2 3 4 2 4 4 2" xfId="4806"/>
    <cellStyle name="Обычный 6 2 3 4 2 2 2 4 2" xfId="4807"/>
    <cellStyle name="Обычный 6 2 3 4 2 3 2 4 2" xfId="4808"/>
    <cellStyle name="Обычный 6 2 3 4 3 2 4 2" xfId="4809"/>
    <cellStyle name="Обычный 6 2 3 4 4 2 4 2" xfId="4810"/>
    <cellStyle name="Обычный 6 2 3 5 4 4 2" xfId="4811"/>
    <cellStyle name="Обычный 6 2 3 5 2 2 4 2" xfId="4812"/>
    <cellStyle name="Обычный 6 2 3 5 3 2 4 2" xfId="4813"/>
    <cellStyle name="Обычный 6 2 3 6 2 4 2" xfId="4814"/>
    <cellStyle name="Обычный 6 2 3 7 2 4 2" xfId="4815"/>
    <cellStyle name="Обычный 6 2 3 8 2 4 2" xfId="4816"/>
    <cellStyle name="Обычный 6 2 4 2 4 4 2" xfId="4817"/>
    <cellStyle name="Обычный 6 2 4 2 2 2 4 2" xfId="4818"/>
    <cellStyle name="Обычный 6 2 4 2 3 2 4 2" xfId="4819"/>
    <cellStyle name="Обычный 6 2 4 3 2 4 2" xfId="4820"/>
    <cellStyle name="Обычный 6 2 4 4 2 4 2" xfId="4821"/>
    <cellStyle name="Обычный 6 2 5 2 4 4 2" xfId="4822"/>
    <cellStyle name="Обычный 6 2 5 2 2 2 4 2" xfId="4823"/>
    <cellStyle name="Обычный 6 2 5 2 3 2 4 2" xfId="4824"/>
    <cellStyle name="Обычный 6 2 5 3 2 4 2" xfId="4825"/>
    <cellStyle name="Обычный 6 2 5 4 2 4 2" xfId="4826"/>
    <cellStyle name="Обычный 6 2 6 4 4 2" xfId="4827"/>
    <cellStyle name="Обычный 6 2 6 2 2 4 2" xfId="4828"/>
    <cellStyle name="Обычный 6 2 6 3 2 4 2" xfId="4829"/>
    <cellStyle name="Обычный 6 2 7 2 4 2" xfId="4830"/>
    <cellStyle name="Обычный 6 2 8 2 4 2" xfId="4831"/>
    <cellStyle name="Обычный 6 2 9 2 4 2" xfId="4832"/>
    <cellStyle name="Обычный 6 3 2 4 4 2" xfId="4833"/>
    <cellStyle name="Обычный 6 3 2 2 2 4 2" xfId="4834"/>
    <cellStyle name="Обычный 6 3 2 3 2 4 2" xfId="4835"/>
    <cellStyle name="Обычный 6 3 3 2 4 2" xfId="4836"/>
    <cellStyle name="Обычный 6 3 4 2 4 2" xfId="4837"/>
    <cellStyle name="Обычный 6 4 2 4 4 2" xfId="4838"/>
    <cellStyle name="Обычный 6 4 2 2 2 4 2" xfId="4839"/>
    <cellStyle name="Обычный 6 4 2 3 2 4 2" xfId="4840"/>
    <cellStyle name="Обычный 6 4 3 2 4 2" xfId="4841"/>
    <cellStyle name="Обычный 6 4 4 2 4 2" xfId="4842"/>
    <cellStyle name="Обычный 6 5 4 4 2" xfId="4843"/>
    <cellStyle name="Обычный 6 5 2 2 4 2" xfId="4844"/>
    <cellStyle name="Обычный 6 5 3 2 4 2" xfId="4845"/>
    <cellStyle name="Обычный 6 6 2 4 2" xfId="4846"/>
    <cellStyle name="Обычный 6 7 2 4 2" xfId="4847"/>
    <cellStyle name="Обычный 6 8 2 4 2" xfId="4848"/>
    <cellStyle name="Обычный 7 2 2 2 4 4 2" xfId="4849"/>
    <cellStyle name="Обычный 7 2 2 2 2 2 4 2" xfId="4850"/>
    <cellStyle name="Обычный 7 2 2 2 3 2 4 2" xfId="4851"/>
    <cellStyle name="Обычный 7 2 2 3 2 4 2" xfId="4852"/>
    <cellStyle name="Обычный 7 2 2 4 2 4 2" xfId="4853"/>
    <cellStyle name="Обычный 7 2 3 2 4 4 2" xfId="4854"/>
    <cellStyle name="Обычный 7 2 3 2 2 2 4 2" xfId="4855"/>
    <cellStyle name="Обычный 7 2 3 2 3 2 4 2" xfId="4856"/>
    <cellStyle name="Обычный 7 2 3 3 2 4 2" xfId="4857"/>
    <cellStyle name="Обычный 7 2 3 4 2 4 2" xfId="4858"/>
    <cellStyle name="Обычный 7 2 4 4 4 2" xfId="4859"/>
    <cellStyle name="Обычный 7 2 4 2 2 4 2" xfId="4860"/>
    <cellStyle name="Обычный 7 2 4 3 2 4 2" xfId="4861"/>
    <cellStyle name="Обычный 7 2 5 2 4 2" xfId="4862"/>
    <cellStyle name="Обычный 7 2 6 2 4 2" xfId="4863"/>
    <cellStyle name="Обычный 7 2 7 2 4 2" xfId="4864"/>
    <cellStyle name="Обычный 9 2 2 5 4 2" xfId="4865"/>
    <cellStyle name="Обычный 9 2 2 2 2 4 2" xfId="4866"/>
    <cellStyle name="Обычный 9 2 2 3 2 4 2" xfId="4867"/>
    <cellStyle name="Обычный 9 2 2 4 2 4 2" xfId="4868"/>
    <cellStyle name="Обычный 9 2 3 2 4 2" xfId="4869"/>
    <cellStyle name="Обычный 9 2 4 2 4 2" xfId="4870"/>
    <cellStyle name="Обычный 9 3 2 2 4 2" xfId="4871"/>
    <cellStyle name="Обычный 9 3 3 2 4 2" xfId="4872"/>
    <cellStyle name="Обычный 9 3 4 2 4 2" xfId="4873"/>
    <cellStyle name="Обычный 9 4 2 4 2" xfId="4874"/>
    <cellStyle name="Обычный 9 5 2 4 2" xfId="4875"/>
    <cellStyle name="Финансовый 2 2 2 4 4 2" xfId="4876"/>
    <cellStyle name="Финансовый 2 2 2 2 3 4 2" xfId="4877"/>
    <cellStyle name="Финансовый 2 2 2 3 2 4 2" xfId="4878"/>
    <cellStyle name="Финансовый 2 2 3 2 4 2" xfId="4879"/>
    <cellStyle name="Финансовый 2 2 4 2 4 2" xfId="4880"/>
    <cellStyle name="Финансовый 2 3 2 4 4 2" xfId="4881"/>
    <cellStyle name="Финансовый 2 3 2 2 2 4 2" xfId="4882"/>
    <cellStyle name="Финансовый 2 3 2 3 2 4 2" xfId="4883"/>
    <cellStyle name="Финансовый 2 3 3 2 4 2" xfId="4884"/>
    <cellStyle name="Финансовый 2 3 4 2 4 2" xfId="4885"/>
    <cellStyle name="Финансовый 2 4 4 4 2" xfId="4886"/>
    <cellStyle name="Финансовый 2 4 2 2 4 2" xfId="4887"/>
    <cellStyle name="Финансовый 2 4 3 2 4 2" xfId="4888"/>
    <cellStyle name="Финансовый 2 5 2 4 2" xfId="4889"/>
    <cellStyle name="Финансовый 2 6 2 4 2" xfId="4890"/>
    <cellStyle name="Финансовый 2 7 2 4 2" xfId="4891"/>
    <cellStyle name="Финансовый 3 2 2 4 4 2" xfId="4892"/>
    <cellStyle name="Финансовый 3 2 2 2 2 4 2" xfId="4893"/>
    <cellStyle name="Финансовый 3 2 2 3 2 4 2" xfId="4894"/>
    <cellStyle name="Финансовый 3 2 3 2 4 2" xfId="4895"/>
    <cellStyle name="Финансовый 3 2 4 2 4 2" xfId="4896"/>
    <cellStyle name="Финансовый 3 3 2 4 4 2" xfId="4897"/>
    <cellStyle name="Финансовый 3 3 2 2 2 4 2" xfId="4898"/>
    <cellStyle name="Финансовый 3 3 2 3 2 4 2" xfId="4899"/>
    <cellStyle name="Финансовый 3 3 3 2 4 2" xfId="4900"/>
    <cellStyle name="Финансовый 3 3 4 2 4 2" xfId="4901"/>
    <cellStyle name="Финансовый 3 4 4 4 2" xfId="4902"/>
    <cellStyle name="Финансовый 3 4 2 2 4 2" xfId="4903"/>
    <cellStyle name="Финансовый 3 4 3 2 4 2" xfId="4904"/>
    <cellStyle name="Финансовый 3 5 2 4 2" xfId="4905"/>
    <cellStyle name="Финансовый 3 6 2 4 2" xfId="4906"/>
    <cellStyle name="Финансовый 3 7 2 4 2" xfId="4907"/>
    <cellStyle name="Обычный 10" xfId="4908"/>
    <cellStyle name="Обычный 2 2 2 2" xfId="4909"/>
    <cellStyle name="Обычный 21" xfId="4910"/>
    <cellStyle name="Обычный 22" xfId="4911"/>
    <cellStyle name="_Сметы ВНИИСТ" xfId="4912"/>
    <cellStyle name="_Японское море_РД - ВНИИСТ" xfId="4913"/>
    <cellStyle name="20% - Accent1" xfId="4914"/>
    <cellStyle name="20% - Accent2" xfId="4915"/>
    <cellStyle name="20% - Accent3" xfId="4916"/>
    <cellStyle name="20% - Accent4" xfId="4917"/>
    <cellStyle name="20% - Accent5" xfId="4918"/>
    <cellStyle name="20% - Accent6" xfId="4919"/>
    <cellStyle name="20% - Акцент1 2 2" xfId="4920"/>
    <cellStyle name="20% - Акцент2 2 2" xfId="4921"/>
    <cellStyle name="20% - Акцент3 2 2" xfId="4922"/>
    <cellStyle name="20% - Акцент4 2 2" xfId="4923"/>
    <cellStyle name="20% - Акцент5 2 2" xfId="4924"/>
    <cellStyle name="20% - Акцент6 2 2" xfId="4925"/>
    <cellStyle name="20% - Акцент6 2 3" xfId="4926"/>
    <cellStyle name="40% - Accent1" xfId="4927"/>
    <cellStyle name="40% - Accent2" xfId="4928"/>
    <cellStyle name="40% - Accent3" xfId="4929"/>
    <cellStyle name="40% - Accent4" xfId="4930"/>
    <cellStyle name="40% - Accent5" xfId="4931"/>
    <cellStyle name="40% - Accent6" xfId="4932"/>
    <cellStyle name="40% - Акцент1 2 2" xfId="4933"/>
    <cellStyle name="40% - Акцент1 2 3" xfId="4934"/>
    <cellStyle name="40% - Акцент2 2 2" xfId="4935"/>
    <cellStyle name="40% - Акцент2 2 3" xfId="4936"/>
    <cellStyle name="40% - Акцент3 2 2" xfId="4937"/>
    <cellStyle name="40% - Акцент4 2 2" xfId="4938"/>
    <cellStyle name="40% - Акцент4 2 3" xfId="4939"/>
    <cellStyle name="40% - Акцент5 2 2" xfId="4940"/>
    <cellStyle name="40% - Акцент5 2 3" xfId="4941"/>
    <cellStyle name="40% - Акцент6 2 2" xfId="4942"/>
    <cellStyle name="40% - Акцент6 2 3" xfId="4943"/>
    <cellStyle name="60% - Accent1" xfId="4944"/>
    <cellStyle name="60% - Accent2" xfId="4945"/>
    <cellStyle name="60% - Accent3" xfId="4946"/>
    <cellStyle name="60% - Accent4" xfId="4947"/>
    <cellStyle name="60% - Accent5" xfId="4948"/>
    <cellStyle name="60% - Accent6" xfId="4949"/>
    <cellStyle name="60% - Акцент1 2 2" xfId="4950"/>
    <cellStyle name="60% - Акцент1 2 3" xfId="4951"/>
    <cellStyle name="60% - Акцент2 2 2" xfId="4952"/>
    <cellStyle name="60% - Акцент2 2 3" xfId="4953"/>
    <cellStyle name="60% - Акцент3 2 2" xfId="4954"/>
    <cellStyle name="60% - Акцент4 2 2" xfId="4955"/>
    <cellStyle name="60% - Акцент5 2 2" xfId="4956"/>
    <cellStyle name="60% - Акцент5 2 3" xfId="4957"/>
    <cellStyle name="60% - Акцент6 2 2" xfId="4958"/>
    <cellStyle name="Accent1" xfId="4959"/>
    <cellStyle name="Accent1 - 20%" xfId="4960"/>
    <cellStyle name="Accent1 - 40%" xfId="4961"/>
    <cellStyle name="Accent1 - 60%" xfId="4962"/>
    <cellStyle name="Accent1 2" xfId="4963"/>
    <cellStyle name="Accent2" xfId="4964"/>
    <cellStyle name="Accent2 - 20%" xfId="4965"/>
    <cellStyle name="Accent2 - 40%" xfId="4966"/>
    <cellStyle name="Accent2 - 60%" xfId="4967"/>
    <cellStyle name="Accent2 2" xfId="4968"/>
    <cellStyle name="Accent3" xfId="4969"/>
    <cellStyle name="Accent3 - 20%" xfId="4970"/>
    <cellStyle name="Accent3 - 40%" xfId="4971"/>
    <cellStyle name="Accent3 - 60%" xfId="4972"/>
    <cellStyle name="Accent3 2" xfId="4973"/>
    <cellStyle name="Accent4" xfId="4974"/>
    <cellStyle name="Accent4 - 20%" xfId="4975"/>
    <cellStyle name="Accent4 - 40%" xfId="4976"/>
    <cellStyle name="Accent4 - 60%" xfId="4977"/>
    <cellStyle name="Accent4 2" xfId="4978"/>
    <cellStyle name="Accent5" xfId="4979"/>
    <cellStyle name="Accent5 - 20%" xfId="4980"/>
    <cellStyle name="Accent5 - 40%" xfId="4981"/>
    <cellStyle name="Accent5 - 60%" xfId="4982"/>
    <cellStyle name="Accent5 2" xfId="4983"/>
    <cellStyle name="Accent6" xfId="4984"/>
    <cellStyle name="Accent6 - 20%" xfId="4985"/>
    <cellStyle name="Accent6 - 40%" xfId="4986"/>
    <cellStyle name="Accent6 - 60%" xfId="4987"/>
    <cellStyle name="Accent6 2" xfId="4988"/>
    <cellStyle name="Bad" xfId="4989"/>
    <cellStyle name="Bad 2" xfId="4990"/>
    <cellStyle name="Calculation" xfId="4991"/>
    <cellStyle name="Calculation 2" xfId="4992"/>
    <cellStyle name="Check Cell" xfId="4993"/>
    <cellStyle name="Check Cell 2" xfId="4994"/>
    <cellStyle name="Emphasis 1" xfId="4995"/>
    <cellStyle name="Emphasis 2" xfId="4996"/>
    <cellStyle name="Emphasis 3" xfId="4997"/>
    <cellStyle name="Euro" xfId="4998"/>
    <cellStyle name="Euro 2" xfId="4999"/>
    <cellStyle name="Euro 3" xfId="5000"/>
    <cellStyle name="Euro 4" xfId="5001"/>
    <cellStyle name="Euro 5" xfId="5002"/>
    <cellStyle name="Euro 6" xfId="5003"/>
    <cellStyle name="Euro 7" xfId="5004"/>
    <cellStyle name="Euro 8" xfId="5005"/>
    <cellStyle name="Euro 9" xfId="5006"/>
    <cellStyle name="Explanatory Text" xfId="5007"/>
    <cellStyle name="Good" xfId="5008"/>
    <cellStyle name="Good 2" xfId="5009"/>
    <cellStyle name="Heading 1" xfId="5010"/>
    <cellStyle name="Heading 1 2" xfId="5011"/>
    <cellStyle name="Heading 2" xfId="5012"/>
    <cellStyle name="Heading 2 2" xfId="5013"/>
    <cellStyle name="Heading 3" xfId="5014"/>
    <cellStyle name="Heading 3 2" xfId="5015"/>
    <cellStyle name="Heading 4" xfId="5016"/>
    <cellStyle name="Heading 4 2" xfId="5017"/>
    <cellStyle name="Input" xfId="5018"/>
    <cellStyle name="Input 2" xfId="5019"/>
    <cellStyle name="Linked Cell" xfId="5020"/>
    <cellStyle name="Linked Cell 2" xfId="5021"/>
    <cellStyle name="Neutral" xfId="5022"/>
    <cellStyle name="Neutral 2" xfId="5023"/>
    <cellStyle name="Normalny_R98-010all_rozdz" xfId="5024"/>
    <cellStyle name="Note" xfId="5025"/>
    <cellStyle name="Note 10" xfId="5026"/>
    <cellStyle name="Note 2" xfId="5027"/>
    <cellStyle name="Note 3" xfId="5028"/>
    <cellStyle name="Note 4" xfId="5029"/>
    <cellStyle name="Note 5" xfId="5030"/>
    <cellStyle name="Note 6" xfId="5031"/>
    <cellStyle name="Note 7" xfId="5032"/>
    <cellStyle name="Note 8" xfId="5033"/>
    <cellStyle name="Note 9" xfId="5034"/>
    <cellStyle name="Output" xfId="5035"/>
    <cellStyle name="Output 2" xfId="5036"/>
    <cellStyle name="S0" xfId="5037"/>
    <cellStyle name="S0 2" xfId="5038"/>
    <cellStyle name="S1" xfId="5039"/>
    <cellStyle name="S1 2" xfId="5040"/>
    <cellStyle name="S10" xfId="5041"/>
    <cellStyle name="S10 2" xfId="5042"/>
    <cellStyle name="S11" xfId="5043"/>
    <cellStyle name="S11 2" xfId="5044"/>
    <cellStyle name="S12" xfId="5045"/>
    <cellStyle name="S12 2" xfId="5046"/>
    <cellStyle name="S13" xfId="5047"/>
    <cellStyle name="S13 2" xfId="5048"/>
    <cellStyle name="S13 3" xfId="5049"/>
    <cellStyle name="S14" xfId="5050"/>
    <cellStyle name="S14 2" xfId="5051"/>
    <cellStyle name="S14 3" xfId="5052"/>
    <cellStyle name="S15" xfId="5053"/>
    <cellStyle name="S15 2" xfId="5054"/>
    <cellStyle name="S15 3" xfId="5055"/>
    <cellStyle name="S15 4" xfId="5056"/>
    <cellStyle name="S16" xfId="5057"/>
    <cellStyle name="S16 2" xfId="5058"/>
    <cellStyle name="S16 3" xfId="5059"/>
    <cellStyle name="S17" xfId="5060"/>
    <cellStyle name="S17 2" xfId="5061"/>
    <cellStyle name="S17 3" xfId="5062"/>
    <cellStyle name="S18" xfId="5063"/>
    <cellStyle name="S18 2" xfId="5064"/>
    <cellStyle name="S18 3" xfId="5065"/>
    <cellStyle name="S19" xfId="5066"/>
    <cellStyle name="S19 2" xfId="5067"/>
    <cellStyle name="S19 3" xfId="5068"/>
    <cellStyle name="S2" xfId="5069"/>
    <cellStyle name="S2 2" xfId="5070"/>
    <cellStyle name="S20" xfId="5071"/>
    <cellStyle name="S3" xfId="5072"/>
    <cellStyle name="S3 2" xfId="5073"/>
    <cellStyle name="S4" xfId="5074"/>
    <cellStyle name="S5" xfId="5075"/>
    <cellStyle name="S6" xfId="5076"/>
    <cellStyle name="S6 2" xfId="5077"/>
    <cellStyle name="S6 3" xfId="5078"/>
    <cellStyle name="S7" xfId="5079"/>
    <cellStyle name="S8" xfId="5080"/>
    <cellStyle name="S8 2" xfId="5081"/>
    <cellStyle name="S9" xfId="5082"/>
    <cellStyle name="S9 2" xfId="5083"/>
    <cellStyle name="S9 3" xfId="5084"/>
    <cellStyle name="Sheet Title" xfId="5085"/>
    <cellStyle name="Title" xfId="5086"/>
    <cellStyle name="Total" xfId="5087"/>
    <cellStyle name="Total 2" xfId="5088"/>
    <cellStyle name="Warning Text" xfId="5089"/>
    <cellStyle name="Акцент1 2 2" xfId="5090"/>
    <cellStyle name="Акцент1 2 3" xfId="5091"/>
    <cellStyle name="Акцент2 2 2" xfId="5092"/>
    <cellStyle name="Акцент2 2 3" xfId="5093"/>
    <cellStyle name="Акцент3 2 2" xfId="5094"/>
    <cellStyle name="Акцент3 2 3" xfId="5095"/>
    <cellStyle name="Акцент4 2 2" xfId="5096"/>
    <cellStyle name="Акцент4 2 3" xfId="5097"/>
    <cellStyle name="Акцент5 2 2" xfId="5098"/>
    <cellStyle name="Акцент5 2 3" xfId="5099"/>
    <cellStyle name="Акцент6 2 2" xfId="5100"/>
    <cellStyle name="Акцент6 2 3" xfId="5101"/>
    <cellStyle name="Ввод  2 2" xfId="5102"/>
    <cellStyle name="Ввод  2 3" xfId="5103"/>
    <cellStyle name="Вывод 2 2" xfId="5104"/>
    <cellStyle name="Вывод 2 3" xfId="5105"/>
    <cellStyle name="Вычисление 2 2" xfId="5106"/>
    <cellStyle name="Вычисление 2 3" xfId="5107"/>
    <cellStyle name="Заголовок 1 2 2" xfId="5108"/>
    <cellStyle name="Заголовок 1 2 3" xfId="5109"/>
    <cellStyle name="Заголовок 2 2 2" xfId="5110"/>
    <cellStyle name="Заголовок 2 2 3" xfId="5111"/>
    <cellStyle name="Заголовок 3 2 2" xfId="5112"/>
    <cellStyle name="Заголовок 3 2 3" xfId="5113"/>
    <cellStyle name="Заголовок 4 2 2" xfId="5114"/>
    <cellStyle name="Заголовок 4 2 3" xfId="5115"/>
    <cellStyle name="Итог 2 2" xfId="5116"/>
    <cellStyle name="Итог 2 3" xfId="5117"/>
    <cellStyle name="Контрольная ячейка 2 2" xfId="5118"/>
    <cellStyle name="Контрольная ячейка 2 3" xfId="5119"/>
    <cellStyle name="Название 2 2" xfId="5120"/>
    <cellStyle name="Название 2 3" xfId="5121"/>
    <cellStyle name="Нейтральный 2 2" xfId="5122"/>
    <cellStyle name="Нейтральный 2 3" xfId="5123"/>
    <cellStyle name="Обычный 10 2" xfId="5124"/>
    <cellStyle name="Обычный 10 3" xfId="5125"/>
    <cellStyle name="Обычный 10 3 2" xfId="5126"/>
    <cellStyle name="Обычный 10 4" xfId="5127"/>
    <cellStyle name="Обычный 11" xfId="5128"/>
    <cellStyle name="Обычный 11 2" xfId="5129"/>
    <cellStyle name="Обычный 12" xfId="5130"/>
    <cellStyle name="Обычный 13" xfId="5131"/>
    <cellStyle name="Обычный 14" xfId="5132"/>
    <cellStyle name="Обычный 15" xfId="5133"/>
    <cellStyle name="Обычный 16" xfId="5134"/>
    <cellStyle name="Обычный 17" xfId="5135"/>
    <cellStyle name="Обычный 17 2" xfId="5136"/>
    <cellStyle name="Обычный 17 3" xfId="5137"/>
    <cellStyle name="Обычный 18" xfId="5138"/>
    <cellStyle name="Обычный 19" xfId="5139"/>
    <cellStyle name="Обычный 2 10" xfId="5140"/>
    <cellStyle name="Обычный 2 10 2" xfId="5141"/>
    <cellStyle name="Обычный 2 11" xfId="5142"/>
    <cellStyle name="Обычный 2 12" xfId="5143"/>
    <cellStyle name="Обычный 2 2" xfId="5144"/>
    <cellStyle name="Обычный 2 2 2" xfId="5145"/>
    <cellStyle name="Обычный 2 2 3" xfId="5146"/>
    <cellStyle name="Обычный 2 2 3 2" xfId="5147"/>
    <cellStyle name="Обычный 2 2 4" xfId="5148"/>
    <cellStyle name="Обычный 2 2 5" xfId="5149"/>
    <cellStyle name="Обычный 2 2 5 2" xfId="5150"/>
    <cellStyle name="Обычный 2 2 6" xfId="5151"/>
    <cellStyle name="Обычный 2 2 6 2" xfId="5152"/>
    <cellStyle name="Обычный 2 2 7" xfId="5153"/>
    <cellStyle name="Обычный 2 2 8" xfId="5154"/>
    <cellStyle name="Обычный 2 2 9" xfId="5155"/>
    <cellStyle name="Обычный 2 3" xfId="5156"/>
    <cellStyle name="Обычный 2 3 2" xfId="5157"/>
    <cellStyle name="Обычный 2 3 3" xfId="5158"/>
    <cellStyle name="Обычный 2 4" xfId="5159"/>
    <cellStyle name="Обычный 2 4 2" xfId="5160"/>
    <cellStyle name="Обычный 2 4 2 2" xfId="5161"/>
    <cellStyle name="Обычный 2 4 3" xfId="5162"/>
    <cellStyle name="Обычный 2 4 4" xfId="5163"/>
    <cellStyle name="Обычный 2 5" xfId="5164"/>
    <cellStyle name="Обычный 2 5 2" xfId="5165"/>
    <cellStyle name="Обычный 2 5 3" xfId="5166"/>
    <cellStyle name="Обычный 2 6" xfId="5167"/>
    <cellStyle name="Обычный 2 6 2" xfId="5168"/>
    <cellStyle name="Обычный 2 6 3" xfId="5169"/>
    <cellStyle name="Обычный 2 7" xfId="5170"/>
    <cellStyle name="Обычный 2 7 2" xfId="5171"/>
    <cellStyle name="Обычный 2 7 3" xfId="5172"/>
    <cellStyle name="Обычный 2 8" xfId="5173"/>
    <cellStyle name="Обычный 2 8 2" xfId="5174"/>
    <cellStyle name="Обычный 2 8 3" xfId="5175"/>
    <cellStyle name="Обычный 2 9" xfId="5176"/>
    <cellStyle name="Обычный 2 9 2" xfId="5177"/>
    <cellStyle name="Обычный 2 9 3" xfId="5178"/>
    <cellStyle name="Обычный 20" xfId="5179"/>
    <cellStyle name="Обычный 3 2 2" xfId="5180"/>
    <cellStyle name="Обычный 3 3" xfId="5181"/>
    <cellStyle name="Обычный 3 3 2" xfId="5182"/>
    <cellStyle name="Обычный 3 3 2 2" xfId="5183"/>
    <cellStyle name="Обычный 3 3 3" xfId="5184"/>
    <cellStyle name="Обычный 3 3_ИП 2011г от 01 06 11" xfId="5185"/>
    <cellStyle name="Обычный 3 4" xfId="5186"/>
    <cellStyle name="Обычный 3 4 2" xfId="5187"/>
    <cellStyle name="Обычный 3 5" xfId="5188"/>
    <cellStyle name="Обычный 3 6" xfId="5189"/>
    <cellStyle name="Обычный 3 7" xfId="5190"/>
    <cellStyle name="Обычный 3_Отчет Минэнерго 7.1. 3 кв. 2011" xfId="5191"/>
    <cellStyle name="Обычный 4 3" xfId="5192"/>
    <cellStyle name="Обычный 5 2" xfId="5193"/>
    <cellStyle name="Обычный 5 3" xfId="5194"/>
    <cellStyle name="Обычный 8 2" xfId="5195"/>
    <cellStyle name="Плохой 2 2" xfId="5196"/>
    <cellStyle name="Плохой 2 3" xfId="5197"/>
    <cellStyle name="Пояснение 2 2" xfId="5198"/>
    <cellStyle name="Пояснение 2 3" xfId="5199"/>
    <cellStyle name="Примечание 2 2" xfId="5200"/>
    <cellStyle name="Примечание 2 3" xfId="5201"/>
    <cellStyle name="Примечание 2 4" xfId="5202"/>
    <cellStyle name="Примечание 2 5" xfId="5203"/>
    <cellStyle name="Примечание 3" xfId="5204"/>
    <cellStyle name="Примечание 3 2" xfId="5205"/>
    <cellStyle name="Примечание 3 3" xfId="5206"/>
    <cellStyle name="Примечание 3 4" xfId="5207"/>
    <cellStyle name="Процентный 2 10" xfId="5208"/>
    <cellStyle name="Процентный 2 11" xfId="5209"/>
    <cellStyle name="Процентный 2 12" xfId="5210"/>
    <cellStyle name="Процентный 2 13" xfId="5211"/>
    <cellStyle name="Процентный 2 2" xfId="5212"/>
    <cellStyle name="Процентный 2 2 2" xfId="5213"/>
    <cellStyle name="Процентный 2 2 3" xfId="5214"/>
    <cellStyle name="Процентный 2 2 4" xfId="5215"/>
    <cellStyle name="Процентный 2 2 5" xfId="5216"/>
    <cellStyle name="Процентный 2 2 6" xfId="5217"/>
    <cellStyle name="Процентный 2 2 7" xfId="5218"/>
    <cellStyle name="Процентный 2 2 8" xfId="5219"/>
    <cellStyle name="Процентный 2 2 9" xfId="5220"/>
    <cellStyle name="Процентный 2 3" xfId="5221"/>
    <cellStyle name="Процентный 2 3 2" xfId="5222"/>
    <cellStyle name="Процентный 2 3 3" xfId="5223"/>
    <cellStyle name="Процентный 2 3 4" xfId="5224"/>
    <cellStyle name="Процентный 2 3 5" xfId="5225"/>
    <cellStyle name="Процентный 2 3 6" xfId="5226"/>
    <cellStyle name="Процентный 2 3 7" xfId="5227"/>
    <cellStyle name="Процентный 2 3 8" xfId="5228"/>
    <cellStyle name="Процентный 2 3 9" xfId="5229"/>
    <cellStyle name="Процентный 2 4" xfId="5230"/>
    <cellStyle name="Процентный 2 4 10" xfId="5231"/>
    <cellStyle name="Процентный 2 4 2" xfId="5232"/>
    <cellStyle name="Процентный 2 4 3" xfId="5233"/>
    <cellStyle name="Процентный 2 4 4" xfId="5234"/>
    <cellStyle name="Процентный 2 4 5" xfId="5235"/>
    <cellStyle name="Процентный 2 4 6" xfId="5236"/>
    <cellStyle name="Процентный 2 4 7" xfId="5237"/>
    <cellStyle name="Процентный 2 4 8" xfId="5238"/>
    <cellStyle name="Процентный 2 4 9" xfId="5239"/>
    <cellStyle name="Процентный 2 5" xfId="5240"/>
    <cellStyle name="Процентный 2 6" xfId="5241"/>
    <cellStyle name="Процентный 2 7" xfId="5242"/>
    <cellStyle name="Процентный 2 8" xfId="5243"/>
    <cellStyle name="Процентный 2 9" xfId="5244"/>
    <cellStyle name="Процентный 3 2" xfId="5245"/>
    <cellStyle name="Процентный 3 3" xfId="5246"/>
    <cellStyle name="Процентный 3 4" xfId="5247"/>
    <cellStyle name="Процентный 3 5" xfId="5248"/>
    <cellStyle name="Процентный 3 6" xfId="5249"/>
    <cellStyle name="Процентный 3 7" xfId="5250"/>
    <cellStyle name="Процентный 3 8" xfId="5251"/>
    <cellStyle name="Процентный 3 9" xfId="5252"/>
    <cellStyle name="Процентный 4" xfId="5253"/>
    <cellStyle name="Процентный 4 2" xfId="5254"/>
    <cellStyle name="Процентный 4 3" xfId="5255"/>
    <cellStyle name="Процентный 4 4" xfId="5256"/>
    <cellStyle name="Процентный 4 5" xfId="5257"/>
    <cellStyle name="Процентный 4 6" xfId="5258"/>
    <cellStyle name="Процентный 4 7" xfId="5259"/>
    <cellStyle name="Процентный 4 8" xfId="5260"/>
    <cellStyle name="Процентный 4 9" xfId="5261"/>
    <cellStyle name="Процентный 5" xfId="5262"/>
    <cellStyle name="Процентный 5 2" xfId="5263"/>
    <cellStyle name="Процентный 5 3" xfId="5264"/>
    <cellStyle name="Процентный 5 4" xfId="5265"/>
    <cellStyle name="Процентный 5 5" xfId="5266"/>
    <cellStyle name="Процентный 5 6" xfId="5267"/>
    <cellStyle name="Процентный 5 7" xfId="5268"/>
    <cellStyle name="Процентный 5 8" xfId="5269"/>
    <cellStyle name="Процентный 5 9" xfId="5270"/>
    <cellStyle name="Процентный 6" xfId="5271"/>
    <cellStyle name="Связанная ячейка 2 2" xfId="5272"/>
    <cellStyle name="Связанная ячейка 2 3" xfId="5273"/>
    <cellStyle name="ТЕКСТ" xfId="5274"/>
    <cellStyle name="Текст предупреждения 2 2" xfId="5275"/>
    <cellStyle name="Финансовый [0] 2" xfId="5276"/>
    <cellStyle name="Финансовый 10" xfId="5277"/>
    <cellStyle name="Финансовый 11" xfId="5278"/>
    <cellStyle name="Финансовый 12" xfId="5279"/>
    <cellStyle name="Финансовый 13" xfId="5280"/>
    <cellStyle name="Финансовый 14" xfId="5281"/>
    <cellStyle name="Финансовый 4" xfId="5282"/>
    <cellStyle name="Финансовый 4 2" xfId="5283"/>
    <cellStyle name="Финансовый 5" xfId="5284"/>
    <cellStyle name="Финансовый 6" xfId="5285"/>
    <cellStyle name="Финансовый 7" xfId="5286"/>
    <cellStyle name="Финансовый 8" xfId="5287"/>
    <cellStyle name="Финансовый 9" xfId="5288"/>
    <cellStyle name="Хороший 2 2" xfId="5289"/>
    <cellStyle name="Хороший 2 3" xfId="5290"/>
    <cellStyle name="Обычный 2 13" xfId="5291"/>
    <cellStyle name="Обычный 23" xfId="5292"/>
    <cellStyle name="Процентный 7" xfId="5293"/>
    <cellStyle name="Обычный 2 2 3 3" xfId="5294"/>
    <cellStyle name="Финансовый 12 4" xfId="5295"/>
    <cellStyle name=" 1" xfId="5296"/>
    <cellStyle name="_Инвестпрограмма на 2007 г." xfId="5297"/>
    <cellStyle name="”ќђќ‘ћ‚›‰" xfId="5298"/>
    <cellStyle name="”љ‘ђћ‚ђќќ›‰" xfId="5299"/>
    <cellStyle name="„…ќ…†ќ›‰" xfId="5300"/>
    <cellStyle name="‡ђѓћ‹ћ‚ћљ1" xfId="5301"/>
    <cellStyle name="‡ђѓћ‹ћ‚ћљ2" xfId="5302"/>
    <cellStyle name="’ћѓћ‚›‰" xfId="5303"/>
    <cellStyle name="20% - Акцент1 2 4" xfId="5304"/>
    <cellStyle name="20% - Акцент1 2 2 3" xfId="5305"/>
    <cellStyle name="20% - Акцент1 2 2 2" xfId="5306"/>
    <cellStyle name="20% - Акцент1 2 3" xfId="5307"/>
    <cellStyle name="20% - Акцент2 2 4" xfId="5308"/>
    <cellStyle name="20% - Акцент2 2 2 3" xfId="5309"/>
    <cellStyle name="20% - Акцент2 2 2 2" xfId="5310"/>
    <cellStyle name="20% - Акцент2 2 3" xfId="5311"/>
    <cellStyle name="20% - Акцент3 2 4" xfId="5312"/>
    <cellStyle name="20% - Акцент3 2 2 3" xfId="5313"/>
    <cellStyle name="20% - Акцент3 2 2 2" xfId="5314"/>
    <cellStyle name="20% - Акцент3 2 3" xfId="5315"/>
    <cellStyle name="20% - Акцент4 2 4" xfId="5316"/>
    <cellStyle name="20% - Акцент4 2 2 3" xfId="5317"/>
    <cellStyle name="20% - Акцент4 2 2 2" xfId="5318"/>
    <cellStyle name="20% - Акцент4 2 3" xfId="5319"/>
    <cellStyle name="20% - Акцент5 2 4" xfId="5320"/>
    <cellStyle name="20% - Акцент5 2 2 3" xfId="5321"/>
    <cellStyle name="20% - Акцент5 2 2 2" xfId="5322"/>
    <cellStyle name="20% - Акцент5 2 3" xfId="5323"/>
    <cellStyle name="20% - Акцент6 2 4" xfId="5324"/>
    <cellStyle name="20% - Акцент6 2 2 3" xfId="5325"/>
    <cellStyle name="20% - Акцент6 2 2 2" xfId="5326"/>
    <cellStyle name="20% - Акцент6 2 3 2" xfId="5327"/>
    <cellStyle name="40% - Акцент1 2 4" xfId="5328"/>
    <cellStyle name="40% - Акцент1 2 2 3" xfId="5329"/>
    <cellStyle name="40% - Акцент1 2 2 2" xfId="5330"/>
    <cellStyle name="40% - Акцент1 2 3 2" xfId="5331"/>
    <cellStyle name="40% - Акцент2 2 4" xfId="5332"/>
    <cellStyle name="40% - Акцент2 2 2 3" xfId="5333"/>
    <cellStyle name="40% - Акцент2 2 2 2" xfId="5334"/>
    <cellStyle name="40% - Акцент2 2 3 2" xfId="5335"/>
    <cellStyle name="40% - Акцент3 2 4" xfId="5336"/>
    <cellStyle name="40% - Акцент3 2 2 3" xfId="5337"/>
    <cellStyle name="40% - Акцент3 2 2 2" xfId="5338"/>
    <cellStyle name="40% - Акцент3 2 3" xfId="5339"/>
    <cellStyle name="40% - Акцент4 2 4" xfId="5340"/>
    <cellStyle name="40% - Акцент4 2 2 3" xfId="5341"/>
    <cellStyle name="40% - Акцент4 2 2 2" xfId="5342"/>
    <cellStyle name="40% - Акцент4 2 3 2" xfId="5343"/>
    <cellStyle name="40% - Акцент5 2 4" xfId="5344"/>
    <cellStyle name="40% - Акцент5 2 2 3" xfId="5345"/>
    <cellStyle name="40% - Акцент5 2 2 2" xfId="5346"/>
    <cellStyle name="40% - Акцент5 2 3 2" xfId="5347"/>
    <cellStyle name="40% - Акцент6 2 4" xfId="5348"/>
    <cellStyle name="40% - Акцент6 2 2 3" xfId="5349"/>
    <cellStyle name="40% - Акцент6 2 2 2" xfId="5350"/>
    <cellStyle name="40% - Акцент6 2 3 2" xfId="5351"/>
    <cellStyle name="60% - Акцент1 2 4" xfId="5352"/>
    <cellStyle name="60% - Акцент1 2 2 2" xfId="5353"/>
    <cellStyle name="60% - Акцент2 2 4" xfId="5354"/>
    <cellStyle name="60% - Акцент2 2 2 2" xfId="5355"/>
    <cellStyle name="60% - Акцент3 2 3" xfId="5356"/>
    <cellStyle name="60% - Акцент3 2 2 2" xfId="5357"/>
    <cellStyle name="60% - Акцент4 2 3" xfId="5358"/>
    <cellStyle name="60% - Акцент4 2 2 2" xfId="5359"/>
    <cellStyle name="60% - Акцент4 6" xfId="5360"/>
    <cellStyle name="60% - Акцент4 6 2" xfId="5361"/>
    <cellStyle name="60% - Акцент5 2 4" xfId="5362"/>
    <cellStyle name="60% - Акцент5 2 2 2" xfId="5363"/>
    <cellStyle name="60% - Акцент6 2 3" xfId="5364"/>
    <cellStyle name="60% - Акцент6 2 2 2" xfId="5365"/>
    <cellStyle name="Comma [0]_laroux" xfId="5366"/>
    <cellStyle name="Comma_laroux" xfId="5367"/>
    <cellStyle name="Currency [0]" xfId="5368"/>
    <cellStyle name="Currency_laroux" xfId="5369"/>
    <cellStyle name="Currency2" xfId="5370"/>
    <cellStyle name="Excel_BuiltIn_Нейтральный" xfId="5371"/>
    <cellStyle name="Followed Hyperlink" xfId="5372"/>
    <cellStyle name="Hyperlink" xfId="5373"/>
    <cellStyle name="Iau?iue1" xfId="5374"/>
    <cellStyle name="normal" xfId="5375"/>
    <cellStyle name="Normal1" xfId="5376"/>
    <cellStyle name="Normal2" xfId="5377"/>
    <cellStyle name="Ociriniaue [0]_5-C" xfId="5378"/>
    <cellStyle name="Ociriniaue_5-C" xfId="5379"/>
    <cellStyle name="oft Excel]_x000d__x000a_Comment=Строки open=/f добавляют пользовательские функции к списку Вставить функцию._x000d__x000a_Maximized=3_x000d__x000a_Basi" xfId="5380"/>
    <cellStyle name="oft Excel]_x000d__x000a_Comment=Строки open=/f добавляют пользовательские функции к списку Вставить функцию._x000d__x000a_Maximized=3_x000d__x000a_Basi 2" xfId="5381"/>
    <cellStyle name="oft Excel]_x000d__x000a_Comment=Строки open=/f добавляют пользовательские функции к списку Вставить функцию._x000d__x000a_Maximized=3_x000d__x000a_Basi_БЮДЖЕТ 2010 ОАО МОЭСК" xfId="5382"/>
    <cellStyle name="Percent1" xfId="5383"/>
    <cellStyle name="Price_Body" xfId="5384"/>
    <cellStyle name="Акцент1 2 4" xfId="5385"/>
    <cellStyle name="Акцент1 2 2 2" xfId="5386"/>
    <cellStyle name="Акцент2 2 4" xfId="5387"/>
    <cellStyle name="Акцент2 2 2 2" xfId="5388"/>
    <cellStyle name="Акцент3 2 4" xfId="5389"/>
    <cellStyle name="Акцент3 2 2 2" xfId="5390"/>
    <cellStyle name="Акцент4 2 4" xfId="5391"/>
    <cellStyle name="Акцент4 2 2 2" xfId="5392"/>
    <cellStyle name="Акцент5 2 4" xfId="5393"/>
    <cellStyle name="Акцент5 2 2 2" xfId="5394"/>
    <cellStyle name="Акцент6 2 4" xfId="5395"/>
    <cellStyle name="Акцент6 2 2 2" xfId="5396"/>
    <cellStyle name="Беззащитный" xfId="5397"/>
    <cellStyle name="Ввод  2 4" xfId="5398"/>
    <cellStyle name="Ввод  2 2 2" xfId="5399"/>
    <cellStyle name="Вывод 2 4" xfId="5400"/>
    <cellStyle name="Вывод 2 2 2" xfId="5401"/>
    <cellStyle name="Вычисление 2 4" xfId="5402"/>
    <cellStyle name="Вычисление 2 2 2" xfId="5403"/>
    <cellStyle name="Гиперссылка 2" xfId="5404"/>
    <cellStyle name="Заголовок" xfId="5405"/>
    <cellStyle name="ЗаголовокСтолбца" xfId="5406"/>
    <cellStyle name="Защитный" xfId="5407"/>
    <cellStyle name="Значение" xfId="5408"/>
    <cellStyle name="Контрольная ячейка 2 4" xfId="5409"/>
    <cellStyle name="Контрольная ячейка 2 2 2" xfId="5410"/>
    <cellStyle name="Нейтральный 2 4" xfId="5411"/>
    <cellStyle name="Нейтральный 2 2 2" xfId="5412"/>
    <cellStyle name="Обычный 12 2 3" xfId="5413"/>
    <cellStyle name="Обычный 12 2 2" xfId="5414"/>
    <cellStyle name="Обычный 2 2 10" xfId="5415"/>
    <cellStyle name="Обычный 2 2 19" xfId="5416"/>
    <cellStyle name="Обычный 2 2 2 4" xfId="5417"/>
    <cellStyle name="Обычный 2 2 2 2 2" xfId="5418"/>
    <cellStyle name="Обычный 2 2 2 3" xfId="5419"/>
    <cellStyle name="Обычный 2 2 4 2" xfId="5420"/>
    <cellStyle name="Обычный 2 3 4" xfId="5421"/>
    <cellStyle name="Обычный 2 3 2 2" xfId="5422"/>
    <cellStyle name="Обычный 2 3 3 2" xfId="5423"/>
    <cellStyle name="Обычный 2_наш последний RAB (28.09.10)" xfId="5424"/>
    <cellStyle name="Обычный 4 4" xfId="5425"/>
    <cellStyle name="Обычный 4 2 3" xfId="5426"/>
    <cellStyle name="Обычный 4 2 2" xfId="5427"/>
    <cellStyle name="Обычный 4 2 2 2" xfId="5428"/>
    <cellStyle name="Обычный 6 15" xfId="5429"/>
    <cellStyle name="Обычный 7 3" xfId="5430"/>
    <cellStyle name="Обычный 8 3" xfId="5431"/>
    <cellStyle name="Обычный 8 2 2" xfId="5432"/>
    <cellStyle name="Обычный1" xfId="5433"/>
    <cellStyle name="Плохой 2 4" xfId="5434"/>
    <cellStyle name="Плохой 2 2 2" xfId="5435"/>
    <cellStyle name="Примечание 2 6" xfId="5436"/>
    <cellStyle name="Процентный 2 14" xfId="5437"/>
    <cellStyle name="Процентный 3 10" xfId="5438"/>
    <cellStyle name="Процентный 3 2 2" xfId="5439"/>
    <cellStyle name="Процентный 4 10" xfId="5440"/>
    <cellStyle name="Процентный 5 10" xfId="5441"/>
    <cellStyle name="Стиль 1 2" xfId="5442"/>
    <cellStyle name="Стиль 1 3" xfId="5443"/>
    <cellStyle name="Стиль 1_БЮДЖЕТ 2010 ОАО МОЭСК" xfId="5444"/>
    <cellStyle name="Тысячи [0]_3Com" xfId="5445"/>
    <cellStyle name="Тысячи_3Com" xfId="5446"/>
    <cellStyle name="Финансовый 10 2" xfId="5447"/>
    <cellStyle name="Финансовый 11 2" xfId="5448"/>
    <cellStyle name="Финансовый 12 5" xfId="5449"/>
    <cellStyle name="Финансовый 12 2" xfId="5450"/>
    <cellStyle name="Финансовый 12 3" xfId="5451"/>
    <cellStyle name="Финансовый 2 14" xfId="5452"/>
    <cellStyle name="Финансовый 2 2 11" xfId="5453"/>
    <cellStyle name="Финансовый 2 2 2 10" xfId="5454"/>
    <cellStyle name="Финансовый 2 2 2 2 9" xfId="5455"/>
    <cellStyle name="Финансовый 2 2 3 8" xfId="5456"/>
    <cellStyle name="Финансовый 3 14" xfId="5457"/>
    <cellStyle name="Финансовый 3 2 11" xfId="5458"/>
    <cellStyle name="Финансовый 3 2 2 10" xfId="5459"/>
    <cellStyle name="Финансовый 3 3 11" xfId="5460"/>
    <cellStyle name="Финансовый 4 3" xfId="5461"/>
    <cellStyle name="Финансовый 5 2" xfId="5462"/>
    <cellStyle name="Финансовый 6 3" xfId="5463"/>
    <cellStyle name="Финансовый 6 2" xfId="5464"/>
    <cellStyle name="Финансовый 7 2" xfId="5465"/>
    <cellStyle name="Финансовый 8 3" xfId="5466"/>
    <cellStyle name="Финансовый 8 2" xfId="5467"/>
    <cellStyle name="Финансовый 9 3" xfId="5468"/>
    <cellStyle name="Финансовый 9 2" xfId="5469"/>
    <cellStyle name="Формула" xfId="5470"/>
    <cellStyle name="ФормулаВБ" xfId="5471"/>
    <cellStyle name="Хороший 2 4" xfId="5472"/>
    <cellStyle name="Хороший 2 2 2" xfId="5473"/>
    <cellStyle name="Џђћ–…ќ’ќ›‰" xfId="5474"/>
    <cellStyle name="Обычный 24" xfId="5475"/>
    <cellStyle name="Обычный 6 16" xfId="5476"/>
    <cellStyle name="Финансовый 2 15" xfId="5477"/>
    <cellStyle name="Финансовый 3 15" xfId="5478"/>
    <cellStyle name="Обычный 6 2 16" xfId="5479"/>
    <cellStyle name="Обычный 6 2 2 15" xfId="5480"/>
    <cellStyle name="Обычный 7 2 14" xfId="5481"/>
    <cellStyle name="Обычный 6 2 3 15" xfId="5482"/>
    <cellStyle name="Обычный 9 12" xfId="5483"/>
    <cellStyle name="Обычный 6 2 3 2 12" xfId="5484"/>
    <cellStyle name="Обычный 6 2 2 2 12" xfId="5485"/>
    <cellStyle name="Обычный 6 4 11" xfId="5486"/>
    <cellStyle name="Финансовый 2 3 11" xfId="5487"/>
    <cellStyle name="Финансовый 3 3 12" xfId="5488"/>
    <cellStyle name="Обычный 6 2 5 11" xfId="5489"/>
    <cellStyle name="Обычный 6 2 2 4 11" xfId="5490"/>
    <cellStyle name="Обычный 7 2 3 11" xfId="5491"/>
    <cellStyle name="Обычный 6 2 3 4 11" xfId="5492"/>
    <cellStyle name="Обычный 6 3 11" xfId="5493"/>
    <cellStyle name="Финансовый 2 2 12" xfId="5494"/>
    <cellStyle name="Финансовый 3 2 12" xfId="5495"/>
    <cellStyle name="Обычный 6 2 4 11" xfId="5496"/>
    <cellStyle name="Обычный 6 2 2 3 11" xfId="5497"/>
    <cellStyle name="Обычный 7 2 2 11" xfId="5498"/>
    <cellStyle name="Обычный 6 2 3 3 11" xfId="5499"/>
    <cellStyle name="Обычный 9 2 11" xfId="5500"/>
    <cellStyle name="Обычный 6 2 3 2 2 11" xfId="5501"/>
    <cellStyle name="Обычный 6 2 2 2 2 11" xfId="5502"/>
    <cellStyle name="Обычный 6 2 3 2 3 10" xfId="5503"/>
    <cellStyle name="Обычный 6 2 2 2 3 10" xfId="5504"/>
    <cellStyle name="Обычный 9 3 11" xfId="5505"/>
    <cellStyle name="Обычный 6 2 2 2 2 2 10" xfId="5506"/>
    <cellStyle name="Обычный 6 2 2 2 2 2 2 8" xfId="5507"/>
    <cellStyle name="Обычный 6 2 2 2 2 2 3 8" xfId="5508"/>
    <cellStyle name="Обычный 6 2 2 2 2 3 8" xfId="5509"/>
    <cellStyle name="Обычный 6 2 2 2 2 4 8" xfId="5510"/>
    <cellStyle name="Обычный 6 2 2 2 3 2 8" xfId="5511"/>
    <cellStyle name="Обычный 6 2 2 2 3 3 8" xfId="5512"/>
    <cellStyle name="Обычный 6 2 2 2 4 8" xfId="5513"/>
    <cellStyle name="Обычный 6 2 2 2 5 8" xfId="5514"/>
    <cellStyle name="Обычный 6 2 2 3 2 10" xfId="5515"/>
    <cellStyle name="Обычный 6 2 2 3 2 2 8" xfId="5516"/>
    <cellStyle name="Обычный 6 2 2 3 2 3 8" xfId="5517"/>
    <cellStyle name="Обычный 6 2 2 3 3 8" xfId="5518"/>
    <cellStyle name="Обычный 6 2 2 3 4 8" xfId="5519"/>
    <cellStyle name="Обычный 6 2 2 4 2 10" xfId="5520"/>
    <cellStyle name="Обычный 6 2 2 4 2 2 8" xfId="5521"/>
    <cellStyle name="Обычный 6 2 2 4 2 3 8" xfId="5522"/>
    <cellStyle name="Обычный 6 2 2 4 3 8" xfId="5523"/>
    <cellStyle name="Обычный 6 2 2 4 4 8" xfId="5524"/>
    <cellStyle name="Обычный 6 2 2 5 10" xfId="5525"/>
    <cellStyle name="Обычный 6 2 2 5 2 8" xfId="5526"/>
    <cellStyle name="Обычный 6 2 2 5 3 8" xfId="5527"/>
    <cellStyle name="Обычный 6 2 2 6 8" xfId="5528"/>
    <cellStyle name="Обычный 6 2 2 7 8" xfId="5529"/>
    <cellStyle name="Обычный 6 2 2 8 8" xfId="5530"/>
    <cellStyle name="Обычный 6 2 3 2 2 2 10" xfId="5531"/>
    <cellStyle name="Обычный 6 2 3 2 2 2 2 8" xfId="5532"/>
    <cellStyle name="Обычный 6 2 3 2 2 2 3 8" xfId="5533"/>
    <cellStyle name="Обычный 6 2 3 2 2 3 8" xfId="5534"/>
    <cellStyle name="Обычный 6 2 3 2 2 4 8" xfId="5535"/>
    <cellStyle name="Обычный 6 2 3 2 3 2 8" xfId="5536"/>
    <cellStyle name="Обычный 6 2 3 2 3 3 8" xfId="5537"/>
    <cellStyle name="Обычный 6 2 3 2 4 8" xfId="5538"/>
    <cellStyle name="Обычный 6 2 3 2 5 8" xfId="5539"/>
    <cellStyle name="Обычный 6 2 3 3 2 10" xfId="5540"/>
    <cellStyle name="Обычный 6 2 3 3 2 2 8" xfId="5541"/>
    <cellStyle name="Обычный 6 2 3 3 2 3 8" xfId="5542"/>
    <cellStyle name="Обычный 6 2 3 3 3 8" xfId="5543"/>
    <cellStyle name="Обычный 6 2 3 3 4 8" xfId="5544"/>
    <cellStyle name="Обычный 6 2 3 4 2 10" xfId="5545"/>
    <cellStyle name="Обычный 6 2 3 4 2 2 8" xfId="5546"/>
    <cellStyle name="Обычный 6 2 3 4 2 3 8" xfId="5547"/>
    <cellStyle name="Обычный 6 2 3 4 3 8" xfId="5548"/>
    <cellStyle name="Обычный 6 2 3 4 4 8" xfId="5549"/>
    <cellStyle name="Обычный 6 2 3 5 10" xfId="5550"/>
    <cellStyle name="Обычный 6 2 3 5 2 8" xfId="5551"/>
    <cellStyle name="Обычный 6 2 3 5 3 8" xfId="5552"/>
    <cellStyle name="Обычный 6 2 3 6 8" xfId="5553"/>
    <cellStyle name="Обычный 6 2 3 7 8" xfId="5554"/>
    <cellStyle name="Обычный 6 2 3 8 8" xfId="5555"/>
    <cellStyle name="Обычный 6 2 4 2 10" xfId="5556"/>
    <cellStyle name="Обычный 6 2 4 2 2 8" xfId="5557"/>
    <cellStyle name="Обычный 6 2 4 2 3 8" xfId="5558"/>
    <cellStyle name="Обычный 6 2 4 3 8" xfId="5559"/>
    <cellStyle name="Обычный 6 2 4 4 8" xfId="5560"/>
    <cellStyle name="Обычный 6 2 5 2 10" xfId="5561"/>
    <cellStyle name="Обычный 6 2 5 2 2 8" xfId="5562"/>
    <cellStyle name="Обычный 6 2 5 2 3 8" xfId="5563"/>
    <cellStyle name="Обычный 6 2 5 3 8" xfId="5564"/>
    <cellStyle name="Обычный 6 2 5 4 8" xfId="5565"/>
    <cellStyle name="Обычный 6 2 6 10" xfId="5566"/>
    <cellStyle name="Обычный 6 2 6 2 8" xfId="5567"/>
    <cellStyle name="Обычный 6 2 6 3 8" xfId="5568"/>
    <cellStyle name="Обычный 6 2 7 8" xfId="5569"/>
    <cellStyle name="Обычный 6 2 8 8" xfId="5570"/>
    <cellStyle name="Обычный 6 2 9 8" xfId="5571"/>
    <cellStyle name="Обычный 6 3 2 10" xfId="5572"/>
    <cellStyle name="Обычный 6 3 2 2 8" xfId="5573"/>
    <cellStyle name="Обычный 6 3 2 3 8" xfId="5574"/>
    <cellStyle name="Обычный 6 3 3 8" xfId="5575"/>
    <cellStyle name="Обычный 6 3 4 8" xfId="5576"/>
    <cellStyle name="Обычный 6 4 2 10" xfId="5577"/>
    <cellStyle name="Обычный 6 4 2 2 8" xfId="5578"/>
    <cellStyle name="Обычный 6 4 2 3 8" xfId="5579"/>
    <cellStyle name="Обычный 6 4 3 8" xfId="5580"/>
    <cellStyle name="Обычный 6 4 4 8" xfId="5581"/>
    <cellStyle name="Обычный 6 5 10" xfId="5582"/>
    <cellStyle name="Обычный 6 5 2 8" xfId="5583"/>
    <cellStyle name="Обычный 6 5 3 8" xfId="5584"/>
    <cellStyle name="Обычный 6 6 8" xfId="5585"/>
    <cellStyle name="Обычный 6 7 8" xfId="5586"/>
    <cellStyle name="Обычный 6 8 8" xfId="5587"/>
    <cellStyle name="Обычный 7 2 2 2 10" xfId="5588"/>
    <cellStyle name="Обычный 7 2 2 2 2 8" xfId="5589"/>
    <cellStyle name="Обычный 7 2 2 2 3 8" xfId="5590"/>
    <cellStyle name="Обычный 7 2 2 3 8" xfId="5591"/>
    <cellStyle name="Обычный 7 2 2 4 8" xfId="5592"/>
    <cellStyle name="Обычный 7 2 3 2 10" xfId="5593"/>
    <cellStyle name="Обычный 7 2 3 2 2 8" xfId="5594"/>
    <cellStyle name="Обычный 7 2 3 2 3 8" xfId="5595"/>
    <cellStyle name="Обычный 7 2 3 3 8" xfId="5596"/>
    <cellStyle name="Обычный 7 2 3 4 8" xfId="5597"/>
    <cellStyle name="Обычный 7 2 4 10" xfId="5598"/>
    <cellStyle name="Обычный 7 2 4 2 8" xfId="5599"/>
    <cellStyle name="Обычный 7 2 4 3 8" xfId="5600"/>
    <cellStyle name="Обычный 7 2 5 8" xfId="5601"/>
    <cellStyle name="Обычный 7 2 6 8" xfId="5602"/>
    <cellStyle name="Обычный 7 2 7 8" xfId="5603"/>
    <cellStyle name="Обычный 9 2 2 11" xfId="5604"/>
    <cellStyle name="Обычный 9 2 2 2 8" xfId="5605"/>
    <cellStyle name="Обычный 9 2 2 3 8" xfId="5606"/>
    <cellStyle name="Обычный 9 2 2 4 8" xfId="5607"/>
    <cellStyle name="Обычный 9 2 3 8" xfId="5608"/>
    <cellStyle name="Обычный 9 2 4 8" xfId="5609"/>
    <cellStyle name="Обычный 9 3 2 8" xfId="5610"/>
    <cellStyle name="Обычный 9 3 3 8" xfId="5611"/>
    <cellStyle name="Обычный 9 3 4 8" xfId="5612"/>
    <cellStyle name="Обычный 9 4 8" xfId="5613"/>
    <cellStyle name="Обычный 9 5 8" xfId="5614"/>
    <cellStyle name="Финансовый 2 2 2 11" xfId="5615"/>
    <cellStyle name="Финансовый 2 2 2 2 10" xfId="5616"/>
    <cellStyle name="Финансовый 2 2 2 3 8" xfId="5617"/>
    <cellStyle name="Финансовый 2 2 3 9" xfId="5618"/>
    <cellStyle name="Финансовый 2 2 4 8" xfId="5619"/>
    <cellStyle name="Финансовый 2 3 2 10" xfId="5620"/>
    <cellStyle name="Финансовый 2 3 2 2 8" xfId="5621"/>
    <cellStyle name="Финансовый 2 3 2 3 8" xfId="5622"/>
    <cellStyle name="Финансовый 2 3 3 8" xfId="5623"/>
    <cellStyle name="Финансовый 2 3 4 8" xfId="5624"/>
    <cellStyle name="Финансовый 2 4 10" xfId="5625"/>
    <cellStyle name="Финансовый 2 4 2 8" xfId="5626"/>
    <cellStyle name="Финансовый 2 4 3 8" xfId="5627"/>
    <cellStyle name="Финансовый 2 5 8" xfId="5628"/>
    <cellStyle name="Финансовый 2 6 8" xfId="5629"/>
    <cellStyle name="Финансовый 2 7 8" xfId="5630"/>
    <cellStyle name="Финансовый 3 2 2 11" xfId="5631"/>
    <cellStyle name="Финансовый 3 2 2 2 8" xfId="5632"/>
    <cellStyle name="Финансовый 3 2 2 3 8" xfId="5633"/>
    <cellStyle name="Финансовый 3 2 3 8" xfId="5634"/>
    <cellStyle name="Финансовый 3 2 4 8" xfId="5635"/>
    <cellStyle name="Финансовый 3 3 2 10" xfId="5636"/>
    <cellStyle name="Финансовый 3 3 2 2 8" xfId="5637"/>
    <cellStyle name="Финансовый 3 3 2 3 8" xfId="5638"/>
    <cellStyle name="Финансовый 3 3 3 8" xfId="5639"/>
    <cellStyle name="Финансовый 3 3 4 8" xfId="5640"/>
    <cellStyle name="Финансовый 3 4 10" xfId="5641"/>
    <cellStyle name="Финансовый 3 4 2 8" xfId="5642"/>
    <cellStyle name="Финансовый 3 4 3 8" xfId="5643"/>
    <cellStyle name="Финансовый 3 5 8" xfId="5644"/>
    <cellStyle name="Финансовый 3 6 8" xfId="5645"/>
    <cellStyle name="Финансовый 3 7 8" xfId="5646"/>
    <cellStyle name="Обычный 6 9 7" xfId="5647"/>
    <cellStyle name="Финансовый 2 8 7" xfId="5648"/>
    <cellStyle name="Финансовый 3 8 7" xfId="5649"/>
    <cellStyle name="Обычный 6 2 10 7" xfId="5650"/>
    <cellStyle name="Обычный 6 2 2 9 7" xfId="5651"/>
    <cellStyle name="Обычный 7 2 8 7" xfId="5652"/>
    <cellStyle name="Обычный 6 2 3 9 7" xfId="5653"/>
    <cellStyle name="Обычный 9 6 7" xfId="5654"/>
    <cellStyle name="Обычный 6 2 3 2 6 7" xfId="5655"/>
    <cellStyle name="Обычный 6 2 2 2 6 7" xfId="5656"/>
    <cellStyle name="Обычный 6 4 5 7" xfId="5657"/>
    <cellStyle name="Финансовый 2 3 5 7" xfId="5658"/>
    <cellStyle name="Финансовый 3 3 5 7" xfId="5659"/>
    <cellStyle name="Обычный 6 2 5 5 7" xfId="5660"/>
    <cellStyle name="Обычный 6 2 2 4 5 7" xfId="5661"/>
    <cellStyle name="Обычный 7 2 3 5 7" xfId="5662"/>
    <cellStyle name="Обычный 6 2 3 4 5 7" xfId="5663"/>
    <cellStyle name="Обычный 6 3 5 7" xfId="5664"/>
    <cellStyle name="Финансовый 2 2 5 7" xfId="5665"/>
    <cellStyle name="Финансовый 3 2 5 7" xfId="5666"/>
    <cellStyle name="Обычный 6 2 4 5 7" xfId="5667"/>
    <cellStyle name="Обычный 6 2 2 3 5 7" xfId="5668"/>
    <cellStyle name="Обычный 7 2 2 5 7" xfId="5669"/>
    <cellStyle name="Обычный 6 2 3 3 5 7" xfId="5670"/>
    <cellStyle name="Обычный 9 2 5 7" xfId="5671"/>
    <cellStyle name="Обычный 6 2 3 2 2 5 7" xfId="5672"/>
    <cellStyle name="Обычный 6 2 2 2 2 5 7" xfId="5673"/>
    <cellStyle name="Обычный 6 2 3 2 3 4 7" xfId="5674"/>
    <cellStyle name="Обычный 6 2 2 2 3 4 7" xfId="5675"/>
    <cellStyle name="Обычный 9 3 5 7" xfId="5676"/>
    <cellStyle name="Обычный 6 2 2 2 2 2 4 7" xfId="5677"/>
    <cellStyle name="Обычный 6 2 2 2 2 2 2 2 7" xfId="5678"/>
    <cellStyle name="Обычный 6 2 2 2 2 2 3 2 7" xfId="5679"/>
    <cellStyle name="Обычный 6 2 2 2 2 3 2 7" xfId="5680"/>
    <cellStyle name="Обычный 6 2 2 2 2 4 2 7" xfId="5681"/>
    <cellStyle name="Обычный 6 2 2 2 3 2 2 7" xfId="5682"/>
    <cellStyle name="Обычный 6 2 2 2 3 3 2 7" xfId="5683"/>
    <cellStyle name="Обычный 6 2 2 2 4 2 7" xfId="5684"/>
    <cellStyle name="Обычный 6 2 2 2 5 2 7" xfId="5685"/>
    <cellStyle name="Обычный 6 2 2 3 2 4 7" xfId="5686"/>
    <cellStyle name="Обычный 6 2 2 3 2 2 2 7" xfId="5687"/>
    <cellStyle name="Обычный 6 2 2 3 2 3 2 7" xfId="5688"/>
    <cellStyle name="Обычный 6 2 2 3 3 2 7" xfId="5689"/>
    <cellStyle name="Обычный 6 2 2 3 4 2 7" xfId="5690"/>
    <cellStyle name="Обычный 6 2 2 4 2 4 7" xfId="5691"/>
    <cellStyle name="Обычный 6 2 2 4 2 2 2 7" xfId="5692"/>
    <cellStyle name="Обычный 6 2 2 4 2 3 2 7" xfId="5693"/>
    <cellStyle name="Обычный 6 2 2 4 3 2 7" xfId="5694"/>
    <cellStyle name="Обычный 6 2 2 4 4 2 7" xfId="5695"/>
    <cellStyle name="Обычный 6 2 2 5 4 7" xfId="5696"/>
    <cellStyle name="Обычный 6 2 2 5 2 2 7" xfId="5697"/>
    <cellStyle name="Обычный 6 2 2 5 3 2 7" xfId="5698"/>
    <cellStyle name="Обычный 6 2 2 6 2 7" xfId="5699"/>
    <cellStyle name="Обычный 6 2 2 7 2 7" xfId="5700"/>
    <cellStyle name="Обычный 6 2 2 8 2 7" xfId="5701"/>
    <cellStyle name="Обычный 6 2 3 2 2 2 4 7" xfId="5702"/>
    <cellStyle name="Обычный 6 2 3 2 2 2 2 2 7" xfId="5703"/>
    <cellStyle name="Обычный 6 2 3 2 2 2 3 2 7" xfId="5704"/>
    <cellStyle name="Обычный 6 2 3 2 2 3 2 7" xfId="5705"/>
    <cellStyle name="Обычный 6 2 3 2 2 4 2 7" xfId="5706"/>
    <cellStyle name="Обычный 6 2 3 2 3 2 2 7" xfId="5707"/>
    <cellStyle name="Обычный 6 2 3 2 3 3 2 7" xfId="5708"/>
    <cellStyle name="Обычный 6 2 3 2 4 2 7" xfId="5709"/>
    <cellStyle name="Обычный 6 2 3 2 5 2 7" xfId="5710"/>
    <cellStyle name="Обычный 6 2 3 3 2 4 7" xfId="5711"/>
    <cellStyle name="Обычный 6 2 3 3 2 2 2 7" xfId="5712"/>
    <cellStyle name="Обычный 6 2 3 3 2 3 2 7" xfId="5713"/>
    <cellStyle name="Обычный 6 2 3 3 3 2 7" xfId="5714"/>
    <cellStyle name="Обычный 6 2 3 3 4 2 7" xfId="5715"/>
    <cellStyle name="Обычный 6 2 3 4 2 4 7" xfId="5716"/>
    <cellStyle name="Обычный 6 2 3 4 2 2 2 7" xfId="5717"/>
    <cellStyle name="Обычный 6 2 3 4 2 3 2 7" xfId="5718"/>
    <cellStyle name="Обычный 6 2 3 4 3 2 7" xfId="5719"/>
    <cellStyle name="Обычный 6 2 3 4 4 2 7" xfId="5720"/>
    <cellStyle name="Обычный 6 2 3 5 4 7" xfId="5721"/>
    <cellStyle name="Обычный 6 2 3 5 2 2 7" xfId="5722"/>
    <cellStyle name="Обычный 6 2 3 5 3 2 7" xfId="5723"/>
    <cellStyle name="Обычный 6 2 3 6 2 7" xfId="5724"/>
    <cellStyle name="Обычный 6 2 3 7 2 7" xfId="5725"/>
    <cellStyle name="Обычный 6 2 3 8 2 7" xfId="5726"/>
    <cellStyle name="Обычный 6 2 4 2 4 7" xfId="5727"/>
    <cellStyle name="Обычный 6 2 4 2 2 2 7" xfId="5728"/>
    <cellStyle name="Обычный 6 2 4 2 3 2 7" xfId="5729"/>
    <cellStyle name="Обычный 6 2 4 3 2 7" xfId="5730"/>
    <cellStyle name="Обычный 6 2 4 4 2 7" xfId="5731"/>
    <cellStyle name="Обычный 6 2 5 2 4 7" xfId="5732"/>
    <cellStyle name="Обычный 6 2 5 2 2 2 7" xfId="5733"/>
    <cellStyle name="Обычный 6 2 5 2 3 2 7" xfId="5734"/>
    <cellStyle name="Обычный 6 2 5 3 2 7" xfId="5735"/>
    <cellStyle name="Обычный 6 2 5 4 2 7" xfId="5736"/>
    <cellStyle name="Обычный 6 2 6 4 7" xfId="5737"/>
    <cellStyle name="Обычный 6 2 6 2 2 7" xfId="5738"/>
    <cellStyle name="Обычный 6 2 6 3 2 7" xfId="5739"/>
    <cellStyle name="Обычный 6 2 7 2 7" xfId="5740"/>
    <cellStyle name="Обычный 6 2 8 2 7" xfId="5741"/>
    <cellStyle name="Обычный 6 2 9 2 7" xfId="5742"/>
    <cellStyle name="Обычный 6 3 2 4 7" xfId="5743"/>
    <cellStyle name="Обычный 6 3 2 2 2 7" xfId="5744"/>
    <cellStyle name="Обычный 6 3 2 3 2 7" xfId="5745"/>
    <cellStyle name="Обычный 6 3 3 2 7" xfId="5746"/>
    <cellStyle name="Обычный 6 3 4 2 7" xfId="5747"/>
    <cellStyle name="Обычный 6 4 2 4 7" xfId="5748"/>
    <cellStyle name="Обычный 6 4 2 2 2 7" xfId="5749"/>
    <cellStyle name="Обычный 6 4 2 3 2 7" xfId="5750"/>
    <cellStyle name="Обычный 6 4 3 2 7" xfId="5751"/>
    <cellStyle name="Обычный 6 4 4 2 7" xfId="5752"/>
    <cellStyle name="Обычный 6 5 4 7" xfId="5753"/>
    <cellStyle name="Обычный 6 5 2 2 7" xfId="5754"/>
    <cellStyle name="Обычный 6 5 3 2 7" xfId="5755"/>
    <cellStyle name="Обычный 6 6 2 7" xfId="5756"/>
    <cellStyle name="Обычный 6 7 2 7" xfId="5757"/>
    <cellStyle name="Обычный 6 8 2 7" xfId="5758"/>
    <cellStyle name="Обычный 7 2 2 2 4 7" xfId="5759"/>
    <cellStyle name="Обычный 7 2 2 2 2 2 7" xfId="5760"/>
    <cellStyle name="Обычный 7 2 2 2 3 2 7" xfId="5761"/>
    <cellStyle name="Обычный 7 2 2 3 2 7" xfId="5762"/>
    <cellStyle name="Обычный 7 2 2 4 2 7" xfId="5763"/>
    <cellStyle name="Обычный 7 2 3 2 4 7" xfId="5764"/>
    <cellStyle name="Обычный 7 2 3 2 2 2 7" xfId="5765"/>
    <cellStyle name="Обычный 7 2 3 2 3 2 7" xfId="5766"/>
    <cellStyle name="Обычный 7 2 3 3 2 7" xfId="5767"/>
    <cellStyle name="Обычный 7 2 3 4 2 7" xfId="5768"/>
    <cellStyle name="Обычный 7 2 4 4 7" xfId="5769"/>
    <cellStyle name="Обычный 7 2 4 2 2 7" xfId="5770"/>
    <cellStyle name="Обычный 7 2 4 3 2 7" xfId="5771"/>
    <cellStyle name="Обычный 7 2 5 2 7" xfId="5772"/>
    <cellStyle name="Обычный 7 2 6 2 7" xfId="5773"/>
    <cellStyle name="Обычный 7 2 7 2 7" xfId="5774"/>
    <cellStyle name="Обычный 9 2 2 5 7" xfId="5775"/>
    <cellStyle name="Обычный 9 2 2 2 2 7" xfId="5776"/>
    <cellStyle name="Обычный 9 2 2 3 2 7" xfId="5777"/>
    <cellStyle name="Обычный 9 2 2 4 2 7" xfId="5778"/>
    <cellStyle name="Обычный 9 2 3 2 7" xfId="5779"/>
    <cellStyle name="Обычный 9 2 4 2 7" xfId="5780"/>
    <cellStyle name="Обычный 9 3 2 2 7" xfId="5781"/>
    <cellStyle name="Обычный 9 3 3 2 7" xfId="5782"/>
    <cellStyle name="Обычный 9 3 4 2 7" xfId="5783"/>
    <cellStyle name="Обычный 9 4 2 7" xfId="5784"/>
    <cellStyle name="Обычный 9 5 2 7" xfId="5785"/>
    <cellStyle name="Финансовый 2 2 2 4 7" xfId="5786"/>
    <cellStyle name="Финансовый 2 2 2 2 3 7" xfId="5787"/>
    <cellStyle name="Финансовый 2 2 2 3 2 7" xfId="5788"/>
    <cellStyle name="Финансовый 2 2 3 2 7" xfId="5789"/>
    <cellStyle name="Финансовый 2 2 4 2 7" xfId="5790"/>
    <cellStyle name="Финансовый 2 3 2 4 7" xfId="5791"/>
    <cellStyle name="Финансовый 2 3 2 2 2 7" xfId="5792"/>
    <cellStyle name="Финансовый 2 3 2 3 2 7" xfId="5793"/>
    <cellStyle name="Финансовый 2 3 3 2 7" xfId="5794"/>
    <cellStyle name="Финансовый 2 3 4 2 7" xfId="5795"/>
    <cellStyle name="Финансовый 2 4 4 7" xfId="5796"/>
    <cellStyle name="Финансовый 2 4 2 2 7" xfId="5797"/>
    <cellStyle name="Финансовый 2 4 3 2 7" xfId="5798"/>
    <cellStyle name="Финансовый 2 5 2 7" xfId="5799"/>
    <cellStyle name="Финансовый 2 6 2 7" xfId="5800"/>
    <cellStyle name="Финансовый 2 7 2 7" xfId="5801"/>
    <cellStyle name="Финансовый 3 2 2 4 7" xfId="5802"/>
    <cellStyle name="Финансовый 3 2 2 2 2 7" xfId="5803"/>
    <cellStyle name="Финансовый 3 2 2 3 2 7" xfId="5804"/>
    <cellStyle name="Финансовый 3 2 3 2 7" xfId="5805"/>
    <cellStyle name="Финансовый 3 2 4 2 7" xfId="5806"/>
    <cellStyle name="Финансовый 3 3 2 4 7" xfId="5807"/>
    <cellStyle name="Финансовый 3 3 2 2 2 7" xfId="5808"/>
    <cellStyle name="Финансовый 3 3 2 3 2 7" xfId="5809"/>
    <cellStyle name="Финансовый 3 3 3 2 7" xfId="5810"/>
    <cellStyle name="Финансовый 3 3 4 2 7" xfId="5811"/>
    <cellStyle name="Финансовый 3 4 4 7" xfId="5812"/>
    <cellStyle name="Финансовый 3 4 2 2 7" xfId="5813"/>
    <cellStyle name="Финансовый 3 4 3 2 7" xfId="5814"/>
    <cellStyle name="Финансовый 3 5 2 7" xfId="5815"/>
    <cellStyle name="Финансовый 3 6 2 7" xfId="5816"/>
    <cellStyle name="Финансовый 3 7 2 7" xfId="5817"/>
    <cellStyle name="Обычный 6 10 4" xfId="5818"/>
    <cellStyle name="Финансовый 2 9 4" xfId="5819"/>
    <cellStyle name="Финансовый 3 9 4" xfId="5820"/>
    <cellStyle name="Обычный 6 2 11 4" xfId="5821"/>
    <cellStyle name="Обычный 6 2 2 10 4" xfId="5822"/>
    <cellStyle name="Обычный 7 2 9 4" xfId="5823"/>
    <cellStyle name="Обычный 6 2 3 10 4" xfId="5824"/>
    <cellStyle name="Обычный 9 7 4" xfId="5825"/>
    <cellStyle name="Обычный 6 2 3 2 7 4" xfId="5826"/>
    <cellStyle name="Обычный 6 2 2 2 7 4" xfId="5827"/>
    <cellStyle name="Обычный 6 4 6 4" xfId="5828"/>
    <cellStyle name="Финансовый 2 3 6 4" xfId="5829"/>
    <cellStyle name="Финансовый 3 3 6 4" xfId="5830"/>
    <cellStyle name="Обычный 6 2 5 6 4" xfId="5831"/>
    <cellStyle name="Обычный 6 2 2 4 6 4" xfId="5832"/>
    <cellStyle name="Обычный 7 2 3 6 4" xfId="5833"/>
    <cellStyle name="Обычный 6 2 3 4 6 4" xfId="5834"/>
    <cellStyle name="Обычный 6 3 6 4" xfId="5835"/>
    <cellStyle name="Финансовый 2 2 6 4" xfId="5836"/>
    <cellStyle name="Финансовый 3 2 6 4" xfId="5837"/>
    <cellStyle name="Обычный 6 2 4 6 4" xfId="5838"/>
    <cellStyle name="Обычный 6 2 2 3 6 4" xfId="5839"/>
    <cellStyle name="Обычный 7 2 2 6 4" xfId="5840"/>
    <cellStyle name="Обычный 6 2 3 3 6 4" xfId="5841"/>
    <cellStyle name="Обычный 9 2 6 4" xfId="5842"/>
    <cellStyle name="Обычный 6 2 3 2 2 6 4" xfId="5843"/>
    <cellStyle name="Обычный 6 2 2 2 2 6 4" xfId="5844"/>
    <cellStyle name="Обычный 6 2 3 2 3 5 4" xfId="5845"/>
    <cellStyle name="Обычный 6 2 2 2 3 5 4" xfId="5846"/>
    <cellStyle name="Обычный 9 3 6 4" xfId="5847"/>
    <cellStyle name="Обычный 6 2 2 2 2 2 5 4" xfId="5848"/>
    <cellStyle name="Обычный 6 2 2 2 2 2 2 3 4" xfId="5849"/>
    <cellStyle name="Обычный 6 2 2 2 2 2 3 3 4" xfId="5850"/>
    <cellStyle name="Обычный 6 2 2 2 2 3 3 4" xfId="5851"/>
    <cellStyle name="Обычный 6 2 2 2 2 4 3 4" xfId="5852"/>
    <cellStyle name="Обычный 6 2 2 2 3 2 3 4" xfId="5853"/>
    <cellStyle name="Обычный 6 2 2 2 3 3 3 4" xfId="5854"/>
    <cellStyle name="Обычный 6 2 2 2 4 3 4" xfId="5855"/>
    <cellStyle name="Обычный 6 2 2 2 5 3 4" xfId="5856"/>
    <cellStyle name="Обычный 6 2 2 3 2 5 4" xfId="5857"/>
    <cellStyle name="Обычный 6 2 2 3 2 2 3 4" xfId="5858"/>
    <cellStyle name="Обычный 6 2 2 3 2 3 3 4" xfId="5859"/>
    <cellStyle name="Обычный 6 2 2 3 3 3 4" xfId="5860"/>
    <cellStyle name="Обычный 6 2 2 3 4 3 4" xfId="5861"/>
    <cellStyle name="Обычный 6 2 2 4 2 5 4" xfId="5862"/>
    <cellStyle name="Обычный 6 2 2 4 2 2 3 4" xfId="5863"/>
    <cellStyle name="Обычный 6 2 2 4 2 3 3 4" xfId="5864"/>
    <cellStyle name="Обычный 6 2 2 4 3 3 4" xfId="5865"/>
    <cellStyle name="Обычный 6 2 2 4 4 3 4" xfId="5866"/>
    <cellStyle name="Обычный 6 2 2 5 5 4" xfId="5867"/>
    <cellStyle name="Обычный 6 2 2 5 2 3 4" xfId="5868"/>
    <cellStyle name="Обычный 6 2 2 5 3 3 4" xfId="5869"/>
    <cellStyle name="Обычный 6 2 2 6 3 4" xfId="5870"/>
    <cellStyle name="Обычный 6 2 2 7 3 4" xfId="5871"/>
    <cellStyle name="Обычный 6 2 2 8 3 4" xfId="5872"/>
    <cellStyle name="Обычный 6 2 3 2 2 2 5 4" xfId="5873"/>
    <cellStyle name="Обычный 6 2 3 2 2 2 2 3 4" xfId="5874"/>
    <cellStyle name="Обычный 6 2 3 2 2 2 3 3 4" xfId="5875"/>
    <cellStyle name="Обычный 6 2 3 2 2 3 3 4" xfId="5876"/>
    <cellStyle name="Обычный 6 2 3 2 2 4 3 4" xfId="5877"/>
    <cellStyle name="Обычный 6 2 3 2 3 2 3 4" xfId="5878"/>
    <cellStyle name="Обычный 6 2 3 2 3 3 3 4" xfId="5879"/>
    <cellStyle name="Обычный 6 2 3 2 4 3 4" xfId="5880"/>
    <cellStyle name="Обычный 6 2 3 2 5 3 4" xfId="5881"/>
    <cellStyle name="Обычный 6 2 3 3 2 5 4" xfId="5882"/>
    <cellStyle name="Обычный 6 2 3 3 2 2 3 4" xfId="5883"/>
    <cellStyle name="Обычный 6 2 3 3 2 3 3 4" xfId="5884"/>
    <cellStyle name="Обычный 6 2 3 3 3 3 4" xfId="5885"/>
    <cellStyle name="Обычный 6 2 3 3 4 3 4" xfId="5886"/>
    <cellStyle name="Обычный 6 2 3 4 2 5 4" xfId="5887"/>
    <cellStyle name="Обычный 6 2 3 4 2 2 3 4" xfId="5888"/>
    <cellStyle name="Обычный 6 2 3 4 2 3 3 4" xfId="5889"/>
    <cellStyle name="Обычный 6 2 3 4 3 3 4" xfId="5890"/>
    <cellStyle name="Обычный 6 2 3 4 4 3 4" xfId="5891"/>
    <cellStyle name="Обычный 6 2 3 5 5 4" xfId="5892"/>
    <cellStyle name="Обычный 6 2 3 5 2 3 4" xfId="5893"/>
    <cellStyle name="Обычный 6 2 3 5 3 3 4" xfId="5894"/>
    <cellStyle name="Обычный 6 2 3 6 3 4" xfId="5895"/>
    <cellStyle name="Обычный 6 2 3 7 3 4" xfId="5896"/>
    <cellStyle name="Обычный 6 2 3 8 3 4" xfId="5897"/>
    <cellStyle name="Обычный 6 2 4 2 5 4" xfId="5898"/>
    <cellStyle name="Обычный 6 2 4 2 2 3 4" xfId="5899"/>
    <cellStyle name="Обычный 6 2 4 2 3 3 4" xfId="5900"/>
    <cellStyle name="Обычный 6 2 4 3 3 4" xfId="5901"/>
    <cellStyle name="Обычный 6 2 4 4 3 4" xfId="5902"/>
    <cellStyle name="Обычный 6 2 5 2 5 4" xfId="5903"/>
    <cellStyle name="Обычный 6 2 5 2 2 3 4" xfId="5904"/>
    <cellStyle name="Обычный 6 2 5 2 3 3 4" xfId="5905"/>
    <cellStyle name="Обычный 6 2 5 3 3 4" xfId="5906"/>
    <cellStyle name="Обычный 6 2 5 4 3 4" xfId="5907"/>
    <cellStyle name="Обычный 6 2 6 5 4" xfId="5908"/>
    <cellStyle name="Обычный 6 2 6 2 3 4" xfId="5909"/>
    <cellStyle name="Обычный 6 2 6 3 3 4" xfId="5910"/>
    <cellStyle name="Обычный 6 2 7 3 4" xfId="5911"/>
    <cellStyle name="Обычный 6 2 8 3 4" xfId="5912"/>
    <cellStyle name="Обычный 6 2 9 3 4" xfId="5913"/>
    <cellStyle name="Обычный 6 3 2 5 4" xfId="5914"/>
    <cellStyle name="Обычный 6 3 2 2 3 4" xfId="5915"/>
    <cellStyle name="Обычный 6 3 2 3 3 4" xfId="5916"/>
    <cellStyle name="Обычный 6 3 3 3 4" xfId="5917"/>
    <cellStyle name="Обычный 6 3 4 3 4" xfId="5918"/>
    <cellStyle name="Обычный 6 4 2 5 4" xfId="5919"/>
    <cellStyle name="Обычный 6 4 2 2 3 4" xfId="5920"/>
    <cellStyle name="Обычный 6 4 2 3 3 4" xfId="5921"/>
    <cellStyle name="Обычный 6 4 3 3 4" xfId="5922"/>
    <cellStyle name="Обычный 6 4 4 3 4" xfId="5923"/>
    <cellStyle name="Обычный 6 5 5 4" xfId="5924"/>
    <cellStyle name="Обычный 6 5 2 3 4" xfId="5925"/>
    <cellStyle name="Обычный 6 5 3 3 4" xfId="5926"/>
    <cellStyle name="Обычный 6 6 3 4" xfId="5927"/>
    <cellStyle name="Обычный 6 7 3 4" xfId="5928"/>
    <cellStyle name="Обычный 6 8 3 4" xfId="5929"/>
    <cellStyle name="Обычный 7 2 2 2 5 4" xfId="5930"/>
    <cellStyle name="Обычный 7 2 2 2 2 3 4" xfId="5931"/>
    <cellStyle name="Обычный 7 2 2 2 3 3 4" xfId="5932"/>
    <cellStyle name="Обычный 7 2 2 3 3 4" xfId="5933"/>
    <cellStyle name="Обычный 7 2 2 4 3 4" xfId="5934"/>
    <cellStyle name="Обычный 7 2 3 2 5 4" xfId="5935"/>
    <cellStyle name="Обычный 7 2 3 2 2 3 4" xfId="5936"/>
    <cellStyle name="Обычный 7 2 3 2 3 3 4" xfId="5937"/>
    <cellStyle name="Обычный 7 2 3 3 3 4" xfId="5938"/>
    <cellStyle name="Обычный 7 2 3 4 3 4" xfId="5939"/>
    <cellStyle name="Обычный 7 2 4 5 4" xfId="5940"/>
    <cellStyle name="Обычный 7 2 4 2 3 4" xfId="5941"/>
    <cellStyle name="Обычный 7 2 4 3 3 4" xfId="5942"/>
    <cellStyle name="Обычный 7 2 5 3 4" xfId="5943"/>
    <cellStyle name="Обычный 7 2 6 3 4" xfId="5944"/>
    <cellStyle name="Обычный 7 2 7 3 4" xfId="5945"/>
    <cellStyle name="Обычный 9 2 2 6 4" xfId="5946"/>
    <cellStyle name="Обычный 9 2 2 2 3 4" xfId="5947"/>
    <cellStyle name="Обычный 9 2 2 3 3 4" xfId="5948"/>
    <cellStyle name="Обычный 9 2 2 4 3 4" xfId="5949"/>
    <cellStyle name="Обычный 9 2 3 3 4" xfId="5950"/>
    <cellStyle name="Обычный 9 2 4 3 4" xfId="5951"/>
    <cellStyle name="Обычный 9 3 2 3 4" xfId="5952"/>
    <cellStyle name="Обычный 9 3 3 3 4" xfId="5953"/>
    <cellStyle name="Обычный 9 3 4 3 4" xfId="5954"/>
    <cellStyle name="Обычный 9 4 3 4" xfId="5955"/>
    <cellStyle name="Обычный 9 5 3 4" xfId="5956"/>
    <cellStyle name="Финансовый 2 2 2 5 4" xfId="5957"/>
    <cellStyle name="Финансовый 2 2 2 2 4 4" xfId="5958"/>
    <cellStyle name="Финансовый 2 2 2 3 3 4" xfId="5959"/>
    <cellStyle name="Финансовый 2 2 3 3 4" xfId="5960"/>
    <cellStyle name="Финансовый 2 2 4 3 4" xfId="5961"/>
    <cellStyle name="Финансовый 2 3 2 5 4" xfId="5962"/>
    <cellStyle name="Финансовый 2 3 2 2 3 4" xfId="5963"/>
    <cellStyle name="Финансовый 2 3 2 3 3 4" xfId="5964"/>
    <cellStyle name="Финансовый 2 3 3 3 4" xfId="5965"/>
    <cellStyle name="Финансовый 2 3 4 3 4" xfId="5966"/>
    <cellStyle name="Финансовый 2 4 5 4" xfId="5967"/>
    <cellStyle name="Финансовый 2 4 2 3 4" xfId="5968"/>
    <cellStyle name="Финансовый 2 4 3 3 4" xfId="5969"/>
    <cellStyle name="Финансовый 2 5 3 4" xfId="5970"/>
    <cellStyle name="Финансовый 2 6 3 4" xfId="5971"/>
    <cellStyle name="Финансовый 2 7 3 4" xfId="5972"/>
    <cellStyle name="Финансовый 3 2 2 5 4" xfId="5973"/>
    <cellStyle name="Финансовый 3 2 2 2 3 4" xfId="5974"/>
    <cellStyle name="Финансовый 3 2 2 3 3 4" xfId="5975"/>
    <cellStyle name="Финансовый 3 2 3 3 4" xfId="5976"/>
    <cellStyle name="Финансовый 3 2 4 3 4" xfId="5977"/>
    <cellStyle name="Финансовый 3 3 2 5 4" xfId="5978"/>
    <cellStyle name="Финансовый 3 3 2 2 3 4" xfId="5979"/>
    <cellStyle name="Финансовый 3 3 2 3 3 4" xfId="5980"/>
    <cellStyle name="Финансовый 3 3 3 3 4" xfId="5981"/>
    <cellStyle name="Финансовый 3 3 4 3 4" xfId="5982"/>
    <cellStyle name="Финансовый 3 4 5 4" xfId="5983"/>
    <cellStyle name="Финансовый 3 4 2 3 4" xfId="5984"/>
    <cellStyle name="Финансовый 3 4 3 3 4" xfId="5985"/>
    <cellStyle name="Финансовый 3 5 3 4" xfId="5986"/>
    <cellStyle name="Финансовый 3 6 3 4" xfId="5987"/>
    <cellStyle name="Финансовый 3 7 3 4" xfId="5988"/>
    <cellStyle name="Обычный 6 9 2 4" xfId="5989"/>
    <cellStyle name="Финансовый 2 8 2 4" xfId="5990"/>
    <cellStyle name="Финансовый 3 8 2 4" xfId="5991"/>
    <cellStyle name="Обычный 6 2 10 2 4" xfId="5992"/>
    <cellStyle name="Обычный 6 2 2 9 2 4" xfId="5993"/>
    <cellStyle name="Обычный 7 2 8 2 4" xfId="5994"/>
    <cellStyle name="Обычный 6 2 3 9 2 4" xfId="5995"/>
    <cellStyle name="Обычный 9 6 2 4" xfId="5996"/>
    <cellStyle name="Обычный 6 2 3 2 6 2 4" xfId="5997"/>
    <cellStyle name="Обычный 6 2 2 2 6 2 4" xfId="5998"/>
    <cellStyle name="Обычный 6 4 5 2 4" xfId="5999"/>
    <cellStyle name="Финансовый 2 3 5 2 4" xfId="6000"/>
    <cellStyle name="Финансовый 3 3 5 2 4" xfId="6001"/>
    <cellStyle name="Обычный 6 2 5 5 2 4" xfId="6002"/>
    <cellStyle name="Обычный 6 2 2 4 5 2 4" xfId="6003"/>
    <cellStyle name="Обычный 7 2 3 5 2 4" xfId="6004"/>
    <cellStyle name="Обычный 6 2 3 4 5 2 4" xfId="6005"/>
    <cellStyle name="Обычный 6 3 5 2 4" xfId="6006"/>
    <cellStyle name="Финансовый 2 2 5 2 4" xfId="6007"/>
    <cellStyle name="Финансовый 3 2 5 2 4" xfId="6008"/>
    <cellStyle name="Обычный 6 2 4 5 2 4" xfId="6009"/>
    <cellStyle name="Обычный 6 2 2 3 5 2 4" xfId="6010"/>
    <cellStyle name="Обычный 7 2 2 5 2 4" xfId="6011"/>
    <cellStyle name="Обычный 6 2 3 3 5 2 4" xfId="6012"/>
    <cellStyle name="Обычный 9 2 5 2 4" xfId="6013"/>
    <cellStyle name="Обычный 6 2 3 2 2 5 2 4" xfId="6014"/>
    <cellStyle name="Обычный 6 2 2 2 2 5 2 4" xfId="6015"/>
    <cellStyle name="Обычный 6 2 3 2 3 4 2 4" xfId="6016"/>
    <cellStyle name="Обычный 6 2 2 2 3 4 2 4" xfId="6017"/>
    <cellStyle name="Обычный 9 3 5 2 4" xfId="6018"/>
    <cellStyle name="Обычный 6 2 2 2 2 2 4 2 4" xfId="6019"/>
    <cellStyle name="Обычный 6 2 2 2 2 2 2 2 2 4" xfId="6020"/>
    <cellStyle name="Обычный 6 2 2 2 2 2 3 2 2 4" xfId="6021"/>
    <cellStyle name="Обычный 6 2 2 2 2 3 2 2 4" xfId="6022"/>
    <cellStyle name="Обычный 6 2 2 2 2 4 2 2 4" xfId="6023"/>
    <cellStyle name="Обычный 6 2 2 2 3 2 2 2 4" xfId="6024"/>
    <cellStyle name="Обычный 6 2 2 2 3 3 2 2 4" xfId="6025"/>
    <cellStyle name="Обычный 6 2 2 2 4 2 2 4" xfId="6026"/>
    <cellStyle name="Обычный 6 2 2 2 5 2 2 4" xfId="6027"/>
    <cellStyle name="Обычный 6 2 2 3 2 4 2 4" xfId="6028"/>
    <cellStyle name="Обычный 6 2 2 3 2 2 2 2 4" xfId="6029"/>
    <cellStyle name="Обычный 6 2 2 3 2 3 2 2 4" xfId="6030"/>
    <cellStyle name="Обычный 6 2 2 3 3 2 2 4" xfId="6031"/>
    <cellStyle name="Обычный 6 2 2 3 4 2 2 4" xfId="6032"/>
    <cellStyle name="Обычный 6 2 2 4 2 4 2 4" xfId="6033"/>
    <cellStyle name="Обычный 6 2 2 4 2 2 2 2 4" xfId="6034"/>
    <cellStyle name="Обычный 6 2 2 4 2 3 2 2 4" xfId="6035"/>
    <cellStyle name="Обычный 6 2 2 4 3 2 2 4" xfId="6036"/>
    <cellStyle name="Обычный 6 2 2 4 4 2 2 4" xfId="6037"/>
    <cellStyle name="Обычный 6 2 2 5 4 2 4" xfId="6038"/>
    <cellStyle name="Обычный 6 2 2 5 2 2 2 4" xfId="6039"/>
    <cellStyle name="Обычный 6 2 2 5 3 2 2 4" xfId="6040"/>
    <cellStyle name="Обычный 6 2 2 6 2 2 4" xfId="6041"/>
    <cellStyle name="Обычный 6 2 2 7 2 2 4" xfId="6042"/>
    <cellStyle name="Обычный 6 2 2 8 2 2 4" xfId="6043"/>
    <cellStyle name="Обычный 6 2 3 2 2 2 4 2 4" xfId="6044"/>
    <cellStyle name="Обычный 6 2 3 2 2 2 2 2 2 4" xfId="6045"/>
    <cellStyle name="Обычный 6 2 3 2 2 2 3 2 2 4" xfId="6046"/>
    <cellStyle name="Обычный 6 2 3 2 2 3 2 2 4" xfId="6047"/>
    <cellStyle name="Обычный 6 2 3 2 2 4 2 2 4" xfId="6048"/>
    <cellStyle name="Обычный 6 2 3 2 3 2 2 2 4" xfId="6049"/>
    <cellStyle name="Обычный 6 2 3 2 3 3 2 2 4" xfId="6050"/>
    <cellStyle name="Обычный 6 2 3 2 4 2 2 4" xfId="6051"/>
    <cellStyle name="Обычный 6 2 3 2 5 2 2 4" xfId="6052"/>
    <cellStyle name="Обычный 6 2 3 3 2 4 2 4" xfId="6053"/>
    <cellStyle name="Обычный 6 2 3 3 2 2 2 2 4" xfId="6054"/>
    <cellStyle name="Обычный 6 2 3 3 2 3 2 2 4" xfId="6055"/>
    <cellStyle name="Обычный 6 2 3 3 3 2 2 4" xfId="6056"/>
    <cellStyle name="Обычный 6 2 3 3 4 2 2 4" xfId="6057"/>
    <cellStyle name="Обычный 6 2 3 4 2 4 2 4" xfId="6058"/>
    <cellStyle name="Обычный 6 2 3 4 2 2 2 2 4" xfId="6059"/>
    <cellStyle name="Обычный 6 2 3 4 2 3 2 2 4" xfId="6060"/>
    <cellStyle name="Обычный 6 2 3 4 3 2 2 4" xfId="6061"/>
    <cellStyle name="Обычный 6 2 3 4 4 2 2 4" xfId="6062"/>
    <cellStyle name="Обычный 6 2 3 5 4 2 4" xfId="6063"/>
    <cellStyle name="Обычный 6 2 3 5 2 2 2 4" xfId="6064"/>
    <cellStyle name="Обычный 6 2 3 5 3 2 2 4" xfId="6065"/>
    <cellStyle name="Обычный 6 2 3 6 2 2 4" xfId="6066"/>
    <cellStyle name="Обычный 6 2 3 7 2 2 4" xfId="6067"/>
    <cellStyle name="Обычный 6 2 3 8 2 2 4" xfId="6068"/>
    <cellStyle name="Обычный 6 2 4 2 4 2 4" xfId="6069"/>
    <cellStyle name="Обычный 6 2 4 2 2 2 2 4" xfId="6070"/>
    <cellStyle name="Обычный 6 2 4 2 3 2 2 4" xfId="6071"/>
    <cellStyle name="Обычный 6 2 4 3 2 2 4" xfId="6072"/>
    <cellStyle name="Обычный 6 2 4 4 2 2 4" xfId="6073"/>
    <cellStyle name="Обычный 6 2 5 2 4 2 4" xfId="6074"/>
    <cellStyle name="Обычный 6 2 5 2 2 2 2 4" xfId="6075"/>
    <cellStyle name="Обычный 6 2 5 2 3 2 2 4" xfId="6076"/>
    <cellStyle name="Обычный 6 2 5 3 2 2 4" xfId="6077"/>
    <cellStyle name="Обычный 6 2 5 4 2 2 4" xfId="6078"/>
    <cellStyle name="Обычный 6 2 6 4 2 4" xfId="6079"/>
    <cellStyle name="Обычный 6 2 6 2 2 2 4" xfId="6080"/>
    <cellStyle name="Обычный 6 2 6 3 2 2 4" xfId="6081"/>
    <cellStyle name="Обычный 6 2 7 2 2 4" xfId="6082"/>
    <cellStyle name="Обычный 6 2 8 2 2 4" xfId="6083"/>
    <cellStyle name="Обычный 6 2 9 2 2 4" xfId="6084"/>
    <cellStyle name="Обычный 6 3 2 4 2 4" xfId="6085"/>
    <cellStyle name="Обычный 6 3 2 2 2 2 4" xfId="6086"/>
    <cellStyle name="Обычный 6 3 2 3 2 2 4" xfId="6087"/>
    <cellStyle name="Обычный 6 3 3 2 2 4" xfId="6088"/>
    <cellStyle name="Обычный 6 3 4 2 2 4" xfId="6089"/>
    <cellStyle name="Обычный 6 4 2 4 2 4" xfId="6090"/>
    <cellStyle name="Обычный 6 4 2 2 2 2 4" xfId="6091"/>
    <cellStyle name="Обычный 6 4 2 3 2 2 4" xfId="6092"/>
    <cellStyle name="Обычный 6 4 3 2 2 4" xfId="6093"/>
    <cellStyle name="Обычный 6 4 4 2 2 4" xfId="6094"/>
    <cellStyle name="Обычный 6 5 4 2 4" xfId="6095"/>
    <cellStyle name="Обычный 6 5 2 2 2 4" xfId="6096"/>
    <cellStyle name="Обычный 6 5 3 2 2 4" xfId="6097"/>
    <cellStyle name="Обычный 6 6 2 2 4" xfId="6098"/>
    <cellStyle name="Обычный 6 7 2 2 4" xfId="6099"/>
    <cellStyle name="Обычный 6 8 2 2 4" xfId="6100"/>
    <cellStyle name="Обычный 7 2 2 2 4 2 4" xfId="6101"/>
    <cellStyle name="Обычный 7 2 2 2 2 2 2 4" xfId="6102"/>
    <cellStyle name="Обычный 7 2 2 2 3 2 2 4" xfId="6103"/>
    <cellStyle name="Обычный 7 2 2 3 2 2 4" xfId="6104"/>
    <cellStyle name="Обычный 7 2 2 4 2 2 4" xfId="6105"/>
    <cellStyle name="Обычный 7 2 3 2 4 2 4" xfId="6106"/>
    <cellStyle name="Обычный 7 2 3 2 2 2 2 4" xfId="6107"/>
    <cellStyle name="Обычный 7 2 3 2 3 2 2 4" xfId="6108"/>
    <cellStyle name="Обычный 7 2 3 3 2 2 4" xfId="6109"/>
    <cellStyle name="Обычный 7 2 3 4 2 2 4" xfId="6110"/>
    <cellStyle name="Обычный 7 2 4 4 2 4" xfId="6111"/>
    <cellStyle name="Обычный 7 2 4 2 2 2 4" xfId="6112"/>
    <cellStyle name="Обычный 7 2 4 3 2 2 4" xfId="6113"/>
    <cellStyle name="Обычный 7 2 5 2 2 4" xfId="6114"/>
    <cellStyle name="Обычный 7 2 6 2 2 4" xfId="6115"/>
    <cellStyle name="Обычный 7 2 7 2 2 4" xfId="6116"/>
    <cellStyle name="Обычный 9 2 2 5 2 4" xfId="6117"/>
    <cellStyle name="Обычный 9 2 2 2 2 2 4" xfId="6118"/>
    <cellStyle name="Обычный 9 2 2 3 2 2 4" xfId="6119"/>
    <cellStyle name="Обычный 9 2 2 4 2 2 4" xfId="6120"/>
    <cellStyle name="Обычный 9 2 3 2 2 4" xfId="6121"/>
    <cellStyle name="Обычный 9 2 4 2 2 4" xfId="6122"/>
    <cellStyle name="Обычный 9 3 2 2 2 4" xfId="6123"/>
    <cellStyle name="Обычный 9 3 3 2 2 4" xfId="6124"/>
    <cellStyle name="Обычный 9 3 4 2 2 4" xfId="6125"/>
    <cellStyle name="Обычный 9 4 2 2 4" xfId="6126"/>
    <cellStyle name="Обычный 9 5 2 2 4" xfId="6127"/>
    <cellStyle name="Финансовый 2 2 2 4 2 4" xfId="6128"/>
    <cellStyle name="Финансовый 2 2 2 2 3 2 4" xfId="6129"/>
    <cellStyle name="Финансовый 2 2 2 3 2 2 4" xfId="6130"/>
    <cellStyle name="Финансовый 2 2 3 2 2 4" xfId="6131"/>
    <cellStyle name="Финансовый 2 2 4 2 2 4" xfId="6132"/>
    <cellStyle name="Финансовый 2 3 2 4 2 4" xfId="6133"/>
    <cellStyle name="Финансовый 2 3 2 2 2 2 4" xfId="6134"/>
    <cellStyle name="Финансовый 2 3 2 3 2 2 4" xfId="6135"/>
    <cellStyle name="Финансовый 2 3 3 2 2 4" xfId="6136"/>
    <cellStyle name="Финансовый 2 3 4 2 2 4" xfId="6137"/>
    <cellStyle name="Финансовый 2 4 4 2 4" xfId="6138"/>
    <cellStyle name="Финансовый 2 4 2 2 2 4" xfId="6139"/>
    <cellStyle name="Финансовый 2 4 3 2 2 4" xfId="6140"/>
    <cellStyle name="Финансовый 2 5 2 2 4" xfId="6141"/>
    <cellStyle name="Финансовый 2 6 2 2 4" xfId="6142"/>
    <cellStyle name="Финансовый 2 7 2 2 4" xfId="6143"/>
    <cellStyle name="Финансовый 3 2 2 4 2 4" xfId="6144"/>
    <cellStyle name="Финансовый 3 2 2 2 2 2 4" xfId="6145"/>
    <cellStyle name="Финансовый 3 2 2 3 2 2 4" xfId="6146"/>
    <cellStyle name="Финансовый 3 2 3 2 2 4" xfId="6147"/>
    <cellStyle name="Финансовый 3 2 4 2 2 4" xfId="6148"/>
    <cellStyle name="Финансовый 3 3 2 4 2 4" xfId="6149"/>
    <cellStyle name="Финансовый 3 3 2 2 2 2 4" xfId="6150"/>
    <cellStyle name="Финансовый 3 3 2 3 2 2 4" xfId="6151"/>
    <cellStyle name="Финансовый 3 3 3 2 2 4" xfId="6152"/>
    <cellStyle name="Финансовый 3 3 4 2 2 4" xfId="6153"/>
    <cellStyle name="Финансовый 3 4 4 2 4" xfId="6154"/>
    <cellStyle name="Финансовый 3 4 2 2 2 4" xfId="6155"/>
    <cellStyle name="Финансовый 3 4 3 2 2 4" xfId="6156"/>
    <cellStyle name="Финансовый 3 5 2 2 4" xfId="6157"/>
    <cellStyle name="Финансовый 3 6 2 2 4" xfId="6158"/>
    <cellStyle name="Финансовый 3 7 2 2 4" xfId="6159"/>
    <cellStyle name="Обычный 6 11 4" xfId="6160"/>
    <cellStyle name="Финансовый 2 10 4" xfId="6161"/>
    <cellStyle name="Финансовый 3 10 4" xfId="6162"/>
    <cellStyle name="Обычный 6 2 12 4" xfId="6163"/>
    <cellStyle name="Обычный 6 2 2 11 4" xfId="6164"/>
    <cellStyle name="Обычный 7 2 10 4" xfId="6165"/>
    <cellStyle name="Обычный 6 2 3 11 4" xfId="6166"/>
    <cellStyle name="Обычный 9 8 4" xfId="6167"/>
    <cellStyle name="Обычный 6 2 3 2 8 4" xfId="6168"/>
    <cellStyle name="Обычный 6 2 2 2 8 4" xfId="6169"/>
    <cellStyle name="Обычный 6 4 7 4" xfId="6170"/>
    <cellStyle name="Финансовый 2 3 7 4" xfId="6171"/>
    <cellStyle name="Финансовый 3 3 7 4" xfId="6172"/>
    <cellStyle name="Обычный 6 2 5 7 4" xfId="6173"/>
    <cellStyle name="Обычный 6 2 2 4 7 4" xfId="6174"/>
    <cellStyle name="Обычный 7 2 3 7 4" xfId="6175"/>
    <cellStyle name="Обычный 6 2 3 4 7 4" xfId="6176"/>
    <cellStyle name="Обычный 6 3 7 4" xfId="6177"/>
    <cellStyle name="Финансовый 2 2 7 4" xfId="6178"/>
    <cellStyle name="Финансовый 3 2 7 4" xfId="6179"/>
    <cellStyle name="Обычный 6 2 4 7 4" xfId="6180"/>
    <cellStyle name="Обычный 6 2 2 3 7 4" xfId="6181"/>
    <cellStyle name="Обычный 7 2 2 7 4" xfId="6182"/>
    <cellStyle name="Обычный 6 2 3 3 7 4" xfId="6183"/>
    <cellStyle name="Обычный 9 2 7 4" xfId="6184"/>
    <cellStyle name="Обычный 6 2 3 2 2 7 4" xfId="6185"/>
    <cellStyle name="Обычный 6 2 2 2 2 7 4" xfId="6186"/>
    <cellStyle name="Обычный 6 2 3 2 3 6 4" xfId="6187"/>
    <cellStyle name="Обычный 6 2 2 2 3 6 4" xfId="6188"/>
    <cellStyle name="Обычный 9 3 7 4" xfId="6189"/>
    <cellStyle name="Обычный 6 2 2 2 2 2 6 4" xfId="6190"/>
    <cellStyle name="Обычный 6 2 2 2 2 2 2 4 4" xfId="6191"/>
    <cellStyle name="Обычный 6 2 2 2 2 2 3 4 4" xfId="6192"/>
    <cellStyle name="Обычный 6 2 2 2 2 3 4 4" xfId="6193"/>
    <cellStyle name="Обычный 6 2 2 2 2 4 4 4" xfId="6194"/>
    <cellStyle name="Обычный 6 2 2 2 3 2 4 4" xfId="6195"/>
    <cellStyle name="Обычный 6 2 2 2 3 3 4 4" xfId="6196"/>
    <cellStyle name="Обычный 6 2 2 2 4 4 4" xfId="6197"/>
    <cellStyle name="Обычный 6 2 2 2 5 4 4" xfId="6198"/>
    <cellStyle name="Обычный 6 2 2 3 2 6 4" xfId="6199"/>
    <cellStyle name="Обычный 6 2 2 3 2 2 4 4" xfId="6200"/>
    <cellStyle name="Обычный 6 2 2 3 2 3 4 4" xfId="6201"/>
    <cellStyle name="Обычный 6 2 2 3 3 4 4" xfId="6202"/>
    <cellStyle name="Обычный 6 2 2 3 4 4 4" xfId="6203"/>
    <cellStyle name="Обычный 6 2 2 4 2 6 4" xfId="6204"/>
    <cellStyle name="Обычный 6 2 2 4 2 2 4 4" xfId="6205"/>
    <cellStyle name="Обычный 6 2 2 4 2 3 4 4" xfId="6206"/>
    <cellStyle name="Обычный 6 2 2 4 3 4 4" xfId="6207"/>
    <cellStyle name="Обычный 6 2 2 4 4 4 4" xfId="6208"/>
    <cellStyle name="Обычный 6 2 2 5 6 4" xfId="6209"/>
    <cellStyle name="Обычный 6 2 2 5 2 4 4" xfId="6210"/>
    <cellStyle name="Обычный 6 2 2 5 3 4 4" xfId="6211"/>
    <cellStyle name="Обычный 6 2 2 6 4 4" xfId="6212"/>
    <cellStyle name="Обычный 6 2 2 7 4 4" xfId="6213"/>
    <cellStyle name="Обычный 6 2 2 8 4 4" xfId="6214"/>
    <cellStyle name="Обычный 6 2 3 2 2 2 6 4" xfId="6215"/>
    <cellStyle name="Обычный 6 2 3 2 2 2 2 4 4" xfId="6216"/>
    <cellStyle name="Обычный 6 2 3 2 2 2 3 4 4" xfId="6217"/>
    <cellStyle name="Обычный 6 2 3 2 2 3 4 4" xfId="6218"/>
    <cellStyle name="Обычный 6 2 3 2 2 4 4 4" xfId="6219"/>
    <cellStyle name="Обычный 6 2 3 2 3 2 4 4" xfId="6220"/>
    <cellStyle name="Обычный 6 2 3 2 3 3 4 4" xfId="6221"/>
    <cellStyle name="Обычный 6 2 3 2 4 4 4" xfId="6222"/>
    <cellStyle name="Обычный 6 2 3 2 5 4 4" xfId="6223"/>
    <cellStyle name="Обычный 6 2 3 3 2 6 4" xfId="6224"/>
    <cellStyle name="Обычный 6 2 3 3 2 2 4 4" xfId="6225"/>
    <cellStyle name="Обычный 6 2 3 3 2 3 4 4" xfId="6226"/>
    <cellStyle name="Обычный 6 2 3 3 3 4 4" xfId="6227"/>
    <cellStyle name="Обычный 6 2 3 3 4 4 4" xfId="6228"/>
    <cellStyle name="Обычный 6 2 3 4 2 6 4" xfId="6229"/>
    <cellStyle name="Обычный 6 2 3 4 2 2 4 4" xfId="6230"/>
    <cellStyle name="Обычный 6 2 3 4 2 3 4 4" xfId="6231"/>
    <cellStyle name="Обычный 6 2 3 4 3 4 4" xfId="6232"/>
    <cellStyle name="Обычный 6 2 3 4 4 4 4" xfId="6233"/>
    <cellStyle name="Обычный 6 2 3 5 6 4" xfId="6234"/>
    <cellStyle name="Обычный 6 2 3 5 2 4 4" xfId="6235"/>
    <cellStyle name="Обычный 6 2 3 5 3 4 4" xfId="6236"/>
    <cellStyle name="Обычный 6 2 3 6 4 4" xfId="6237"/>
    <cellStyle name="Обычный 6 2 3 7 4 4" xfId="6238"/>
    <cellStyle name="Обычный 6 2 3 8 4 4" xfId="6239"/>
    <cellStyle name="Обычный 6 2 4 2 6 4" xfId="6240"/>
    <cellStyle name="Обычный 6 2 4 2 2 4 4" xfId="6241"/>
    <cellStyle name="Обычный 6 2 4 2 3 4 4" xfId="6242"/>
    <cellStyle name="Обычный 6 2 4 3 4 4" xfId="6243"/>
    <cellStyle name="Обычный 6 2 4 4 4 4" xfId="6244"/>
    <cellStyle name="Обычный 6 2 5 2 6 4" xfId="6245"/>
    <cellStyle name="Обычный 6 2 5 2 2 4 4" xfId="6246"/>
    <cellStyle name="Обычный 6 2 5 2 3 4 4" xfId="6247"/>
    <cellStyle name="Обычный 6 2 5 3 4 4" xfId="6248"/>
    <cellStyle name="Обычный 6 2 5 4 4 4" xfId="6249"/>
    <cellStyle name="Обычный 6 2 6 6 4" xfId="6250"/>
    <cellStyle name="Обычный 6 2 6 2 4 4" xfId="6251"/>
    <cellStyle name="Обычный 6 2 6 3 4 4" xfId="6252"/>
    <cellStyle name="Обычный 6 2 7 4 4" xfId="6253"/>
    <cellStyle name="Обычный 6 2 8 4 4" xfId="6254"/>
    <cellStyle name="Обычный 6 2 9 4 4" xfId="6255"/>
    <cellStyle name="Обычный 6 3 2 6 4" xfId="6256"/>
    <cellStyle name="Обычный 6 3 2 2 4 4" xfId="6257"/>
    <cellStyle name="Обычный 6 3 2 3 4 4" xfId="6258"/>
    <cellStyle name="Обычный 6 3 3 4 4" xfId="6259"/>
    <cellStyle name="Обычный 6 3 4 4 4" xfId="6260"/>
    <cellStyle name="Обычный 6 4 2 6 4" xfId="6261"/>
    <cellStyle name="Обычный 6 4 2 2 4 4" xfId="6262"/>
    <cellStyle name="Обычный 6 4 2 3 4 4" xfId="6263"/>
    <cellStyle name="Обычный 6 4 3 4 4" xfId="6264"/>
    <cellStyle name="Обычный 6 4 4 4 4" xfId="6265"/>
    <cellStyle name="Обычный 6 5 6 4" xfId="6266"/>
    <cellStyle name="Обычный 6 5 2 4 4" xfId="6267"/>
    <cellStyle name="Обычный 6 5 3 4 4" xfId="6268"/>
    <cellStyle name="Обычный 6 6 4 4" xfId="6269"/>
    <cellStyle name="Обычный 6 7 4 4" xfId="6270"/>
    <cellStyle name="Обычный 6 8 4 4" xfId="6271"/>
    <cellStyle name="Обычный 7 2 2 2 6 4" xfId="6272"/>
    <cellStyle name="Обычный 7 2 2 2 2 4 4" xfId="6273"/>
    <cellStyle name="Обычный 7 2 2 2 3 4 4" xfId="6274"/>
    <cellStyle name="Обычный 7 2 2 3 4 4" xfId="6275"/>
    <cellStyle name="Обычный 7 2 2 4 4 4" xfId="6276"/>
    <cellStyle name="Обычный 7 2 3 2 6 4" xfId="6277"/>
    <cellStyle name="Обычный 7 2 3 2 2 4 4" xfId="6278"/>
    <cellStyle name="Обычный 7 2 3 2 3 4 4" xfId="6279"/>
    <cellStyle name="Обычный 7 2 3 3 4 4" xfId="6280"/>
    <cellStyle name="Обычный 7 2 3 4 4 4" xfId="6281"/>
    <cellStyle name="Обычный 7 2 4 6 4" xfId="6282"/>
    <cellStyle name="Обычный 7 2 4 2 4 4" xfId="6283"/>
    <cellStyle name="Обычный 7 2 4 3 4 4" xfId="6284"/>
    <cellStyle name="Обычный 7 2 5 4 4" xfId="6285"/>
    <cellStyle name="Обычный 7 2 6 4 4" xfId="6286"/>
    <cellStyle name="Обычный 7 2 7 4 4" xfId="6287"/>
    <cellStyle name="Обычный 9 2 2 7 4" xfId="6288"/>
    <cellStyle name="Обычный 9 2 2 2 4 4" xfId="6289"/>
    <cellStyle name="Обычный 9 2 2 3 4 4" xfId="6290"/>
    <cellStyle name="Обычный 9 2 2 4 4 4" xfId="6291"/>
    <cellStyle name="Обычный 9 2 3 4 4" xfId="6292"/>
    <cellStyle name="Обычный 9 2 4 4 4" xfId="6293"/>
    <cellStyle name="Обычный 9 3 2 4 4" xfId="6294"/>
    <cellStyle name="Обычный 9 3 3 4 4" xfId="6295"/>
    <cellStyle name="Обычный 9 3 4 4 4" xfId="6296"/>
    <cellStyle name="Обычный 9 4 4 4" xfId="6297"/>
    <cellStyle name="Обычный 9 5 4 4" xfId="6298"/>
    <cellStyle name="Финансовый 2 2 2 6 4" xfId="6299"/>
    <cellStyle name="Финансовый 2 2 2 2 5 4" xfId="6300"/>
    <cellStyle name="Финансовый 2 2 2 3 4 4" xfId="6301"/>
    <cellStyle name="Финансовый 2 2 3 4 4" xfId="6302"/>
    <cellStyle name="Финансовый 2 2 4 4 4" xfId="6303"/>
    <cellStyle name="Финансовый 2 3 2 6 4" xfId="6304"/>
    <cellStyle name="Финансовый 2 3 2 2 4 4" xfId="6305"/>
    <cellStyle name="Финансовый 2 3 2 3 4 4" xfId="6306"/>
    <cellStyle name="Финансовый 2 3 3 4 4" xfId="6307"/>
    <cellStyle name="Финансовый 2 3 4 4 4" xfId="6308"/>
    <cellStyle name="Финансовый 2 4 6 4" xfId="6309"/>
    <cellStyle name="Финансовый 2 4 2 4 4" xfId="6310"/>
    <cellStyle name="Финансовый 2 4 3 4 4" xfId="6311"/>
    <cellStyle name="Финансовый 2 5 4 4" xfId="6312"/>
    <cellStyle name="Финансовый 2 6 4 4" xfId="6313"/>
    <cellStyle name="Финансовый 2 7 4 4" xfId="6314"/>
    <cellStyle name="Финансовый 3 2 2 6 4" xfId="6315"/>
    <cellStyle name="Финансовый 3 2 2 2 4 4" xfId="6316"/>
    <cellStyle name="Финансовый 3 2 2 3 4 4" xfId="6317"/>
    <cellStyle name="Финансовый 3 2 3 4 4" xfId="6318"/>
    <cellStyle name="Финансовый 3 2 4 4 4" xfId="6319"/>
    <cellStyle name="Финансовый 3 3 2 6 4" xfId="6320"/>
    <cellStyle name="Финансовый 3 3 2 2 4 4" xfId="6321"/>
    <cellStyle name="Финансовый 3 3 2 3 4 4" xfId="6322"/>
    <cellStyle name="Финансовый 3 3 3 4 4" xfId="6323"/>
    <cellStyle name="Финансовый 3 3 4 4 4" xfId="6324"/>
    <cellStyle name="Финансовый 3 4 6 4" xfId="6325"/>
    <cellStyle name="Финансовый 3 4 2 4 4" xfId="6326"/>
    <cellStyle name="Финансовый 3 4 3 4 4" xfId="6327"/>
    <cellStyle name="Финансовый 3 5 4 4" xfId="6328"/>
    <cellStyle name="Финансовый 3 6 4 4" xfId="6329"/>
    <cellStyle name="Финансовый 3 7 4 4" xfId="6330"/>
    <cellStyle name="Обычный 6 9 3 4" xfId="6331"/>
    <cellStyle name="Финансовый 2 8 3 4" xfId="6332"/>
    <cellStyle name="Финансовый 3 8 3 4" xfId="6333"/>
    <cellStyle name="Обычный 6 2 10 3 4" xfId="6334"/>
    <cellStyle name="Обычный 6 2 2 9 3 4" xfId="6335"/>
    <cellStyle name="Обычный 7 2 8 3 4" xfId="6336"/>
    <cellStyle name="Обычный 6 2 3 9 3 4" xfId="6337"/>
    <cellStyle name="Обычный 9 6 3 4" xfId="6338"/>
    <cellStyle name="Обычный 6 2 3 2 6 3 4" xfId="6339"/>
    <cellStyle name="Обычный 6 2 2 2 6 3 4" xfId="6340"/>
    <cellStyle name="Обычный 6 4 5 3 4" xfId="6341"/>
    <cellStyle name="Финансовый 2 3 5 3 4" xfId="6342"/>
    <cellStyle name="Финансовый 3 3 5 3 4" xfId="6343"/>
    <cellStyle name="Обычный 6 2 5 5 3 4" xfId="6344"/>
    <cellStyle name="Обычный 6 2 2 4 5 3 4" xfId="6345"/>
    <cellStyle name="Обычный 7 2 3 5 3 4" xfId="6346"/>
    <cellStyle name="Обычный 6 2 3 4 5 3 4" xfId="6347"/>
    <cellStyle name="Обычный 6 3 5 3 4" xfId="6348"/>
    <cellStyle name="Финансовый 2 2 5 3 4" xfId="6349"/>
    <cellStyle name="Финансовый 3 2 5 3 4" xfId="6350"/>
    <cellStyle name="Обычный 6 2 4 5 3 4" xfId="6351"/>
    <cellStyle name="Обычный 6 2 2 3 5 3 4" xfId="6352"/>
    <cellStyle name="Обычный 7 2 2 5 3 4" xfId="6353"/>
    <cellStyle name="Обычный 6 2 3 3 5 3 4" xfId="6354"/>
    <cellStyle name="Обычный 9 2 5 3 4" xfId="6355"/>
    <cellStyle name="Обычный 6 2 3 2 2 5 3 4" xfId="6356"/>
    <cellStyle name="Обычный 6 2 2 2 2 5 3 4" xfId="6357"/>
    <cellStyle name="Обычный 6 2 3 2 3 4 3 4" xfId="6358"/>
    <cellStyle name="Обычный 6 2 2 2 3 4 3 4" xfId="6359"/>
    <cellStyle name="Обычный 9 3 5 3 4" xfId="6360"/>
    <cellStyle name="Обычный 6 2 2 2 2 2 4 3 4" xfId="6361"/>
    <cellStyle name="Обычный 6 2 2 2 2 2 2 2 3 4" xfId="6362"/>
    <cellStyle name="Обычный 6 2 2 2 2 2 3 2 3 4" xfId="6363"/>
    <cellStyle name="Обычный 6 2 2 2 2 3 2 3 4" xfId="6364"/>
    <cellStyle name="Обычный 6 2 2 2 2 4 2 3 4" xfId="6365"/>
    <cellStyle name="Обычный 6 2 2 2 3 2 2 3 4" xfId="6366"/>
    <cellStyle name="Обычный 6 2 2 2 3 3 2 3 4" xfId="6367"/>
    <cellStyle name="Обычный 6 2 2 2 4 2 3 4" xfId="6368"/>
    <cellStyle name="Обычный 6 2 2 2 5 2 3 4" xfId="6369"/>
    <cellStyle name="Обычный 6 2 2 3 2 4 3 4" xfId="6370"/>
    <cellStyle name="Обычный 6 2 2 3 2 2 2 3 4" xfId="6371"/>
    <cellStyle name="Обычный 6 2 2 3 2 3 2 3 4" xfId="6372"/>
    <cellStyle name="Обычный 6 2 2 3 3 2 3 4" xfId="6373"/>
    <cellStyle name="Обычный 6 2 2 3 4 2 3 4" xfId="6374"/>
    <cellStyle name="Обычный 6 2 2 4 2 4 3 4" xfId="6375"/>
    <cellStyle name="Обычный 6 2 2 4 2 2 2 3 4" xfId="6376"/>
    <cellStyle name="Обычный 6 2 2 4 2 3 2 3 4" xfId="6377"/>
    <cellStyle name="Обычный 6 2 2 4 3 2 3 4" xfId="6378"/>
    <cellStyle name="Обычный 6 2 2 4 4 2 3 4" xfId="6379"/>
    <cellStyle name="Обычный 6 2 2 5 4 3 4" xfId="6380"/>
    <cellStyle name="Обычный 6 2 2 5 2 2 3 4" xfId="6381"/>
    <cellStyle name="Обычный 6 2 2 5 3 2 3 4" xfId="6382"/>
    <cellStyle name="Обычный 6 2 2 6 2 3 4" xfId="6383"/>
    <cellStyle name="Обычный 6 2 2 7 2 3 4" xfId="6384"/>
    <cellStyle name="Обычный 6 2 2 8 2 3 4" xfId="6385"/>
    <cellStyle name="Обычный 6 2 3 2 2 2 4 3 4" xfId="6386"/>
    <cellStyle name="Обычный 6 2 3 2 2 2 2 2 3 4" xfId="6387"/>
    <cellStyle name="Обычный 6 2 3 2 2 2 3 2 3 4" xfId="6388"/>
    <cellStyle name="Обычный 6 2 3 2 2 3 2 3 4" xfId="6389"/>
    <cellStyle name="Обычный 6 2 3 2 2 4 2 3 4" xfId="6390"/>
    <cellStyle name="Обычный 6 2 3 2 3 2 2 3 4" xfId="6391"/>
    <cellStyle name="Обычный 6 2 3 2 3 3 2 3 4" xfId="6392"/>
    <cellStyle name="Обычный 6 2 3 2 4 2 3 4" xfId="6393"/>
    <cellStyle name="Обычный 6 2 3 2 5 2 3 4" xfId="6394"/>
    <cellStyle name="Обычный 6 2 3 3 2 4 3 4" xfId="6395"/>
    <cellStyle name="Обычный 6 2 3 3 2 2 2 3 4" xfId="6396"/>
    <cellStyle name="Обычный 6 2 3 3 2 3 2 3 4" xfId="6397"/>
    <cellStyle name="Обычный 6 2 3 3 3 2 3 4" xfId="6398"/>
    <cellStyle name="Обычный 6 2 3 3 4 2 3 4" xfId="6399"/>
    <cellStyle name="Обычный 6 2 3 4 2 4 3 4" xfId="6400"/>
    <cellStyle name="Обычный 6 2 3 4 2 2 2 3 4" xfId="6401"/>
    <cellStyle name="Обычный 6 2 3 4 2 3 2 3 4" xfId="6402"/>
    <cellStyle name="Обычный 6 2 3 4 3 2 3 4" xfId="6403"/>
    <cellStyle name="Обычный 6 2 3 4 4 2 3 4" xfId="6404"/>
    <cellStyle name="Обычный 6 2 3 5 4 3 4" xfId="6405"/>
    <cellStyle name="Обычный 6 2 3 5 2 2 3 4" xfId="6406"/>
    <cellStyle name="Обычный 6 2 3 5 3 2 3 4" xfId="6407"/>
    <cellStyle name="Обычный 6 2 3 6 2 3 4" xfId="6408"/>
    <cellStyle name="Обычный 6 2 3 7 2 3 4" xfId="6409"/>
    <cellStyle name="Обычный 6 2 3 8 2 3 4" xfId="6410"/>
    <cellStyle name="Обычный 6 2 4 2 4 3 4" xfId="6411"/>
    <cellStyle name="Обычный 6 2 4 2 2 2 3 4" xfId="6412"/>
    <cellStyle name="Обычный 6 2 4 2 3 2 3 4" xfId="6413"/>
    <cellStyle name="Обычный 6 2 4 3 2 3 4" xfId="6414"/>
    <cellStyle name="Обычный 6 2 4 4 2 3 4" xfId="6415"/>
    <cellStyle name="Обычный 6 2 5 2 4 3 4" xfId="6416"/>
    <cellStyle name="Обычный 6 2 5 2 2 2 3 4" xfId="6417"/>
    <cellStyle name="Обычный 6 2 5 2 3 2 3 4" xfId="6418"/>
    <cellStyle name="Обычный 6 2 5 3 2 3 4" xfId="6419"/>
    <cellStyle name="Обычный 6 2 5 4 2 3 4" xfId="6420"/>
    <cellStyle name="Обычный 6 2 6 4 3 4" xfId="6421"/>
    <cellStyle name="Обычный 6 2 6 2 2 3 4" xfId="6422"/>
    <cellStyle name="Обычный 6 2 6 3 2 3 4" xfId="6423"/>
    <cellStyle name="Обычный 6 2 7 2 3 4" xfId="6424"/>
    <cellStyle name="Обычный 6 2 8 2 3 4" xfId="6425"/>
    <cellStyle name="Обычный 6 2 9 2 3 4" xfId="6426"/>
    <cellStyle name="Обычный 6 3 2 4 3 4" xfId="6427"/>
    <cellStyle name="Обычный 6 3 2 2 2 3 4" xfId="6428"/>
    <cellStyle name="Обычный 6 3 2 3 2 3 4" xfId="6429"/>
    <cellStyle name="Обычный 6 3 3 2 3 4" xfId="6430"/>
    <cellStyle name="Обычный 6 3 4 2 3 4" xfId="6431"/>
    <cellStyle name="Обычный 6 4 2 4 3 4" xfId="6432"/>
    <cellStyle name="Обычный 6 4 2 2 2 3 4" xfId="6433"/>
    <cellStyle name="Обычный 6 4 2 3 2 3 4" xfId="6434"/>
    <cellStyle name="Обычный 6 4 3 2 3 4" xfId="6435"/>
    <cellStyle name="Обычный 6 4 4 2 3 4" xfId="6436"/>
    <cellStyle name="Обычный 6 5 4 3 4" xfId="6437"/>
    <cellStyle name="Обычный 6 5 2 2 3 4" xfId="6438"/>
    <cellStyle name="Обычный 6 5 3 2 3 4" xfId="6439"/>
    <cellStyle name="Обычный 6 6 2 3 4" xfId="6440"/>
    <cellStyle name="Обычный 6 7 2 3 4" xfId="6441"/>
    <cellStyle name="Обычный 6 8 2 3 4" xfId="6442"/>
    <cellStyle name="Обычный 7 2 2 2 4 3 4" xfId="6443"/>
    <cellStyle name="Обычный 7 2 2 2 2 2 3 4" xfId="6444"/>
    <cellStyle name="Обычный 7 2 2 2 3 2 3 4" xfId="6445"/>
    <cellStyle name="Обычный 7 2 2 3 2 3 4" xfId="6446"/>
    <cellStyle name="Обычный 7 2 2 4 2 3 4" xfId="6447"/>
    <cellStyle name="Обычный 7 2 3 2 4 3 4" xfId="6448"/>
    <cellStyle name="Обычный 7 2 3 2 2 2 3 4" xfId="6449"/>
    <cellStyle name="Обычный 7 2 3 2 3 2 3 4" xfId="6450"/>
    <cellStyle name="Обычный 7 2 3 3 2 3 4" xfId="6451"/>
    <cellStyle name="Обычный 7 2 3 4 2 3 4" xfId="6452"/>
    <cellStyle name="Обычный 7 2 4 4 3 4" xfId="6453"/>
    <cellStyle name="Обычный 7 2 4 2 2 3 4" xfId="6454"/>
    <cellStyle name="Обычный 7 2 4 3 2 3 4" xfId="6455"/>
    <cellStyle name="Обычный 7 2 5 2 3 4" xfId="6456"/>
    <cellStyle name="Обычный 7 2 6 2 3 4" xfId="6457"/>
    <cellStyle name="Обычный 7 2 7 2 3 4" xfId="6458"/>
    <cellStyle name="Обычный 9 2 2 5 3 4" xfId="6459"/>
    <cellStyle name="Обычный 9 2 2 2 2 3 4" xfId="6460"/>
    <cellStyle name="Обычный 9 2 2 3 2 3 4" xfId="6461"/>
    <cellStyle name="Обычный 9 2 2 4 2 3 4" xfId="6462"/>
    <cellStyle name="Обычный 9 2 3 2 3 4" xfId="6463"/>
    <cellStyle name="Обычный 9 2 4 2 3 4" xfId="6464"/>
    <cellStyle name="Обычный 9 3 2 2 3 4" xfId="6465"/>
    <cellStyle name="Обычный 9 3 3 2 3 4" xfId="6466"/>
    <cellStyle name="Обычный 9 3 4 2 3 4" xfId="6467"/>
    <cellStyle name="Обычный 9 4 2 3 4" xfId="6468"/>
    <cellStyle name="Обычный 9 5 2 3 4" xfId="6469"/>
    <cellStyle name="Финансовый 2 2 2 4 3 4" xfId="6470"/>
    <cellStyle name="Финансовый 2 2 2 2 3 3 4" xfId="6471"/>
    <cellStyle name="Финансовый 2 2 2 3 2 3 4" xfId="6472"/>
    <cellStyle name="Финансовый 2 2 3 2 3 4" xfId="6473"/>
    <cellStyle name="Финансовый 2 2 4 2 3 4" xfId="6474"/>
    <cellStyle name="Финансовый 2 3 2 4 3 4" xfId="6475"/>
    <cellStyle name="Финансовый 2 3 2 2 2 3 4" xfId="6476"/>
    <cellStyle name="Финансовый 2 3 2 3 2 3 4" xfId="6477"/>
    <cellStyle name="Финансовый 2 3 3 2 3 4" xfId="6478"/>
    <cellStyle name="Финансовый 2 3 4 2 3 4" xfId="6479"/>
    <cellStyle name="Финансовый 2 4 4 3 4" xfId="6480"/>
    <cellStyle name="Финансовый 2 4 2 2 3 4" xfId="6481"/>
    <cellStyle name="Финансовый 2 4 3 2 3 4" xfId="6482"/>
    <cellStyle name="Финансовый 2 5 2 3 4" xfId="6483"/>
    <cellStyle name="Финансовый 2 6 2 3 4" xfId="6484"/>
    <cellStyle name="Финансовый 2 7 2 3 4" xfId="6485"/>
    <cellStyle name="Финансовый 3 2 2 4 3 4" xfId="6486"/>
    <cellStyle name="Финансовый 3 2 2 2 2 3 4" xfId="6487"/>
    <cellStyle name="Финансовый 3 2 2 3 2 3 4" xfId="6488"/>
    <cellStyle name="Финансовый 3 2 3 2 3 4" xfId="6489"/>
    <cellStyle name="Финансовый 3 2 4 2 3 4" xfId="6490"/>
    <cellStyle name="Финансовый 3 3 2 4 3 4" xfId="6491"/>
    <cellStyle name="Финансовый 3 3 2 2 2 3 4" xfId="6492"/>
    <cellStyle name="Финансовый 3 3 2 3 2 3 4" xfId="6493"/>
    <cellStyle name="Финансовый 3 3 3 2 3 4" xfId="6494"/>
    <cellStyle name="Финансовый 3 3 4 2 3 4" xfId="6495"/>
    <cellStyle name="Финансовый 3 4 4 3 4" xfId="6496"/>
    <cellStyle name="Финансовый 3 4 2 2 3 4" xfId="6497"/>
    <cellStyle name="Финансовый 3 4 3 2 3 4" xfId="6498"/>
    <cellStyle name="Финансовый 3 5 2 3 4" xfId="6499"/>
    <cellStyle name="Финансовый 3 6 2 3 4" xfId="6500"/>
    <cellStyle name="Финансовый 3 7 2 3 4" xfId="6501"/>
    <cellStyle name="Обычный 6 13 3" xfId="6502"/>
    <cellStyle name="Финансовый 2 12 3" xfId="6503"/>
    <cellStyle name="Финансовый 3 12 3" xfId="6504"/>
    <cellStyle name="Обычный 6 2 14 3" xfId="6505"/>
    <cellStyle name="Обычный 6 2 2 13 3" xfId="6506"/>
    <cellStyle name="Обычный 7 2 12 3" xfId="6507"/>
    <cellStyle name="Обычный 6 2 3 13 3" xfId="6508"/>
    <cellStyle name="Обычный 9 10 3" xfId="6509"/>
    <cellStyle name="Обычный 6 2 3 2 10 3" xfId="6510"/>
    <cellStyle name="Обычный 6 2 2 2 10 3" xfId="6511"/>
    <cellStyle name="Обычный 6 4 9 3" xfId="6512"/>
    <cellStyle name="Финансовый 2 3 9 3" xfId="6513"/>
    <cellStyle name="Финансовый 3 3 9 3" xfId="6514"/>
    <cellStyle name="Обычный 6 2 5 9 3" xfId="6515"/>
    <cellStyle name="Обычный 6 2 2 4 9 3" xfId="6516"/>
    <cellStyle name="Обычный 7 2 3 9 3" xfId="6517"/>
    <cellStyle name="Обычный 6 2 3 4 9 3" xfId="6518"/>
    <cellStyle name="Обычный 6 3 9 3" xfId="6519"/>
    <cellStyle name="Финансовый 2 2 9 3" xfId="6520"/>
    <cellStyle name="Финансовый 3 2 9 3" xfId="6521"/>
    <cellStyle name="Обычный 6 2 4 9 3" xfId="6522"/>
    <cellStyle name="Обычный 6 2 2 3 9 3" xfId="6523"/>
    <cellStyle name="Обычный 7 2 2 9 3" xfId="6524"/>
    <cellStyle name="Обычный 6 2 3 3 9 3" xfId="6525"/>
    <cellStyle name="Обычный 9 2 9 3" xfId="6526"/>
    <cellStyle name="Обычный 6 2 3 2 2 9 3" xfId="6527"/>
    <cellStyle name="Обычный 6 2 2 2 2 9 3" xfId="6528"/>
    <cellStyle name="Обычный 6 2 3 2 3 8 3" xfId="6529"/>
    <cellStyle name="Обычный 6 2 2 2 3 8 3" xfId="6530"/>
    <cellStyle name="Обычный 9 3 9 3" xfId="6531"/>
    <cellStyle name="Обычный 6 2 2 2 2 2 8 3" xfId="6532"/>
    <cellStyle name="Обычный 6 2 2 2 2 2 2 6 3" xfId="6533"/>
    <cellStyle name="Обычный 6 2 2 2 2 2 3 6 3" xfId="6534"/>
    <cellStyle name="Обычный 6 2 2 2 2 3 6 3" xfId="6535"/>
    <cellStyle name="Обычный 6 2 2 2 2 4 6 3" xfId="6536"/>
    <cellStyle name="Обычный 6 2 2 2 3 2 6 3" xfId="6537"/>
    <cellStyle name="Обычный 6 2 2 2 3 3 6 3" xfId="6538"/>
    <cellStyle name="Обычный 6 2 2 2 4 6 3" xfId="6539"/>
    <cellStyle name="Обычный 6 2 2 2 5 6 3" xfId="6540"/>
    <cellStyle name="Обычный 6 2 2 3 2 8 3" xfId="6541"/>
    <cellStyle name="Обычный 6 2 2 3 2 2 6 3" xfId="6542"/>
    <cellStyle name="Обычный 6 2 2 3 2 3 6 3" xfId="6543"/>
    <cellStyle name="Обычный 6 2 2 3 3 6 3" xfId="6544"/>
    <cellStyle name="Обычный 6 2 2 3 4 6 3" xfId="6545"/>
    <cellStyle name="Обычный 6 2 2 4 2 8 3" xfId="6546"/>
    <cellStyle name="Обычный 6 2 2 4 2 2 6 3" xfId="6547"/>
    <cellStyle name="Обычный 6 2 2 4 2 3 6 3" xfId="6548"/>
    <cellStyle name="Обычный 6 2 2 4 3 6 3" xfId="6549"/>
    <cellStyle name="Обычный 6 2 2 4 4 6 3" xfId="6550"/>
    <cellStyle name="Обычный 6 2 2 5 8 3" xfId="6551"/>
    <cellStyle name="Обычный 6 2 2 5 2 6 3" xfId="6552"/>
    <cellStyle name="Обычный 6 2 2 5 3 6 3" xfId="6553"/>
    <cellStyle name="Обычный 6 2 2 6 6 3" xfId="6554"/>
    <cellStyle name="Обычный 6 2 2 7 6 3" xfId="6555"/>
    <cellStyle name="Обычный 6 2 2 8 6 3" xfId="6556"/>
    <cellStyle name="Обычный 6 2 3 2 2 2 8 3" xfId="6557"/>
    <cellStyle name="Обычный 6 2 3 2 2 2 2 6 3" xfId="6558"/>
    <cellStyle name="Обычный 6 2 3 2 2 2 3 6 3" xfId="6559"/>
    <cellStyle name="Обычный 6 2 3 2 2 3 6 3" xfId="6560"/>
    <cellStyle name="Обычный 6 2 3 2 2 4 6 3" xfId="6561"/>
    <cellStyle name="Обычный 6 2 3 2 3 2 6 3" xfId="6562"/>
    <cellStyle name="Обычный 6 2 3 2 3 3 6 3" xfId="6563"/>
    <cellStyle name="Обычный 6 2 3 2 4 6 3" xfId="6564"/>
    <cellStyle name="Обычный 6 2 3 2 5 6 3" xfId="6565"/>
    <cellStyle name="Обычный 6 2 3 3 2 8 3" xfId="6566"/>
    <cellStyle name="Обычный 6 2 3 3 2 2 6 3" xfId="6567"/>
    <cellStyle name="Обычный 6 2 3 3 2 3 6 3" xfId="6568"/>
    <cellStyle name="Обычный 6 2 3 3 3 6 3" xfId="6569"/>
    <cellStyle name="Обычный 6 2 3 3 4 6 3" xfId="6570"/>
    <cellStyle name="Обычный 6 2 3 4 2 8 3" xfId="6571"/>
    <cellStyle name="Обычный 6 2 3 4 2 2 6 3" xfId="6572"/>
    <cellStyle name="Обычный 6 2 3 4 2 3 6 3" xfId="6573"/>
    <cellStyle name="Обычный 6 2 3 4 3 6 3" xfId="6574"/>
    <cellStyle name="Обычный 6 2 3 4 4 6 3" xfId="6575"/>
    <cellStyle name="Обычный 6 2 3 5 8 3" xfId="6576"/>
    <cellStyle name="Обычный 6 2 3 5 2 6 3" xfId="6577"/>
    <cellStyle name="Обычный 6 2 3 5 3 6 3" xfId="6578"/>
    <cellStyle name="Обычный 6 2 3 6 6 3" xfId="6579"/>
    <cellStyle name="Обычный 6 2 3 7 6 3" xfId="6580"/>
    <cellStyle name="Обычный 6 2 3 8 6 3" xfId="6581"/>
    <cellStyle name="Обычный 6 2 4 2 8 3" xfId="6582"/>
    <cellStyle name="Обычный 6 2 4 2 2 6 3" xfId="6583"/>
    <cellStyle name="Обычный 6 2 4 2 3 6 3" xfId="6584"/>
    <cellStyle name="Обычный 6 2 4 3 6 3" xfId="6585"/>
    <cellStyle name="Обычный 6 2 4 4 6 3" xfId="6586"/>
    <cellStyle name="Обычный 6 2 5 2 8 3" xfId="6587"/>
    <cellStyle name="Обычный 6 2 5 2 2 6 3" xfId="6588"/>
    <cellStyle name="Обычный 6 2 5 2 3 6 3" xfId="6589"/>
    <cellStyle name="Обычный 6 2 5 3 6 3" xfId="6590"/>
    <cellStyle name="Обычный 6 2 5 4 6 3" xfId="6591"/>
    <cellStyle name="Обычный 6 2 6 8 3" xfId="6592"/>
    <cellStyle name="Обычный 6 2 6 2 6 3" xfId="6593"/>
    <cellStyle name="Обычный 6 2 6 3 6 3" xfId="6594"/>
    <cellStyle name="Обычный 6 2 7 6 3" xfId="6595"/>
    <cellStyle name="Обычный 6 2 8 6 3" xfId="6596"/>
    <cellStyle name="Обычный 6 2 9 6 3" xfId="6597"/>
    <cellStyle name="Обычный 6 3 2 8 3" xfId="6598"/>
    <cellStyle name="Обычный 6 3 2 2 6 3" xfId="6599"/>
    <cellStyle name="Обычный 6 3 2 3 6 3" xfId="6600"/>
    <cellStyle name="Обычный 6 3 3 6 3" xfId="6601"/>
    <cellStyle name="Обычный 6 3 4 6 3" xfId="6602"/>
    <cellStyle name="Обычный 6 4 2 8 3" xfId="6603"/>
    <cellStyle name="Обычный 6 4 2 2 6 3" xfId="6604"/>
    <cellStyle name="Обычный 6 4 2 3 6 3" xfId="6605"/>
    <cellStyle name="Обычный 6 4 3 6 3" xfId="6606"/>
    <cellStyle name="Обычный 6 4 4 6 3" xfId="6607"/>
    <cellStyle name="Обычный 6 5 8 3" xfId="6608"/>
    <cellStyle name="Обычный 6 5 2 6 3" xfId="6609"/>
    <cellStyle name="Обычный 6 5 3 6 3" xfId="6610"/>
    <cellStyle name="Обычный 6 6 6 3" xfId="6611"/>
    <cellStyle name="Обычный 6 7 6 3" xfId="6612"/>
    <cellStyle name="Обычный 6 8 6 3" xfId="6613"/>
    <cellStyle name="Обычный 7 2 2 2 8 3" xfId="6614"/>
    <cellStyle name="Обычный 7 2 2 2 2 6 3" xfId="6615"/>
    <cellStyle name="Обычный 7 2 2 2 3 6 3" xfId="6616"/>
    <cellStyle name="Обычный 7 2 2 3 6 3" xfId="6617"/>
    <cellStyle name="Обычный 7 2 2 4 6 3" xfId="6618"/>
    <cellStyle name="Обычный 7 2 3 2 8 3" xfId="6619"/>
    <cellStyle name="Обычный 7 2 3 2 2 6 3" xfId="6620"/>
    <cellStyle name="Обычный 7 2 3 2 3 6 3" xfId="6621"/>
    <cellStyle name="Обычный 7 2 3 3 6 3" xfId="6622"/>
    <cellStyle name="Обычный 7 2 3 4 6 3" xfId="6623"/>
    <cellStyle name="Обычный 7 2 4 8 3" xfId="6624"/>
    <cellStyle name="Обычный 7 2 4 2 6 3" xfId="6625"/>
    <cellStyle name="Обычный 7 2 4 3 6 3" xfId="6626"/>
    <cellStyle name="Обычный 7 2 5 6 3" xfId="6627"/>
    <cellStyle name="Обычный 7 2 6 6 3" xfId="6628"/>
    <cellStyle name="Обычный 7 2 7 6 3" xfId="6629"/>
    <cellStyle name="Обычный 9 2 2 9 3" xfId="6630"/>
    <cellStyle name="Обычный 9 2 2 2 6 3" xfId="6631"/>
    <cellStyle name="Обычный 9 2 2 3 6 3" xfId="6632"/>
    <cellStyle name="Обычный 9 2 2 4 6 3" xfId="6633"/>
    <cellStyle name="Обычный 9 2 3 6 3" xfId="6634"/>
    <cellStyle name="Обычный 9 2 4 6 3" xfId="6635"/>
    <cellStyle name="Обычный 9 3 2 6 3" xfId="6636"/>
    <cellStyle name="Обычный 9 3 3 6 3" xfId="6637"/>
    <cellStyle name="Обычный 9 3 4 6 3" xfId="6638"/>
    <cellStyle name="Обычный 9 4 6 3" xfId="6639"/>
    <cellStyle name="Обычный 9 5 6 3" xfId="6640"/>
    <cellStyle name="Финансовый 2 2 2 8 3" xfId="6641"/>
    <cellStyle name="Финансовый 2 2 2 2 7 3" xfId="6642"/>
    <cellStyle name="Финансовый 2 2 2 3 6 3" xfId="6643"/>
    <cellStyle name="Финансовый 2 2 3 6 3" xfId="6644"/>
    <cellStyle name="Финансовый 2 2 4 6 3" xfId="6645"/>
    <cellStyle name="Финансовый 2 3 2 8 3" xfId="6646"/>
    <cellStyle name="Финансовый 2 3 2 2 6 3" xfId="6647"/>
    <cellStyle name="Финансовый 2 3 2 3 6 3" xfId="6648"/>
    <cellStyle name="Финансовый 2 3 3 6 3" xfId="6649"/>
    <cellStyle name="Финансовый 2 3 4 6 3" xfId="6650"/>
    <cellStyle name="Финансовый 2 4 8 3" xfId="6651"/>
    <cellStyle name="Финансовый 2 4 2 6 3" xfId="6652"/>
    <cellStyle name="Финансовый 2 4 3 6 3" xfId="6653"/>
    <cellStyle name="Финансовый 2 5 6 3" xfId="6654"/>
    <cellStyle name="Финансовый 2 6 6 3" xfId="6655"/>
    <cellStyle name="Финансовый 2 7 6 3" xfId="6656"/>
    <cellStyle name="Финансовый 3 2 2 8 3" xfId="6657"/>
    <cellStyle name="Финансовый 3 2 2 2 6 3" xfId="6658"/>
    <cellStyle name="Финансовый 3 2 2 3 6 3" xfId="6659"/>
    <cellStyle name="Финансовый 3 2 3 6 3" xfId="6660"/>
    <cellStyle name="Финансовый 3 2 4 6 3" xfId="6661"/>
    <cellStyle name="Финансовый 3 3 2 8 3" xfId="6662"/>
    <cellStyle name="Финансовый 3 3 2 2 6 3" xfId="6663"/>
    <cellStyle name="Финансовый 3 3 2 3 6 3" xfId="6664"/>
    <cellStyle name="Финансовый 3 3 3 6 3" xfId="6665"/>
    <cellStyle name="Финансовый 3 3 4 6 3" xfId="6666"/>
    <cellStyle name="Финансовый 3 4 8 3" xfId="6667"/>
    <cellStyle name="Финансовый 3 4 2 6 3" xfId="6668"/>
    <cellStyle name="Финансовый 3 4 3 6 3" xfId="6669"/>
    <cellStyle name="Финансовый 3 5 6 3" xfId="6670"/>
    <cellStyle name="Финансовый 3 6 6 3" xfId="6671"/>
    <cellStyle name="Финансовый 3 7 6 3" xfId="6672"/>
    <cellStyle name="Обычный 6 9 5 3" xfId="6673"/>
    <cellStyle name="Финансовый 2 8 5 3" xfId="6674"/>
    <cellStyle name="Финансовый 3 8 5 3" xfId="6675"/>
    <cellStyle name="Обычный 6 2 10 5 3" xfId="6676"/>
    <cellStyle name="Обычный 6 2 2 9 5 3" xfId="6677"/>
    <cellStyle name="Обычный 7 2 8 5 3" xfId="6678"/>
    <cellStyle name="Обычный 6 2 3 9 5 3" xfId="6679"/>
    <cellStyle name="Обычный 9 6 5 3" xfId="6680"/>
    <cellStyle name="Обычный 6 2 3 2 6 5 3" xfId="6681"/>
    <cellStyle name="Обычный 6 2 2 2 6 5 3" xfId="6682"/>
    <cellStyle name="Обычный 6 4 5 5 3" xfId="6683"/>
    <cellStyle name="Финансовый 2 3 5 5 3" xfId="6684"/>
    <cellStyle name="Финансовый 3 3 5 5 3" xfId="6685"/>
    <cellStyle name="Обычный 6 2 5 5 5 3" xfId="6686"/>
    <cellStyle name="Обычный 6 2 2 4 5 5 3" xfId="6687"/>
    <cellStyle name="Обычный 7 2 3 5 5 3" xfId="6688"/>
    <cellStyle name="Обычный 6 2 3 4 5 5 3" xfId="6689"/>
    <cellStyle name="Обычный 6 3 5 5 3" xfId="6690"/>
    <cellStyle name="Финансовый 2 2 5 5 3" xfId="6691"/>
    <cellStyle name="Финансовый 3 2 5 5 3" xfId="6692"/>
    <cellStyle name="Обычный 6 2 4 5 5 3" xfId="6693"/>
    <cellStyle name="Обычный 6 2 2 3 5 5 3" xfId="6694"/>
    <cellStyle name="Обычный 7 2 2 5 5 3" xfId="6695"/>
    <cellStyle name="Обычный 6 2 3 3 5 5 3" xfId="6696"/>
    <cellStyle name="Обычный 9 2 5 5 3" xfId="6697"/>
    <cellStyle name="Обычный 6 2 3 2 2 5 5 3" xfId="6698"/>
    <cellStyle name="Обычный 6 2 2 2 2 5 5 3" xfId="6699"/>
    <cellStyle name="Обычный 6 2 3 2 3 4 5 3" xfId="6700"/>
    <cellStyle name="Обычный 6 2 2 2 3 4 5 3" xfId="6701"/>
    <cellStyle name="Обычный 9 3 5 5 3" xfId="6702"/>
    <cellStyle name="Обычный 6 2 2 2 2 2 4 5 3" xfId="6703"/>
    <cellStyle name="Обычный 6 2 2 2 2 2 2 2 5 3" xfId="6704"/>
    <cellStyle name="Обычный 6 2 2 2 2 2 3 2 5 3" xfId="6705"/>
    <cellStyle name="Обычный 6 2 2 2 2 3 2 5 3" xfId="6706"/>
    <cellStyle name="Обычный 6 2 2 2 2 4 2 5 3" xfId="6707"/>
    <cellStyle name="Обычный 6 2 2 2 3 2 2 5 3" xfId="6708"/>
    <cellStyle name="Обычный 6 2 2 2 3 3 2 5 3" xfId="6709"/>
    <cellStyle name="Обычный 6 2 2 2 4 2 5 3" xfId="6710"/>
    <cellStyle name="Обычный 6 2 2 2 5 2 5 3" xfId="6711"/>
    <cellStyle name="Обычный 6 2 2 3 2 4 5 3" xfId="6712"/>
    <cellStyle name="Обычный 6 2 2 3 2 2 2 5 3" xfId="6713"/>
    <cellStyle name="Обычный 6 2 2 3 2 3 2 5 3" xfId="6714"/>
    <cellStyle name="Обычный 6 2 2 3 3 2 5 3" xfId="6715"/>
    <cellStyle name="Обычный 6 2 2 3 4 2 5 3" xfId="6716"/>
    <cellStyle name="Обычный 6 2 2 4 2 4 5 3" xfId="6717"/>
    <cellStyle name="Обычный 6 2 2 4 2 2 2 5 3" xfId="6718"/>
    <cellStyle name="Обычный 6 2 2 4 2 3 2 5 3" xfId="6719"/>
    <cellStyle name="Обычный 6 2 2 4 3 2 5 3" xfId="6720"/>
    <cellStyle name="Обычный 6 2 2 4 4 2 5 3" xfId="6721"/>
    <cellStyle name="Обычный 6 2 2 5 4 5 3" xfId="6722"/>
    <cellStyle name="Обычный 6 2 2 5 2 2 5 3" xfId="6723"/>
    <cellStyle name="Обычный 6 2 2 5 3 2 5 3" xfId="6724"/>
    <cellStyle name="Обычный 6 2 2 6 2 5 3" xfId="6725"/>
    <cellStyle name="Обычный 6 2 2 7 2 5 3" xfId="6726"/>
    <cellStyle name="Обычный 6 2 2 8 2 5 3" xfId="6727"/>
    <cellStyle name="Обычный 6 2 3 2 2 2 4 5 3" xfId="6728"/>
    <cellStyle name="Обычный 6 2 3 2 2 2 2 2 5 3" xfId="6729"/>
    <cellStyle name="Обычный 6 2 3 2 2 2 3 2 5 3" xfId="6730"/>
    <cellStyle name="Обычный 6 2 3 2 2 3 2 5 3" xfId="6731"/>
    <cellStyle name="Обычный 6 2 3 2 2 4 2 5 3" xfId="6732"/>
    <cellStyle name="Обычный 6 2 3 2 3 2 2 5 3" xfId="6733"/>
    <cellStyle name="Обычный 6 2 3 2 3 3 2 5 3" xfId="6734"/>
    <cellStyle name="Обычный 6 2 3 2 4 2 5 3" xfId="6735"/>
    <cellStyle name="Обычный 6 2 3 2 5 2 5 3" xfId="6736"/>
    <cellStyle name="Обычный 6 2 3 3 2 4 5 3" xfId="6737"/>
    <cellStyle name="Обычный 6 2 3 3 2 2 2 5 3" xfId="6738"/>
    <cellStyle name="Обычный 6 2 3 3 2 3 2 5 3" xfId="6739"/>
    <cellStyle name="Обычный 6 2 3 3 3 2 5 3" xfId="6740"/>
    <cellStyle name="Обычный 6 2 3 3 4 2 5 3" xfId="6741"/>
    <cellStyle name="Обычный 6 2 3 4 2 4 5 3" xfId="6742"/>
    <cellStyle name="Обычный 6 2 3 4 2 2 2 5 3" xfId="6743"/>
    <cellStyle name="Обычный 6 2 3 4 2 3 2 5 3" xfId="6744"/>
    <cellStyle name="Обычный 6 2 3 4 3 2 5 3" xfId="6745"/>
    <cellStyle name="Обычный 6 2 3 4 4 2 5 3" xfId="6746"/>
    <cellStyle name="Обычный 6 2 3 5 4 5 3" xfId="6747"/>
    <cellStyle name="Обычный 6 2 3 5 2 2 5 3" xfId="6748"/>
    <cellStyle name="Обычный 6 2 3 5 3 2 5 3" xfId="6749"/>
    <cellStyle name="Обычный 6 2 3 6 2 5 3" xfId="6750"/>
    <cellStyle name="Обычный 6 2 3 7 2 5 3" xfId="6751"/>
    <cellStyle name="Обычный 6 2 3 8 2 5 3" xfId="6752"/>
    <cellStyle name="Обычный 6 2 4 2 4 5 3" xfId="6753"/>
    <cellStyle name="Обычный 6 2 4 2 2 2 5 3" xfId="6754"/>
    <cellStyle name="Обычный 6 2 4 2 3 2 5 3" xfId="6755"/>
    <cellStyle name="Обычный 6 2 4 3 2 5 3" xfId="6756"/>
    <cellStyle name="Обычный 6 2 4 4 2 5 3" xfId="6757"/>
    <cellStyle name="Обычный 6 2 5 2 4 5 3" xfId="6758"/>
    <cellStyle name="Обычный 6 2 5 2 2 2 5 3" xfId="6759"/>
    <cellStyle name="Обычный 6 2 5 2 3 2 5 3" xfId="6760"/>
    <cellStyle name="Обычный 6 2 5 3 2 5 3" xfId="6761"/>
    <cellStyle name="Обычный 6 2 5 4 2 5 3" xfId="6762"/>
    <cellStyle name="Обычный 6 2 6 4 5 3" xfId="6763"/>
    <cellStyle name="Обычный 6 2 6 2 2 5 3" xfId="6764"/>
    <cellStyle name="Обычный 6 2 6 3 2 5 3" xfId="6765"/>
    <cellStyle name="Обычный 6 2 7 2 5 3" xfId="6766"/>
    <cellStyle name="Обычный 6 2 8 2 5 3" xfId="6767"/>
    <cellStyle name="Обычный 6 2 9 2 5 3" xfId="6768"/>
    <cellStyle name="Обычный 6 3 2 4 5 3" xfId="6769"/>
    <cellStyle name="Обычный 6 3 2 2 2 5 3" xfId="6770"/>
    <cellStyle name="Обычный 6 3 2 3 2 5 3" xfId="6771"/>
    <cellStyle name="Обычный 6 3 3 2 5 3" xfId="6772"/>
    <cellStyle name="Обычный 6 3 4 2 5 3" xfId="6773"/>
    <cellStyle name="Обычный 6 4 2 4 5 3" xfId="6774"/>
    <cellStyle name="Обычный 6 4 2 2 2 5 3" xfId="6775"/>
    <cellStyle name="Обычный 6 4 2 3 2 5 3" xfId="6776"/>
    <cellStyle name="Обычный 6 4 3 2 5 3" xfId="6777"/>
    <cellStyle name="Обычный 6 4 4 2 5 3" xfId="6778"/>
    <cellStyle name="Обычный 6 5 4 5 3" xfId="6779"/>
    <cellStyle name="Обычный 6 5 2 2 5 3" xfId="6780"/>
    <cellStyle name="Обычный 6 5 3 2 5 3" xfId="6781"/>
    <cellStyle name="Обычный 6 6 2 5 3" xfId="6782"/>
    <cellStyle name="Обычный 6 7 2 5 3" xfId="6783"/>
    <cellStyle name="Обычный 6 8 2 5 3" xfId="6784"/>
    <cellStyle name="Обычный 7 2 2 2 4 5 3" xfId="6785"/>
    <cellStyle name="Обычный 7 2 2 2 2 2 5 3" xfId="6786"/>
    <cellStyle name="Обычный 7 2 2 2 3 2 5 3" xfId="6787"/>
    <cellStyle name="Обычный 7 2 2 3 2 5 3" xfId="6788"/>
    <cellStyle name="Обычный 7 2 2 4 2 5 3" xfId="6789"/>
    <cellStyle name="Обычный 7 2 3 2 4 5 3" xfId="6790"/>
    <cellStyle name="Обычный 7 2 3 2 2 2 5 3" xfId="6791"/>
    <cellStyle name="Обычный 7 2 3 2 3 2 5 3" xfId="6792"/>
    <cellStyle name="Обычный 7 2 3 3 2 5 3" xfId="6793"/>
    <cellStyle name="Обычный 7 2 3 4 2 5 3" xfId="6794"/>
    <cellStyle name="Обычный 7 2 4 4 5 3" xfId="6795"/>
    <cellStyle name="Обычный 7 2 4 2 2 5 3" xfId="6796"/>
    <cellStyle name="Обычный 7 2 4 3 2 5 3" xfId="6797"/>
    <cellStyle name="Обычный 7 2 5 2 5 3" xfId="6798"/>
    <cellStyle name="Обычный 7 2 6 2 5 3" xfId="6799"/>
    <cellStyle name="Обычный 7 2 7 2 5 3" xfId="6800"/>
    <cellStyle name="Обычный 9 2 2 5 5 3" xfId="6801"/>
    <cellStyle name="Обычный 9 2 2 2 2 5 3" xfId="6802"/>
    <cellStyle name="Обычный 9 2 2 3 2 5 3" xfId="6803"/>
    <cellStyle name="Обычный 9 2 2 4 2 5 3" xfId="6804"/>
    <cellStyle name="Обычный 9 2 3 2 5 3" xfId="6805"/>
    <cellStyle name="Обычный 9 2 4 2 5 3" xfId="6806"/>
    <cellStyle name="Обычный 9 3 2 2 5 3" xfId="6807"/>
    <cellStyle name="Обычный 9 3 3 2 5 3" xfId="6808"/>
    <cellStyle name="Обычный 9 3 4 2 5 3" xfId="6809"/>
    <cellStyle name="Обычный 9 4 2 5 3" xfId="6810"/>
    <cellStyle name="Обычный 9 5 2 5 3" xfId="6811"/>
    <cellStyle name="Финансовый 2 2 2 4 5 3" xfId="6812"/>
    <cellStyle name="Финансовый 2 2 2 2 3 5 3" xfId="6813"/>
    <cellStyle name="Финансовый 2 2 2 3 2 5 3" xfId="6814"/>
    <cellStyle name="Финансовый 2 2 3 2 5 3" xfId="6815"/>
    <cellStyle name="Финансовый 2 2 4 2 5 3" xfId="6816"/>
    <cellStyle name="Финансовый 2 3 2 4 5 3" xfId="6817"/>
    <cellStyle name="Финансовый 2 3 2 2 2 5 3" xfId="6818"/>
    <cellStyle name="Финансовый 2 3 2 3 2 5 3" xfId="6819"/>
    <cellStyle name="Финансовый 2 3 3 2 5 3" xfId="6820"/>
    <cellStyle name="Финансовый 2 3 4 2 5 3" xfId="6821"/>
    <cellStyle name="Финансовый 2 4 4 5 3" xfId="6822"/>
    <cellStyle name="Финансовый 2 4 2 2 5 3" xfId="6823"/>
    <cellStyle name="Финансовый 2 4 3 2 5 3" xfId="6824"/>
    <cellStyle name="Финансовый 2 5 2 5 3" xfId="6825"/>
    <cellStyle name="Финансовый 2 6 2 5 3" xfId="6826"/>
    <cellStyle name="Финансовый 2 7 2 5 3" xfId="6827"/>
    <cellStyle name="Финансовый 3 2 2 4 5 3" xfId="6828"/>
    <cellStyle name="Финансовый 3 2 2 2 2 5 3" xfId="6829"/>
    <cellStyle name="Финансовый 3 2 2 3 2 5 3" xfId="6830"/>
    <cellStyle name="Финансовый 3 2 3 2 5 3" xfId="6831"/>
    <cellStyle name="Финансовый 3 2 4 2 5 3" xfId="6832"/>
    <cellStyle name="Финансовый 3 3 2 4 5 3" xfId="6833"/>
    <cellStyle name="Финансовый 3 3 2 2 2 5 3" xfId="6834"/>
    <cellStyle name="Финансовый 3 3 2 3 2 5 3" xfId="6835"/>
    <cellStyle name="Финансовый 3 3 3 2 5 3" xfId="6836"/>
    <cellStyle name="Финансовый 3 3 4 2 5 3" xfId="6837"/>
    <cellStyle name="Финансовый 3 4 4 5 3" xfId="6838"/>
    <cellStyle name="Финансовый 3 4 2 2 5 3" xfId="6839"/>
    <cellStyle name="Финансовый 3 4 3 2 5 3" xfId="6840"/>
    <cellStyle name="Финансовый 3 5 2 5 3" xfId="6841"/>
    <cellStyle name="Финансовый 3 6 2 5 3" xfId="6842"/>
    <cellStyle name="Финансовый 3 7 2 5 3" xfId="6843"/>
    <cellStyle name="Обычный 6 10 2 3" xfId="6844"/>
    <cellStyle name="Финансовый 2 9 2 3" xfId="6845"/>
    <cellStyle name="Финансовый 3 9 2 3" xfId="6846"/>
    <cellStyle name="Обычный 6 2 11 2 3" xfId="6847"/>
    <cellStyle name="Обычный 6 2 2 10 2 3" xfId="6848"/>
    <cellStyle name="Обычный 7 2 9 2 3" xfId="6849"/>
    <cellStyle name="Обычный 6 2 3 10 2 3" xfId="6850"/>
    <cellStyle name="Обычный 9 7 2 3" xfId="6851"/>
    <cellStyle name="Обычный 6 2 3 2 7 2 3" xfId="6852"/>
    <cellStyle name="Обычный 6 2 2 2 7 2 3" xfId="6853"/>
    <cellStyle name="Обычный 6 4 6 2 3" xfId="6854"/>
    <cellStyle name="Финансовый 2 3 6 2 3" xfId="6855"/>
    <cellStyle name="Финансовый 3 3 6 2 3" xfId="6856"/>
    <cellStyle name="Обычный 6 2 5 6 2 3" xfId="6857"/>
    <cellStyle name="Обычный 6 2 2 4 6 2 3" xfId="6858"/>
    <cellStyle name="Обычный 7 2 3 6 2 3" xfId="6859"/>
    <cellStyle name="Обычный 6 2 3 4 6 2 3" xfId="6860"/>
    <cellStyle name="Обычный 6 3 6 2 3" xfId="6861"/>
    <cellStyle name="Финансовый 2 2 6 2 3" xfId="6862"/>
    <cellStyle name="Финансовый 3 2 6 2 3" xfId="6863"/>
    <cellStyle name="Обычный 6 2 4 6 2 3" xfId="6864"/>
    <cellStyle name="Обычный 6 2 2 3 6 2 3" xfId="6865"/>
    <cellStyle name="Обычный 7 2 2 6 2 3" xfId="6866"/>
    <cellStyle name="Обычный 6 2 3 3 6 2 3" xfId="6867"/>
    <cellStyle name="Обычный 9 2 6 2 3" xfId="6868"/>
    <cellStyle name="Обычный 6 2 3 2 2 6 2 3" xfId="6869"/>
    <cellStyle name="Обычный 6 2 2 2 2 6 2 3" xfId="6870"/>
    <cellStyle name="Обычный 6 2 3 2 3 5 2 3" xfId="6871"/>
    <cellStyle name="Обычный 6 2 2 2 3 5 2 3" xfId="6872"/>
    <cellStyle name="Обычный 9 3 6 2 3" xfId="6873"/>
    <cellStyle name="Обычный 6 2 2 2 2 2 5 2 3" xfId="6874"/>
    <cellStyle name="Обычный 6 2 2 2 2 2 2 3 2 3" xfId="6875"/>
    <cellStyle name="Обычный 6 2 2 2 2 2 3 3 2 3" xfId="6876"/>
    <cellStyle name="Обычный 6 2 2 2 2 3 3 2 3" xfId="6877"/>
    <cellStyle name="Обычный 6 2 2 2 2 4 3 2 3" xfId="6878"/>
    <cellStyle name="Обычный 6 2 2 2 3 2 3 2 3" xfId="6879"/>
    <cellStyle name="Обычный 6 2 2 2 3 3 3 2 3" xfId="6880"/>
    <cellStyle name="Обычный 6 2 2 2 4 3 2 3" xfId="6881"/>
    <cellStyle name="Обычный 6 2 2 2 5 3 2 3" xfId="6882"/>
    <cellStyle name="Обычный 6 2 2 3 2 5 2 3" xfId="6883"/>
    <cellStyle name="Обычный 6 2 2 3 2 2 3 2 3" xfId="6884"/>
    <cellStyle name="Обычный 6 2 2 3 2 3 3 2 3" xfId="6885"/>
    <cellStyle name="Обычный 6 2 2 3 3 3 2 3" xfId="6886"/>
    <cellStyle name="Обычный 6 2 2 3 4 3 2 3" xfId="6887"/>
    <cellStyle name="Обычный 6 2 2 4 2 5 2 3" xfId="6888"/>
    <cellStyle name="Обычный 6 2 2 4 2 2 3 2 3" xfId="6889"/>
    <cellStyle name="Обычный 6 2 2 4 2 3 3 2 3" xfId="6890"/>
    <cellStyle name="Обычный 6 2 2 4 3 3 2 3" xfId="6891"/>
    <cellStyle name="Обычный 6 2 2 4 4 3 2 3" xfId="6892"/>
    <cellStyle name="Обычный 6 2 2 5 5 2 3" xfId="6893"/>
    <cellStyle name="Обычный 6 2 2 5 2 3 2 3" xfId="6894"/>
    <cellStyle name="Обычный 6 2 2 5 3 3 2 3" xfId="6895"/>
    <cellStyle name="Обычный 6 2 2 6 3 2 3" xfId="6896"/>
    <cellStyle name="Обычный 6 2 2 7 3 2 3" xfId="6897"/>
    <cellStyle name="Обычный 6 2 2 8 3 2 3" xfId="6898"/>
    <cellStyle name="Обычный 6 2 3 2 2 2 5 2 3" xfId="6899"/>
    <cellStyle name="Обычный 6 2 3 2 2 2 2 3 2 3" xfId="6900"/>
    <cellStyle name="Обычный 6 2 3 2 2 2 3 3 2 3" xfId="6901"/>
    <cellStyle name="Обычный 6 2 3 2 2 3 3 2 3" xfId="6902"/>
    <cellStyle name="Обычный 6 2 3 2 2 4 3 2 3" xfId="6903"/>
    <cellStyle name="Обычный 6 2 3 2 3 2 3 2 3" xfId="6904"/>
    <cellStyle name="Обычный 6 2 3 2 3 3 3 2 3" xfId="6905"/>
    <cellStyle name="Обычный 6 2 3 2 4 3 2 3" xfId="6906"/>
    <cellStyle name="Обычный 6 2 3 2 5 3 2 3" xfId="6907"/>
    <cellStyle name="Обычный 6 2 3 3 2 5 2 3" xfId="6908"/>
    <cellStyle name="Обычный 6 2 3 3 2 2 3 2 3" xfId="6909"/>
    <cellStyle name="Обычный 6 2 3 3 2 3 3 2 3" xfId="6910"/>
    <cellStyle name="Обычный 6 2 3 3 3 3 2 3" xfId="6911"/>
    <cellStyle name="Обычный 6 2 3 3 4 3 2 3" xfId="6912"/>
    <cellStyle name="Обычный 6 2 3 4 2 5 2 3" xfId="6913"/>
    <cellStyle name="Обычный 6 2 3 4 2 2 3 2 3" xfId="6914"/>
    <cellStyle name="Обычный 6 2 3 4 2 3 3 2 3" xfId="6915"/>
    <cellStyle name="Обычный 6 2 3 4 3 3 2 3" xfId="6916"/>
    <cellStyle name="Обычный 6 2 3 4 4 3 2 3" xfId="6917"/>
    <cellStyle name="Обычный 6 2 3 5 5 2 3" xfId="6918"/>
    <cellStyle name="Обычный 6 2 3 5 2 3 2 3" xfId="6919"/>
    <cellStyle name="Обычный 6 2 3 5 3 3 2 3" xfId="6920"/>
    <cellStyle name="Обычный 6 2 3 6 3 2 3" xfId="6921"/>
    <cellStyle name="Обычный 6 2 3 7 3 2 3" xfId="6922"/>
    <cellStyle name="Обычный 6 2 3 8 3 2 3" xfId="6923"/>
    <cellStyle name="Обычный 6 2 4 2 5 2 3" xfId="6924"/>
    <cellStyle name="Обычный 6 2 4 2 2 3 2 3" xfId="6925"/>
    <cellStyle name="Обычный 6 2 4 2 3 3 2 3" xfId="6926"/>
    <cellStyle name="Обычный 6 2 4 3 3 2 3" xfId="6927"/>
    <cellStyle name="Обычный 6 2 4 4 3 2 3" xfId="6928"/>
    <cellStyle name="Обычный 6 2 5 2 5 2 3" xfId="6929"/>
    <cellStyle name="Обычный 6 2 5 2 2 3 2 3" xfId="6930"/>
    <cellStyle name="Обычный 6 2 5 2 3 3 2 3" xfId="6931"/>
    <cellStyle name="Обычный 6 2 5 3 3 2 3" xfId="6932"/>
    <cellStyle name="Обычный 6 2 5 4 3 2 3" xfId="6933"/>
    <cellStyle name="Обычный 6 2 6 5 2 3" xfId="6934"/>
    <cellStyle name="Обычный 6 2 6 2 3 2 3" xfId="6935"/>
    <cellStyle name="Обычный 6 2 6 3 3 2 3" xfId="6936"/>
    <cellStyle name="Обычный 6 2 7 3 2 3" xfId="6937"/>
    <cellStyle name="Обычный 6 2 8 3 2 3" xfId="6938"/>
    <cellStyle name="Обычный 6 2 9 3 2 3" xfId="6939"/>
    <cellStyle name="Обычный 6 3 2 5 2 3" xfId="6940"/>
    <cellStyle name="Обычный 6 3 2 2 3 2 3" xfId="6941"/>
    <cellStyle name="Обычный 6 3 2 3 3 2 3" xfId="6942"/>
    <cellStyle name="Обычный 6 3 3 3 2 3" xfId="6943"/>
    <cellStyle name="Обычный 6 3 4 3 2 3" xfId="6944"/>
    <cellStyle name="Обычный 6 4 2 5 2 3" xfId="6945"/>
    <cellStyle name="Обычный 6 4 2 2 3 2 3" xfId="6946"/>
    <cellStyle name="Обычный 6 4 2 3 3 2 3" xfId="6947"/>
    <cellStyle name="Обычный 6 4 3 3 2 3" xfId="6948"/>
    <cellStyle name="Обычный 6 4 4 3 2 3" xfId="6949"/>
    <cellStyle name="Обычный 6 5 5 2 3" xfId="6950"/>
    <cellStyle name="Обычный 6 5 2 3 2 3" xfId="6951"/>
    <cellStyle name="Обычный 6 5 3 3 2 3" xfId="6952"/>
    <cellStyle name="Обычный 6 6 3 2 3" xfId="6953"/>
    <cellStyle name="Обычный 6 7 3 2 3" xfId="6954"/>
    <cellStyle name="Обычный 6 8 3 2 3" xfId="6955"/>
    <cellStyle name="Обычный 7 2 2 2 5 2 3" xfId="6956"/>
    <cellStyle name="Обычный 7 2 2 2 2 3 2 3" xfId="6957"/>
    <cellStyle name="Обычный 7 2 2 2 3 3 2 3" xfId="6958"/>
    <cellStyle name="Обычный 7 2 2 3 3 2 3" xfId="6959"/>
    <cellStyle name="Обычный 7 2 2 4 3 2 3" xfId="6960"/>
    <cellStyle name="Обычный 7 2 3 2 5 2 3" xfId="6961"/>
    <cellStyle name="Обычный 7 2 3 2 2 3 2 3" xfId="6962"/>
    <cellStyle name="Обычный 7 2 3 2 3 3 2 3" xfId="6963"/>
    <cellStyle name="Обычный 7 2 3 3 3 2 3" xfId="6964"/>
    <cellStyle name="Обычный 7 2 3 4 3 2 3" xfId="6965"/>
    <cellStyle name="Обычный 7 2 4 5 2 3" xfId="6966"/>
    <cellStyle name="Обычный 7 2 4 2 3 2 3" xfId="6967"/>
    <cellStyle name="Обычный 7 2 4 3 3 2 3" xfId="6968"/>
    <cellStyle name="Обычный 7 2 5 3 2 3" xfId="6969"/>
    <cellStyle name="Обычный 7 2 6 3 2 3" xfId="6970"/>
    <cellStyle name="Обычный 7 2 7 3 2 3" xfId="6971"/>
    <cellStyle name="Обычный 9 2 2 6 2 3" xfId="6972"/>
    <cellStyle name="Обычный 9 2 2 2 3 2 3" xfId="6973"/>
    <cellStyle name="Обычный 9 2 2 3 3 2 3" xfId="6974"/>
    <cellStyle name="Обычный 9 2 2 4 3 2 3" xfId="6975"/>
    <cellStyle name="Обычный 9 2 3 3 2 3" xfId="6976"/>
    <cellStyle name="Обычный 9 2 4 3 2 3" xfId="6977"/>
    <cellStyle name="Обычный 9 3 2 3 2 3" xfId="6978"/>
    <cellStyle name="Обычный 9 3 3 3 2 3" xfId="6979"/>
    <cellStyle name="Обычный 9 3 4 3 2 3" xfId="6980"/>
    <cellStyle name="Обычный 9 4 3 2 3" xfId="6981"/>
    <cellStyle name="Обычный 9 5 3 2 3" xfId="6982"/>
    <cellStyle name="Финансовый 2 2 2 5 2 3" xfId="6983"/>
    <cellStyle name="Финансовый 2 2 2 2 4 2 3" xfId="6984"/>
    <cellStyle name="Финансовый 2 2 2 3 3 2 3" xfId="6985"/>
    <cellStyle name="Финансовый 2 2 3 3 2 3" xfId="6986"/>
    <cellStyle name="Финансовый 2 2 4 3 2 3" xfId="6987"/>
    <cellStyle name="Финансовый 2 3 2 5 2 3" xfId="6988"/>
    <cellStyle name="Финансовый 2 3 2 2 3 2 3" xfId="6989"/>
    <cellStyle name="Финансовый 2 3 2 3 3 2 3" xfId="6990"/>
    <cellStyle name="Финансовый 2 3 3 3 2 3" xfId="6991"/>
    <cellStyle name="Финансовый 2 3 4 3 2 3" xfId="6992"/>
    <cellStyle name="Финансовый 2 4 5 2 3" xfId="6993"/>
    <cellStyle name="Финансовый 2 4 2 3 2 3" xfId="6994"/>
    <cellStyle name="Финансовый 2 4 3 3 2 3" xfId="6995"/>
    <cellStyle name="Финансовый 2 5 3 2 3" xfId="6996"/>
    <cellStyle name="Финансовый 2 6 3 2 3" xfId="6997"/>
    <cellStyle name="Финансовый 2 7 3 2 3" xfId="6998"/>
    <cellStyle name="Финансовый 3 2 2 5 2 3" xfId="6999"/>
    <cellStyle name="Финансовый 3 2 2 2 3 2 3" xfId="7000"/>
    <cellStyle name="Финансовый 3 2 2 3 3 2 3" xfId="7001"/>
    <cellStyle name="Финансовый 3 2 3 3 2 3" xfId="7002"/>
    <cellStyle name="Финансовый 3 2 4 3 2 3" xfId="7003"/>
    <cellStyle name="Финансовый 3 3 2 5 2 3" xfId="7004"/>
    <cellStyle name="Финансовый 3 3 2 2 3 2 3" xfId="7005"/>
    <cellStyle name="Финансовый 3 3 2 3 3 2 3" xfId="7006"/>
    <cellStyle name="Финансовый 3 3 3 3 2 3" xfId="7007"/>
    <cellStyle name="Финансовый 3 3 4 3 2 3" xfId="7008"/>
    <cellStyle name="Финансовый 3 4 5 2 3" xfId="7009"/>
    <cellStyle name="Финансовый 3 4 2 3 2 3" xfId="7010"/>
    <cellStyle name="Финансовый 3 4 3 3 2 3" xfId="7011"/>
    <cellStyle name="Финансовый 3 5 3 2 3" xfId="7012"/>
    <cellStyle name="Финансовый 3 6 3 2 3" xfId="7013"/>
    <cellStyle name="Финансовый 3 7 3 2 3" xfId="7014"/>
    <cellStyle name="Обычный 6 9 2 2 3" xfId="7015"/>
    <cellStyle name="Финансовый 2 8 2 2 3" xfId="7016"/>
    <cellStyle name="Финансовый 3 8 2 2 3" xfId="7017"/>
    <cellStyle name="Обычный 6 2 10 2 2 3" xfId="7018"/>
    <cellStyle name="Обычный 6 2 2 9 2 2 3" xfId="7019"/>
    <cellStyle name="Обычный 7 2 8 2 2 3" xfId="7020"/>
    <cellStyle name="Обычный 6 2 3 9 2 2 3" xfId="7021"/>
    <cellStyle name="Обычный 9 6 2 2 3" xfId="7022"/>
    <cellStyle name="Обычный 6 2 3 2 6 2 2 3" xfId="7023"/>
    <cellStyle name="Обычный 6 2 2 2 6 2 2 3" xfId="7024"/>
    <cellStyle name="Обычный 6 4 5 2 2 3" xfId="7025"/>
    <cellStyle name="Финансовый 2 3 5 2 2 3" xfId="7026"/>
    <cellStyle name="Финансовый 3 3 5 2 2 3" xfId="7027"/>
    <cellStyle name="Обычный 6 2 5 5 2 2 3" xfId="7028"/>
    <cellStyle name="Обычный 6 2 2 4 5 2 2 3" xfId="7029"/>
    <cellStyle name="Обычный 7 2 3 5 2 2 3" xfId="7030"/>
    <cellStyle name="Обычный 6 2 3 4 5 2 2 3" xfId="7031"/>
    <cellStyle name="Обычный 6 3 5 2 2 3" xfId="7032"/>
    <cellStyle name="Финансовый 2 2 5 2 2 3" xfId="7033"/>
    <cellStyle name="Финансовый 3 2 5 2 2 3" xfId="7034"/>
    <cellStyle name="Обычный 6 2 4 5 2 2 3" xfId="7035"/>
    <cellStyle name="Обычный 6 2 2 3 5 2 2 3" xfId="7036"/>
    <cellStyle name="Обычный 7 2 2 5 2 2 3" xfId="7037"/>
    <cellStyle name="Обычный 6 2 3 3 5 2 2 3" xfId="7038"/>
    <cellStyle name="Обычный 9 2 5 2 2 3" xfId="7039"/>
    <cellStyle name="Обычный 6 2 3 2 2 5 2 2 3" xfId="7040"/>
    <cellStyle name="Обычный 6 2 2 2 2 5 2 2 3" xfId="7041"/>
    <cellStyle name="Обычный 6 2 3 2 3 4 2 2 3" xfId="7042"/>
    <cellStyle name="Обычный 6 2 2 2 3 4 2 2 3" xfId="7043"/>
    <cellStyle name="Обычный 9 3 5 2 2 3" xfId="7044"/>
    <cellStyle name="Обычный 6 2 2 2 2 2 4 2 2 3" xfId="7045"/>
    <cellStyle name="Обычный 6 2 2 2 2 2 2 2 2 2 3" xfId="7046"/>
    <cellStyle name="Обычный 6 2 2 2 2 2 3 2 2 2 3" xfId="7047"/>
    <cellStyle name="Обычный 6 2 2 2 2 3 2 2 2 3" xfId="7048"/>
    <cellStyle name="Обычный 6 2 2 2 2 4 2 2 2 3" xfId="7049"/>
    <cellStyle name="Обычный 6 2 2 2 3 2 2 2 2 3" xfId="7050"/>
    <cellStyle name="Обычный 6 2 2 2 3 3 2 2 2 3" xfId="7051"/>
    <cellStyle name="Обычный 6 2 2 2 4 2 2 2 3" xfId="7052"/>
    <cellStyle name="Обычный 6 2 2 2 5 2 2 2 3" xfId="7053"/>
    <cellStyle name="Обычный 6 2 2 3 2 4 2 2 3" xfId="7054"/>
    <cellStyle name="Обычный 6 2 2 3 2 2 2 2 2 3" xfId="7055"/>
    <cellStyle name="Обычный 6 2 2 3 2 3 2 2 2 3" xfId="7056"/>
    <cellStyle name="Обычный 6 2 2 3 3 2 2 2 3" xfId="7057"/>
    <cellStyle name="Обычный 6 2 2 3 4 2 2 2 3" xfId="7058"/>
    <cellStyle name="Обычный 6 2 2 4 2 4 2 2 3" xfId="7059"/>
    <cellStyle name="Обычный 6 2 2 4 2 2 2 2 2 3" xfId="7060"/>
    <cellStyle name="Обычный 6 2 2 4 2 3 2 2 2 3" xfId="7061"/>
    <cellStyle name="Обычный 6 2 2 4 3 2 2 2 3" xfId="7062"/>
    <cellStyle name="Обычный 6 2 2 4 4 2 2 2 3" xfId="7063"/>
    <cellStyle name="Обычный 6 2 2 5 4 2 2 3" xfId="7064"/>
    <cellStyle name="Обычный 6 2 2 5 2 2 2 2 3" xfId="7065"/>
    <cellStyle name="Обычный 6 2 2 5 3 2 2 2 3" xfId="7066"/>
    <cellStyle name="Обычный 6 2 2 6 2 2 2 3" xfId="7067"/>
    <cellStyle name="Обычный 6 2 2 7 2 2 2 3" xfId="7068"/>
    <cellStyle name="Обычный 6 2 2 8 2 2 2 3" xfId="7069"/>
    <cellStyle name="Обычный 6 2 3 2 2 2 4 2 2 3" xfId="7070"/>
    <cellStyle name="Обычный 6 2 3 2 2 2 2 2 2 2 3" xfId="7071"/>
    <cellStyle name="Обычный 6 2 3 2 2 2 3 2 2 2 3" xfId="7072"/>
    <cellStyle name="Обычный 6 2 3 2 2 3 2 2 2 3" xfId="7073"/>
    <cellStyle name="Обычный 6 2 3 2 2 4 2 2 2 3" xfId="7074"/>
    <cellStyle name="Обычный 6 2 3 2 3 2 2 2 2 3" xfId="7075"/>
    <cellStyle name="Обычный 6 2 3 2 3 3 2 2 2 3" xfId="7076"/>
    <cellStyle name="Обычный 6 2 3 2 4 2 2 2 3" xfId="7077"/>
    <cellStyle name="Обычный 6 2 3 2 5 2 2 2 3" xfId="7078"/>
    <cellStyle name="Обычный 6 2 3 3 2 4 2 2 3" xfId="7079"/>
    <cellStyle name="Обычный 6 2 3 3 2 2 2 2 2 3" xfId="7080"/>
    <cellStyle name="Обычный 6 2 3 3 2 3 2 2 2 3" xfId="7081"/>
    <cellStyle name="Обычный 6 2 3 3 3 2 2 2 3" xfId="7082"/>
    <cellStyle name="Обычный 6 2 3 3 4 2 2 2 3" xfId="7083"/>
    <cellStyle name="Обычный 6 2 3 4 2 4 2 2 3" xfId="7084"/>
    <cellStyle name="Обычный 6 2 3 4 2 2 2 2 2 3" xfId="7085"/>
    <cellStyle name="Обычный 6 2 3 4 2 3 2 2 2 3" xfId="7086"/>
    <cellStyle name="Обычный 6 2 3 4 3 2 2 2 3" xfId="7087"/>
    <cellStyle name="Обычный 6 2 3 4 4 2 2 2 3" xfId="7088"/>
    <cellStyle name="Обычный 6 2 3 5 4 2 2 3" xfId="7089"/>
    <cellStyle name="Обычный 6 2 3 5 2 2 2 2 3" xfId="7090"/>
    <cellStyle name="Обычный 6 2 3 5 3 2 2 2 3" xfId="7091"/>
    <cellStyle name="Обычный 6 2 3 6 2 2 2 3" xfId="7092"/>
    <cellStyle name="Обычный 6 2 3 7 2 2 2 3" xfId="7093"/>
    <cellStyle name="Обычный 6 2 3 8 2 2 2 3" xfId="7094"/>
    <cellStyle name="Обычный 6 2 4 2 4 2 2 3" xfId="7095"/>
    <cellStyle name="Обычный 6 2 4 2 2 2 2 2 3" xfId="7096"/>
    <cellStyle name="Обычный 6 2 4 2 3 2 2 2 3" xfId="7097"/>
    <cellStyle name="Обычный 6 2 4 3 2 2 2 3" xfId="7098"/>
    <cellStyle name="Обычный 6 2 4 4 2 2 2 3" xfId="7099"/>
    <cellStyle name="Обычный 6 2 5 2 4 2 2 3" xfId="7100"/>
    <cellStyle name="Обычный 6 2 5 2 2 2 2 2 3" xfId="7101"/>
    <cellStyle name="Обычный 6 2 5 2 3 2 2 2 3" xfId="7102"/>
    <cellStyle name="Обычный 6 2 5 3 2 2 2 3" xfId="7103"/>
    <cellStyle name="Обычный 6 2 5 4 2 2 2 3" xfId="7104"/>
    <cellStyle name="Обычный 6 2 6 4 2 2 3" xfId="7105"/>
    <cellStyle name="Обычный 6 2 6 2 2 2 2 3" xfId="7106"/>
    <cellStyle name="Обычный 6 2 6 3 2 2 2 3" xfId="7107"/>
    <cellStyle name="Обычный 6 2 7 2 2 2 3" xfId="7108"/>
    <cellStyle name="Обычный 6 2 8 2 2 2 3" xfId="7109"/>
    <cellStyle name="Обычный 6 2 9 2 2 2 3" xfId="7110"/>
    <cellStyle name="Обычный 6 3 2 4 2 2 3" xfId="7111"/>
    <cellStyle name="Обычный 6 3 2 2 2 2 2 3" xfId="7112"/>
    <cellStyle name="Обычный 6 3 2 3 2 2 2 3" xfId="7113"/>
    <cellStyle name="Обычный 6 3 3 2 2 2 3" xfId="7114"/>
    <cellStyle name="Обычный 6 3 4 2 2 2 3" xfId="7115"/>
    <cellStyle name="Обычный 6 4 2 4 2 2 3" xfId="7116"/>
    <cellStyle name="Обычный 6 4 2 2 2 2 2 3" xfId="7117"/>
    <cellStyle name="Обычный 6 4 2 3 2 2 2 3" xfId="7118"/>
    <cellStyle name="Обычный 6 4 3 2 2 2 3" xfId="7119"/>
    <cellStyle name="Обычный 6 4 4 2 2 2 3" xfId="7120"/>
    <cellStyle name="Обычный 6 5 4 2 2 3" xfId="7121"/>
    <cellStyle name="Обычный 6 5 2 2 2 2 3" xfId="7122"/>
    <cellStyle name="Обычный 6 5 3 2 2 2 3" xfId="7123"/>
    <cellStyle name="Обычный 6 6 2 2 2 3" xfId="7124"/>
    <cellStyle name="Обычный 6 7 2 2 2 3" xfId="7125"/>
    <cellStyle name="Обычный 6 8 2 2 2 3" xfId="7126"/>
    <cellStyle name="Обычный 7 2 2 2 4 2 2 3" xfId="7127"/>
    <cellStyle name="Обычный 7 2 2 2 2 2 2 2 3" xfId="7128"/>
    <cellStyle name="Обычный 7 2 2 2 3 2 2 2 3" xfId="7129"/>
    <cellStyle name="Обычный 7 2 2 3 2 2 2 3" xfId="7130"/>
    <cellStyle name="Обычный 7 2 2 4 2 2 2 3" xfId="7131"/>
    <cellStyle name="Обычный 7 2 3 2 4 2 2 3" xfId="7132"/>
    <cellStyle name="Обычный 7 2 3 2 2 2 2 2 3" xfId="7133"/>
    <cellStyle name="Обычный 7 2 3 2 3 2 2 2 3" xfId="7134"/>
    <cellStyle name="Обычный 7 2 3 3 2 2 2 3" xfId="7135"/>
    <cellStyle name="Обычный 7 2 3 4 2 2 2 3" xfId="7136"/>
    <cellStyle name="Обычный 7 2 4 4 2 2 3" xfId="7137"/>
    <cellStyle name="Обычный 7 2 4 2 2 2 2 3" xfId="7138"/>
    <cellStyle name="Обычный 7 2 4 3 2 2 2 3" xfId="7139"/>
    <cellStyle name="Обычный 7 2 5 2 2 2 3" xfId="7140"/>
    <cellStyle name="Обычный 7 2 6 2 2 2 3" xfId="7141"/>
    <cellStyle name="Обычный 7 2 7 2 2 2 3" xfId="7142"/>
    <cellStyle name="Обычный 9 2 2 5 2 2 3" xfId="7143"/>
    <cellStyle name="Обычный 9 2 2 2 2 2 2 3" xfId="7144"/>
    <cellStyle name="Обычный 9 2 2 3 2 2 2 3" xfId="7145"/>
    <cellStyle name="Обычный 9 2 2 4 2 2 2 3" xfId="7146"/>
    <cellStyle name="Обычный 9 2 3 2 2 2 3" xfId="7147"/>
    <cellStyle name="Обычный 9 2 4 2 2 2 3" xfId="7148"/>
    <cellStyle name="Обычный 9 3 2 2 2 2 3" xfId="7149"/>
    <cellStyle name="Обычный 9 3 3 2 2 2 3" xfId="7150"/>
    <cellStyle name="Обычный 9 3 4 2 2 2 3" xfId="7151"/>
    <cellStyle name="Обычный 9 4 2 2 2 3" xfId="7152"/>
    <cellStyle name="Обычный 9 5 2 2 2 3" xfId="7153"/>
    <cellStyle name="Финансовый 2 2 2 4 2 2 3" xfId="7154"/>
    <cellStyle name="Финансовый 2 2 2 2 3 2 2 3" xfId="7155"/>
    <cellStyle name="Финансовый 2 2 2 3 2 2 2 3" xfId="7156"/>
    <cellStyle name="Финансовый 2 2 3 2 2 2 3" xfId="7157"/>
    <cellStyle name="Финансовый 2 2 4 2 2 2 3" xfId="7158"/>
    <cellStyle name="Финансовый 2 3 2 4 2 2 3" xfId="7159"/>
    <cellStyle name="Финансовый 2 3 2 2 2 2 2 3" xfId="7160"/>
    <cellStyle name="Финансовый 2 3 2 3 2 2 2 3" xfId="7161"/>
    <cellStyle name="Финансовый 2 3 3 2 2 2 3" xfId="7162"/>
    <cellStyle name="Финансовый 2 3 4 2 2 2 3" xfId="7163"/>
    <cellStyle name="Финансовый 2 4 4 2 2 3" xfId="7164"/>
    <cellStyle name="Финансовый 2 4 2 2 2 2 3" xfId="7165"/>
    <cellStyle name="Финансовый 2 4 3 2 2 2 3" xfId="7166"/>
    <cellStyle name="Финансовый 2 5 2 2 2 3" xfId="7167"/>
    <cellStyle name="Финансовый 2 6 2 2 2 3" xfId="7168"/>
    <cellStyle name="Финансовый 2 7 2 2 2 3" xfId="7169"/>
    <cellStyle name="Финансовый 3 2 2 4 2 2 3" xfId="7170"/>
    <cellStyle name="Финансовый 3 2 2 2 2 2 2 3" xfId="7171"/>
    <cellStyle name="Финансовый 3 2 2 3 2 2 2 3" xfId="7172"/>
    <cellStyle name="Финансовый 3 2 3 2 2 2 3" xfId="7173"/>
    <cellStyle name="Финансовый 3 2 4 2 2 2 3" xfId="7174"/>
    <cellStyle name="Финансовый 3 3 2 4 2 2 3" xfId="7175"/>
    <cellStyle name="Финансовый 3 3 2 2 2 2 2 3" xfId="7176"/>
    <cellStyle name="Финансовый 3 3 2 3 2 2 2 3" xfId="7177"/>
    <cellStyle name="Финансовый 3 3 3 2 2 2 3" xfId="7178"/>
    <cellStyle name="Финансовый 3 3 4 2 2 2 3" xfId="7179"/>
    <cellStyle name="Финансовый 3 4 4 2 2 3" xfId="7180"/>
    <cellStyle name="Финансовый 3 4 2 2 2 2 3" xfId="7181"/>
    <cellStyle name="Финансовый 3 4 3 2 2 2 3" xfId="7182"/>
    <cellStyle name="Финансовый 3 5 2 2 2 3" xfId="7183"/>
    <cellStyle name="Финансовый 3 6 2 2 2 3" xfId="7184"/>
    <cellStyle name="Финансовый 3 7 2 2 2 3" xfId="7185"/>
    <cellStyle name="Обычный 6 11 2 3" xfId="7186"/>
    <cellStyle name="Финансовый 2 10 2 3" xfId="7187"/>
    <cellStyle name="Финансовый 3 10 2 3" xfId="7188"/>
    <cellStyle name="Обычный 6 2 12 2 3" xfId="7189"/>
    <cellStyle name="Обычный 6 2 2 11 2 3" xfId="7190"/>
    <cellStyle name="Обычный 7 2 10 2 3" xfId="7191"/>
    <cellStyle name="Обычный 6 2 3 11 2 3" xfId="7192"/>
    <cellStyle name="Обычный 9 8 2 3" xfId="7193"/>
    <cellStyle name="Обычный 6 2 3 2 8 2 3" xfId="7194"/>
    <cellStyle name="Обычный 6 2 2 2 8 2 3" xfId="7195"/>
    <cellStyle name="Обычный 6 4 7 2 3" xfId="7196"/>
    <cellStyle name="Финансовый 2 3 7 2 3" xfId="7197"/>
    <cellStyle name="Финансовый 3 3 7 2 3" xfId="7198"/>
    <cellStyle name="Обычный 6 2 5 7 2 3" xfId="7199"/>
    <cellStyle name="Обычный 6 2 2 4 7 2 3" xfId="7200"/>
    <cellStyle name="Обычный 7 2 3 7 2 3" xfId="7201"/>
    <cellStyle name="Обычный 6 2 3 4 7 2 3" xfId="7202"/>
    <cellStyle name="Обычный 6 3 7 2 3" xfId="7203"/>
    <cellStyle name="Финансовый 2 2 7 2 3" xfId="7204"/>
    <cellStyle name="Финансовый 3 2 7 2 3" xfId="7205"/>
    <cellStyle name="Обычный 6 2 4 7 2 3" xfId="7206"/>
    <cellStyle name="Обычный 6 2 2 3 7 2 3" xfId="7207"/>
    <cellStyle name="Обычный 7 2 2 7 2 3" xfId="7208"/>
    <cellStyle name="Обычный 6 2 3 3 7 2 3" xfId="7209"/>
    <cellStyle name="Обычный 9 2 7 2 3" xfId="7210"/>
    <cellStyle name="Обычный 6 2 3 2 2 7 2 3" xfId="7211"/>
    <cellStyle name="Обычный 6 2 2 2 2 7 2 3" xfId="7212"/>
    <cellStyle name="Обычный 6 2 3 2 3 6 2 3" xfId="7213"/>
    <cellStyle name="Обычный 6 2 2 2 3 6 2 3" xfId="7214"/>
    <cellStyle name="Обычный 9 3 7 2 3" xfId="7215"/>
    <cellStyle name="Обычный 6 2 2 2 2 2 6 2 3" xfId="7216"/>
    <cellStyle name="Обычный 6 2 2 2 2 2 2 4 2 3" xfId="7217"/>
    <cellStyle name="Обычный 6 2 2 2 2 2 3 4 2 3" xfId="7218"/>
    <cellStyle name="Обычный 6 2 2 2 2 3 4 2 3" xfId="7219"/>
    <cellStyle name="Обычный 6 2 2 2 2 4 4 2 3" xfId="7220"/>
    <cellStyle name="Обычный 6 2 2 2 3 2 4 2 3" xfId="7221"/>
    <cellStyle name="Обычный 6 2 2 2 3 3 4 2 3" xfId="7222"/>
    <cellStyle name="Обычный 6 2 2 2 4 4 2 3" xfId="7223"/>
    <cellStyle name="Обычный 6 2 2 2 5 4 2 3" xfId="7224"/>
    <cellStyle name="Обычный 6 2 2 3 2 6 2 3" xfId="7225"/>
    <cellStyle name="Обычный 6 2 2 3 2 2 4 2 3" xfId="7226"/>
    <cellStyle name="Обычный 6 2 2 3 2 3 4 2 3" xfId="7227"/>
    <cellStyle name="Обычный 6 2 2 3 3 4 2 3" xfId="7228"/>
    <cellStyle name="Обычный 6 2 2 3 4 4 2 3" xfId="7229"/>
    <cellStyle name="Обычный 6 2 2 4 2 6 2 3" xfId="7230"/>
    <cellStyle name="Обычный 6 2 2 4 2 2 4 2 3" xfId="7231"/>
    <cellStyle name="Обычный 6 2 2 4 2 3 4 2 3" xfId="7232"/>
    <cellStyle name="Обычный 6 2 2 4 3 4 2 3" xfId="7233"/>
    <cellStyle name="Обычный 6 2 2 4 4 4 2 3" xfId="7234"/>
    <cellStyle name="Обычный 6 2 2 5 6 2 3" xfId="7235"/>
    <cellStyle name="Обычный 6 2 2 5 2 4 2 3" xfId="7236"/>
    <cellStyle name="Обычный 6 2 2 5 3 4 2 3" xfId="7237"/>
    <cellStyle name="Обычный 6 2 2 6 4 2 3" xfId="7238"/>
    <cellStyle name="Обычный 6 2 2 7 4 2 3" xfId="7239"/>
    <cellStyle name="Обычный 6 2 2 8 4 2 3" xfId="7240"/>
    <cellStyle name="Обычный 6 2 3 2 2 2 6 2 3" xfId="7241"/>
    <cellStyle name="Обычный 6 2 3 2 2 2 2 4 2 3" xfId="7242"/>
    <cellStyle name="Обычный 6 2 3 2 2 2 3 4 2 3" xfId="7243"/>
    <cellStyle name="Обычный 6 2 3 2 2 3 4 2 3" xfId="7244"/>
    <cellStyle name="Обычный 6 2 3 2 2 4 4 2 3" xfId="7245"/>
    <cellStyle name="Обычный 6 2 3 2 3 2 4 2 3" xfId="7246"/>
    <cellStyle name="Обычный 6 2 3 2 3 3 4 2 3" xfId="7247"/>
    <cellStyle name="Обычный 6 2 3 2 4 4 2 3" xfId="7248"/>
    <cellStyle name="Обычный 6 2 3 2 5 4 2 3" xfId="7249"/>
    <cellStyle name="Обычный 6 2 3 3 2 6 2 3" xfId="7250"/>
    <cellStyle name="Обычный 6 2 3 3 2 2 4 2 3" xfId="7251"/>
    <cellStyle name="Обычный 6 2 3 3 2 3 4 2 3" xfId="7252"/>
    <cellStyle name="Обычный 6 2 3 3 3 4 2 3" xfId="7253"/>
    <cellStyle name="Обычный 6 2 3 3 4 4 2 3" xfId="7254"/>
    <cellStyle name="Обычный 6 2 3 4 2 6 2 3" xfId="7255"/>
    <cellStyle name="Обычный 6 2 3 4 2 2 4 2 3" xfId="7256"/>
    <cellStyle name="Обычный 6 2 3 4 2 3 4 2 3" xfId="7257"/>
    <cellStyle name="Обычный 6 2 3 4 3 4 2 3" xfId="7258"/>
    <cellStyle name="Обычный 6 2 3 4 4 4 2 3" xfId="7259"/>
    <cellStyle name="Обычный 6 2 3 5 6 2 3" xfId="7260"/>
    <cellStyle name="Обычный 6 2 3 5 2 4 2 3" xfId="7261"/>
    <cellStyle name="Обычный 6 2 3 5 3 4 2 3" xfId="7262"/>
    <cellStyle name="Обычный 6 2 3 6 4 2 3" xfId="7263"/>
    <cellStyle name="Обычный 6 2 3 7 4 2 3" xfId="7264"/>
    <cellStyle name="Обычный 6 2 3 8 4 2 3" xfId="7265"/>
    <cellStyle name="Обычный 6 2 4 2 6 2 3" xfId="7266"/>
    <cellStyle name="Обычный 6 2 4 2 2 4 2 3" xfId="7267"/>
    <cellStyle name="Обычный 6 2 4 2 3 4 2 3" xfId="7268"/>
    <cellStyle name="Обычный 6 2 4 3 4 2 3" xfId="7269"/>
    <cellStyle name="Обычный 6 2 4 4 4 2 3" xfId="7270"/>
    <cellStyle name="Обычный 6 2 5 2 6 2 3" xfId="7271"/>
    <cellStyle name="Обычный 6 2 5 2 2 4 2 3" xfId="7272"/>
    <cellStyle name="Обычный 6 2 5 2 3 4 2 3" xfId="7273"/>
    <cellStyle name="Обычный 6 2 5 3 4 2 3" xfId="7274"/>
    <cellStyle name="Обычный 6 2 5 4 4 2 3" xfId="7275"/>
    <cellStyle name="Обычный 6 2 6 6 2 3" xfId="7276"/>
    <cellStyle name="Обычный 6 2 6 2 4 2 3" xfId="7277"/>
    <cellStyle name="Обычный 6 2 6 3 4 2 3" xfId="7278"/>
    <cellStyle name="Обычный 6 2 7 4 2 3" xfId="7279"/>
    <cellStyle name="Обычный 6 2 8 4 2 3" xfId="7280"/>
    <cellStyle name="Обычный 6 2 9 4 2 3" xfId="7281"/>
    <cellStyle name="Обычный 6 3 2 6 2 3" xfId="7282"/>
    <cellStyle name="Обычный 6 3 2 2 4 2 3" xfId="7283"/>
    <cellStyle name="Обычный 6 3 2 3 4 2 3" xfId="7284"/>
    <cellStyle name="Обычный 6 3 3 4 2 3" xfId="7285"/>
    <cellStyle name="Обычный 6 3 4 4 2 3" xfId="7286"/>
    <cellStyle name="Обычный 6 4 2 6 2 3" xfId="7287"/>
    <cellStyle name="Обычный 6 4 2 2 4 2 3" xfId="7288"/>
    <cellStyle name="Обычный 6 4 2 3 4 2 3" xfId="7289"/>
    <cellStyle name="Обычный 6 4 3 4 2 3" xfId="7290"/>
    <cellStyle name="Обычный 6 4 4 4 2 3" xfId="7291"/>
    <cellStyle name="Обычный 6 5 6 2 3" xfId="7292"/>
    <cellStyle name="Обычный 6 5 2 4 2 3" xfId="7293"/>
    <cellStyle name="Обычный 6 5 3 4 2 3" xfId="7294"/>
    <cellStyle name="Обычный 6 6 4 2 3" xfId="7295"/>
    <cellStyle name="Обычный 6 7 4 2 3" xfId="7296"/>
    <cellStyle name="Обычный 6 8 4 2 3" xfId="7297"/>
    <cellStyle name="Обычный 7 2 2 2 6 2 3" xfId="7298"/>
    <cellStyle name="Обычный 7 2 2 2 2 4 2 3" xfId="7299"/>
    <cellStyle name="Обычный 7 2 2 2 3 4 2 3" xfId="7300"/>
    <cellStyle name="Обычный 7 2 2 3 4 2 3" xfId="7301"/>
    <cellStyle name="Обычный 7 2 2 4 4 2 3" xfId="7302"/>
    <cellStyle name="Обычный 7 2 3 2 6 2 3" xfId="7303"/>
    <cellStyle name="Обычный 7 2 3 2 2 4 2 3" xfId="7304"/>
    <cellStyle name="Обычный 7 2 3 2 3 4 2 3" xfId="7305"/>
    <cellStyle name="Обычный 7 2 3 3 4 2 3" xfId="7306"/>
    <cellStyle name="Обычный 7 2 3 4 4 2 3" xfId="7307"/>
    <cellStyle name="Обычный 7 2 4 6 2 3" xfId="7308"/>
    <cellStyle name="Обычный 7 2 4 2 4 2 3" xfId="7309"/>
    <cellStyle name="Обычный 7 2 4 3 4 2 3" xfId="7310"/>
    <cellStyle name="Обычный 7 2 5 4 2 3" xfId="7311"/>
    <cellStyle name="Обычный 7 2 6 4 2 3" xfId="7312"/>
    <cellStyle name="Обычный 7 2 7 4 2 3" xfId="7313"/>
    <cellStyle name="Обычный 9 2 2 7 2 3" xfId="7314"/>
    <cellStyle name="Обычный 9 2 2 2 4 2 3" xfId="7315"/>
    <cellStyle name="Обычный 9 2 2 3 4 2 3" xfId="7316"/>
    <cellStyle name="Обычный 9 2 2 4 4 2 3" xfId="7317"/>
    <cellStyle name="Обычный 9 2 3 4 2 3" xfId="7318"/>
    <cellStyle name="Обычный 9 2 4 4 2 3" xfId="7319"/>
    <cellStyle name="Обычный 9 3 2 4 2 3" xfId="7320"/>
    <cellStyle name="Обычный 9 3 3 4 2 3" xfId="7321"/>
    <cellStyle name="Обычный 9 3 4 4 2 3" xfId="7322"/>
    <cellStyle name="Обычный 9 4 4 2 3" xfId="7323"/>
    <cellStyle name="Обычный 9 5 4 2 3" xfId="7324"/>
    <cellStyle name="Финансовый 2 2 2 6 2 3" xfId="7325"/>
    <cellStyle name="Финансовый 2 2 2 2 5 2 3" xfId="7326"/>
    <cellStyle name="Финансовый 2 2 2 3 4 2 3" xfId="7327"/>
    <cellStyle name="Финансовый 2 2 3 4 2 3" xfId="7328"/>
    <cellStyle name="Финансовый 2 2 4 4 2 3" xfId="7329"/>
    <cellStyle name="Финансовый 2 3 2 6 2 3" xfId="7330"/>
    <cellStyle name="Финансовый 2 3 2 2 4 2 3" xfId="7331"/>
    <cellStyle name="Финансовый 2 3 2 3 4 2 3" xfId="7332"/>
    <cellStyle name="Финансовый 2 3 3 4 2 3" xfId="7333"/>
    <cellStyle name="Финансовый 2 3 4 4 2 3" xfId="7334"/>
    <cellStyle name="Финансовый 2 4 6 2 3" xfId="7335"/>
    <cellStyle name="Финансовый 2 4 2 4 2 3" xfId="7336"/>
    <cellStyle name="Финансовый 2 4 3 4 2 3" xfId="7337"/>
    <cellStyle name="Финансовый 2 5 4 2 3" xfId="7338"/>
    <cellStyle name="Финансовый 2 6 4 2 3" xfId="7339"/>
    <cellStyle name="Финансовый 2 7 4 2 3" xfId="7340"/>
    <cellStyle name="Финансовый 3 2 2 6 2 3" xfId="7341"/>
    <cellStyle name="Финансовый 3 2 2 2 4 2 3" xfId="7342"/>
    <cellStyle name="Финансовый 3 2 2 3 4 2 3" xfId="7343"/>
    <cellStyle name="Финансовый 3 2 3 4 2 3" xfId="7344"/>
    <cellStyle name="Финансовый 3 2 4 4 2 3" xfId="7345"/>
    <cellStyle name="Финансовый 3 3 2 6 2 3" xfId="7346"/>
    <cellStyle name="Финансовый 3 3 2 2 4 2 3" xfId="7347"/>
    <cellStyle name="Финансовый 3 3 2 3 4 2 3" xfId="7348"/>
    <cellStyle name="Финансовый 3 3 3 4 2 3" xfId="7349"/>
    <cellStyle name="Финансовый 3 3 4 4 2 3" xfId="7350"/>
    <cellStyle name="Финансовый 3 4 6 2 3" xfId="7351"/>
    <cellStyle name="Финансовый 3 4 2 4 2 3" xfId="7352"/>
    <cellStyle name="Финансовый 3 4 3 4 2 3" xfId="7353"/>
    <cellStyle name="Финансовый 3 5 4 2 3" xfId="7354"/>
    <cellStyle name="Финансовый 3 6 4 2 3" xfId="7355"/>
    <cellStyle name="Финансовый 3 7 4 2 3" xfId="7356"/>
    <cellStyle name="Обычный 6 9 3 2 3" xfId="7357"/>
    <cellStyle name="Финансовый 2 8 3 2 3" xfId="7358"/>
    <cellStyle name="Финансовый 3 8 3 2 3" xfId="7359"/>
    <cellStyle name="Обычный 6 2 10 3 2 3" xfId="7360"/>
    <cellStyle name="Обычный 6 2 2 9 3 2 3" xfId="7361"/>
    <cellStyle name="Обычный 7 2 8 3 2 3" xfId="7362"/>
    <cellStyle name="Обычный 6 2 3 9 3 2 3" xfId="7363"/>
    <cellStyle name="Обычный 9 6 3 2 3" xfId="7364"/>
    <cellStyle name="Обычный 6 2 3 2 6 3 2 3" xfId="7365"/>
    <cellStyle name="Обычный 6 2 2 2 6 3 2 3" xfId="7366"/>
    <cellStyle name="Обычный 6 4 5 3 2 3" xfId="7367"/>
    <cellStyle name="Финансовый 2 3 5 3 2 3" xfId="7368"/>
    <cellStyle name="Финансовый 3 3 5 3 2 3" xfId="7369"/>
    <cellStyle name="Обычный 6 2 5 5 3 2 3" xfId="7370"/>
    <cellStyle name="Обычный 6 2 2 4 5 3 2 3" xfId="7371"/>
    <cellStyle name="Обычный 7 2 3 5 3 2 3" xfId="7372"/>
    <cellStyle name="Обычный 6 2 3 4 5 3 2 3" xfId="7373"/>
    <cellStyle name="Обычный 6 3 5 3 2 3" xfId="7374"/>
    <cellStyle name="Финансовый 2 2 5 3 2 3" xfId="7375"/>
    <cellStyle name="Финансовый 3 2 5 3 2 3" xfId="7376"/>
    <cellStyle name="Обычный 6 2 4 5 3 2 3" xfId="7377"/>
    <cellStyle name="Обычный 6 2 2 3 5 3 2 3" xfId="7378"/>
    <cellStyle name="Обычный 7 2 2 5 3 2 3" xfId="7379"/>
    <cellStyle name="Обычный 6 2 3 3 5 3 2 3" xfId="7380"/>
    <cellStyle name="Обычный 9 2 5 3 2 3" xfId="7381"/>
    <cellStyle name="Обычный 6 2 3 2 2 5 3 2 3" xfId="7382"/>
    <cellStyle name="Обычный 6 2 2 2 2 5 3 2 3" xfId="7383"/>
    <cellStyle name="Обычный 6 2 3 2 3 4 3 2 3" xfId="7384"/>
    <cellStyle name="Обычный 6 2 2 2 3 4 3 2 3" xfId="7385"/>
    <cellStyle name="Обычный 9 3 5 3 2 3" xfId="7386"/>
    <cellStyle name="Обычный 6 2 2 2 2 2 4 3 2 3" xfId="7387"/>
    <cellStyle name="Обычный 6 2 2 2 2 2 2 2 3 2 3" xfId="7388"/>
    <cellStyle name="Обычный 6 2 2 2 2 2 3 2 3 2 3" xfId="7389"/>
    <cellStyle name="Обычный 6 2 2 2 2 3 2 3 2 3" xfId="7390"/>
    <cellStyle name="Обычный 6 2 2 2 2 4 2 3 2 3" xfId="7391"/>
    <cellStyle name="Обычный 6 2 2 2 3 2 2 3 2 3" xfId="7392"/>
    <cellStyle name="Обычный 6 2 2 2 3 3 2 3 2 3" xfId="7393"/>
    <cellStyle name="Обычный 6 2 2 2 4 2 3 2 3" xfId="7394"/>
    <cellStyle name="Обычный 6 2 2 2 5 2 3 2 3" xfId="7395"/>
    <cellStyle name="Обычный 6 2 2 3 2 4 3 2 3" xfId="7396"/>
    <cellStyle name="Обычный 6 2 2 3 2 2 2 3 2 3" xfId="7397"/>
    <cellStyle name="Обычный 6 2 2 3 2 3 2 3 2 3" xfId="7398"/>
    <cellStyle name="Обычный 6 2 2 3 3 2 3 2 3" xfId="7399"/>
    <cellStyle name="Обычный 6 2 2 3 4 2 3 2 3" xfId="7400"/>
    <cellStyle name="Обычный 6 2 2 4 2 4 3 2 3" xfId="7401"/>
    <cellStyle name="Обычный 6 2 2 4 2 2 2 3 2 3" xfId="7402"/>
    <cellStyle name="Обычный 6 2 2 4 2 3 2 3 2 3" xfId="7403"/>
    <cellStyle name="Обычный 6 2 2 4 3 2 3 2 3" xfId="7404"/>
    <cellStyle name="Обычный 6 2 2 4 4 2 3 2 3" xfId="7405"/>
    <cellStyle name="Обычный 6 2 2 5 4 3 2 3" xfId="7406"/>
    <cellStyle name="Обычный 6 2 2 5 2 2 3 2 3" xfId="7407"/>
    <cellStyle name="Обычный 6 2 2 5 3 2 3 2 3" xfId="7408"/>
    <cellStyle name="Обычный 6 2 2 6 2 3 2 3" xfId="7409"/>
    <cellStyle name="Обычный 6 2 2 7 2 3 2 3" xfId="7410"/>
    <cellStyle name="Обычный 6 2 2 8 2 3 2 3" xfId="7411"/>
    <cellStyle name="Обычный 6 2 3 2 2 2 4 3 2 3" xfId="7412"/>
    <cellStyle name="Обычный 6 2 3 2 2 2 2 2 3 2 3" xfId="7413"/>
    <cellStyle name="Обычный 6 2 3 2 2 2 3 2 3 2 3" xfId="7414"/>
    <cellStyle name="Обычный 6 2 3 2 2 3 2 3 2 3" xfId="7415"/>
    <cellStyle name="Обычный 6 2 3 2 2 4 2 3 2 3" xfId="7416"/>
    <cellStyle name="Обычный 6 2 3 2 3 2 2 3 2 3" xfId="7417"/>
    <cellStyle name="Обычный 6 2 3 2 3 3 2 3 2 3" xfId="7418"/>
    <cellStyle name="Обычный 6 2 3 2 4 2 3 2 3" xfId="7419"/>
    <cellStyle name="Обычный 6 2 3 2 5 2 3 2 3" xfId="7420"/>
    <cellStyle name="Обычный 6 2 3 3 2 4 3 2 3" xfId="7421"/>
    <cellStyle name="Обычный 6 2 3 3 2 2 2 3 2 3" xfId="7422"/>
    <cellStyle name="Обычный 6 2 3 3 2 3 2 3 2 3" xfId="7423"/>
    <cellStyle name="Обычный 6 2 3 3 3 2 3 2 3" xfId="7424"/>
    <cellStyle name="Обычный 6 2 3 3 4 2 3 2 3" xfId="7425"/>
    <cellStyle name="Обычный 6 2 3 4 2 4 3 2 3" xfId="7426"/>
    <cellStyle name="Обычный 6 2 3 4 2 2 2 3 2 3" xfId="7427"/>
    <cellStyle name="Обычный 6 2 3 4 2 3 2 3 2 3" xfId="7428"/>
    <cellStyle name="Обычный 6 2 3 4 3 2 3 2 3" xfId="7429"/>
    <cellStyle name="Обычный 6 2 3 4 4 2 3 2 3" xfId="7430"/>
    <cellStyle name="Обычный 6 2 3 5 4 3 2 3" xfId="7431"/>
    <cellStyle name="Обычный 6 2 3 5 2 2 3 2 3" xfId="7432"/>
    <cellStyle name="Обычный 6 2 3 5 3 2 3 2 3" xfId="7433"/>
    <cellStyle name="Обычный 6 2 3 6 2 3 2 3" xfId="7434"/>
    <cellStyle name="Обычный 6 2 3 7 2 3 2 3" xfId="7435"/>
    <cellStyle name="Обычный 6 2 3 8 2 3 2 3" xfId="7436"/>
    <cellStyle name="Обычный 6 2 4 2 4 3 2 3" xfId="7437"/>
    <cellStyle name="Обычный 6 2 4 2 2 2 3 2 3" xfId="7438"/>
    <cellStyle name="Обычный 6 2 4 2 3 2 3 2 3" xfId="7439"/>
    <cellStyle name="Обычный 6 2 4 3 2 3 2 3" xfId="7440"/>
    <cellStyle name="Обычный 6 2 4 4 2 3 2 3" xfId="7441"/>
    <cellStyle name="Обычный 6 2 5 2 4 3 2 3" xfId="7442"/>
    <cellStyle name="Обычный 6 2 5 2 2 2 3 2 3" xfId="7443"/>
    <cellStyle name="Обычный 6 2 5 2 3 2 3 2 3" xfId="7444"/>
    <cellStyle name="Обычный 6 2 5 3 2 3 2 3" xfId="7445"/>
    <cellStyle name="Обычный 6 2 5 4 2 3 2 3" xfId="7446"/>
    <cellStyle name="Обычный 6 2 6 4 3 2 3" xfId="7447"/>
    <cellStyle name="Обычный 6 2 6 2 2 3 2 3" xfId="7448"/>
    <cellStyle name="Обычный 6 2 6 3 2 3 2 3" xfId="7449"/>
    <cellStyle name="Обычный 6 2 7 2 3 2 3" xfId="7450"/>
    <cellStyle name="Обычный 6 2 8 2 3 2 3" xfId="7451"/>
    <cellStyle name="Обычный 6 2 9 2 3 2 3" xfId="7452"/>
    <cellStyle name="Обычный 6 3 2 4 3 2 3" xfId="7453"/>
    <cellStyle name="Обычный 6 3 2 2 2 3 2 3" xfId="7454"/>
    <cellStyle name="Обычный 6 3 2 3 2 3 2 3" xfId="7455"/>
    <cellStyle name="Обычный 6 3 3 2 3 2 3" xfId="7456"/>
    <cellStyle name="Обычный 6 3 4 2 3 2 3" xfId="7457"/>
    <cellStyle name="Обычный 6 4 2 4 3 2 3" xfId="7458"/>
    <cellStyle name="Обычный 6 4 2 2 2 3 2 3" xfId="7459"/>
    <cellStyle name="Обычный 6 4 2 3 2 3 2 3" xfId="7460"/>
    <cellStyle name="Обычный 6 4 3 2 3 2 3" xfId="7461"/>
    <cellStyle name="Обычный 6 4 4 2 3 2 3" xfId="7462"/>
    <cellStyle name="Обычный 6 5 4 3 2 3" xfId="7463"/>
    <cellStyle name="Обычный 6 5 2 2 3 2 3" xfId="7464"/>
    <cellStyle name="Обычный 6 5 3 2 3 2 3" xfId="7465"/>
    <cellStyle name="Обычный 6 6 2 3 2 3" xfId="7466"/>
    <cellStyle name="Обычный 6 7 2 3 2 3" xfId="7467"/>
    <cellStyle name="Обычный 6 8 2 3 2 3" xfId="7468"/>
    <cellStyle name="Обычный 7 2 2 2 4 3 2 3" xfId="7469"/>
    <cellStyle name="Обычный 7 2 2 2 2 2 3 2 3" xfId="7470"/>
    <cellStyle name="Обычный 7 2 2 2 3 2 3 2 3" xfId="7471"/>
    <cellStyle name="Обычный 7 2 2 3 2 3 2 3" xfId="7472"/>
    <cellStyle name="Обычный 7 2 2 4 2 3 2 3" xfId="7473"/>
    <cellStyle name="Обычный 7 2 3 2 4 3 2 3" xfId="7474"/>
    <cellStyle name="Обычный 7 2 3 2 2 2 3 2 3" xfId="7475"/>
    <cellStyle name="Обычный 7 2 3 2 3 2 3 2 3" xfId="7476"/>
    <cellStyle name="Обычный 7 2 3 3 2 3 2 3" xfId="7477"/>
    <cellStyle name="Обычный 7 2 3 4 2 3 2 3" xfId="7478"/>
    <cellStyle name="Обычный 7 2 4 4 3 2 3" xfId="7479"/>
    <cellStyle name="Обычный 7 2 4 2 2 3 2 3" xfId="7480"/>
    <cellStyle name="Обычный 7 2 4 3 2 3 2 3" xfId="7481"/>
    <cellStyle name="Обычный 7 2 5 2 3 2 3" xfId="7482"/>
    <cellStyle name="Обычный 7 2 6 2 3 2 3" xfId="7483"/>
    <cellStyle name="Обычный 7 2 7 2 3 2 3" xfId="7484"/>
    <cellStyle name="Обычный 9 2 2 5 3 2 3" xfId="7485"/>
    <cellStyle name="Обычный 9 2 2 2 2 3 2 3" xfId="7486"/>
    <cellStyle name="Обычный 9 2 2 3 2 3 2 3" xfId="7487"/>
    <cellStyle name="Обычный 9 2 2 4 2 3 2 3" xfId="7488"/>
    <cellStyle name="Обычный 9 2 3 2 3 2 3" xfId="7489"/>
    <cellStyle name="Обычный 9 2 4 2 3 2 3" xfId="7490"/>
    <cellStyle name="Обычный 9 3 2 2 3 2 3" xfId="7491"/>
    <cellStyle name="Обычный 9 3 3 2 3 2 3" xfId="7492"/>
    <cellStyle name="Обычный 9 3 4 2 3 2 3" xfId="7493"/>
    <cellStyle name="Обычный 9 4 2 3 2 3" xfId="7494"/>
    <cellStyle name="Обычный 9 5 2 3 2 3" xfId="7495"/>
    <cellStyle name="Финансовый 2 2 2 4 3 2 3" xfId="7496"/>
    <cellStyle name="Финансовый 2 2 2 2 3 3 2 3" xfId="7497"/>
    <cellStyle name="Финансовый 2 2 2 3 2 3 2 3" xfId="7498"/>
    <cellStyle name="Финансовый 2 2 3 2 3 2 3" xfId="7499"/>
    <cellStyle name="Финансовый 2 2 4 2 3 2 3" xfId="7500"/>
    <cellStyle name="Финансовый 2 3 2 4 3 2 3" xfId="7501"/>
    <cellStyle name="Финансовый 2 3 2 2 2 3 2 3" xfId="7502"/>
    <cellStyle name="Финансовый 2 3 2 3 2 3 2 3" xfId="7503"/>
    <cellStyle name="Финансовый 2 3 3 2 3 2 3" xfId="7504"/>
    <cellStyle name="Финансовый 2 3 4 2 3 2 3" xfId="7505"/>
    <cellStyle name="Финансовый 2 4 4 3 2 3" xfId="7506"/>
    <cellStyle name="Финансовый 2 4 2 2 3 2 3" xfId="7507"/>
    <cellStyle name="Финансовый 2 4 3 2 3 2 3" xfId="7508"/>
    <cellStyle name="Финансовый 2 5 2 3 2 3" xfId="7509"/>
    <cellStyle name="Финансовый 2 6 2 3 2 3" xfId="7510"/>
    <cellStyle name="Финансовый 2 7 2 3 2 3" xfId="7511"/>
    <cellStyle name="Финансовый 3 2 2 4 3 2 3" xfId="7512"/>
    <cellStyle name="Финансовый 3 2 2 2 2 3 2 3" xfId="7513"/>
    <cellStyle name="Финансовый 3 2 2 3 2 3 2 3" xfId="7514"/>
    <cellStyle name="Финансовый 3 2 3 2 3 2 3" xfId="7515"/>
    <cellStyle name="Финансовый 3 2 4 2 3 2 3" xfId="7516"/>
    <cellStyle name="Финансовый 3 3 2 4 3 2 3" xfId="7517"/>
    <cellStyle name="Финансовый 3 3 2 2 2 3 2 3" xfId="7518"/>
    <cellStyle name="Финансовый 3 3 2 3 2 3 2 3" xfId="7519"/>
    <cellStyle name="Финансовый 3 3 3 2 3 2 3" xfId="7520"/>
    <cellStyle name="Финансовый 3 3 4 2 3 2 3" xfId="7521"/>
    <cellStyle name="Финансовый 3 4 4 3 2 3" xfId="7522"/>
    <cellStyle name="Финансовый 3 4 2 2 3 2 3" xfId="7523"/>
    <cellStyle name="Финансовый 3 4 3 2 3 2 3" xfId="7524"/>
    <cellStyle name="Финансовый 3 5 2 3 2 3" xfId="7525"/>
    <cellStyle name="Финансовый 3 6 2 3 2 3" xfId="7526"/>
    <cellStyle name="Финансовый 3 7 2 3 2 3" xfId="7527"/>
    <cellStyle name="Обычный 6 12 3" xfId="7528"/>
    <cellStyle name="Финансовый 2 11 3" xfId="7529"/>
    <cellStyle name="Финансовый 3 11 3" xfId="7530"/>
    <cellStyle name="Обычный 6 2 13 3" xfId="7531"/>
    <cellStyle name="Обычный 6 2 2 12 3" xfId="7532"/>
    <cellStyle name="Обычный 7 2 11 3" xfId="7533"/>
    <cellStyle name="Обычный 6 2 3 12 3" xfId="7534"/>
    <cellStyle name="Обычный 9 9 3" xfId="7535"/>
    <cellStyle name="Обычный 6 2 3 2 9 3" xfId="7536"/>
    <cellStyle name="Обычный 6 2 2 2 9 3" xfId="7537"/>
    <cellStyle name="Обычный 6 4 8 3" xfId="7538"/>
    <cellStyle name="Финансовый 2 3 8 3" xfId="7539"/>
    <cellStyle name="Финансовый 3 3 8 3" xfId="7540"/>
    <cellStyle name="Обычный 6 2 5 8 3" xfId="7541"/>
    <cellStyle name="Обычный 6 2 2 4 8 3" xfId="7542"/>
    <cellStyle name="Обычный 7 2 3 8 3" xfId="7543"/>
    <cellStyle name="Обычный 6 2 3 4 8 3" xfId="7544"/>
    <cellStyle name="Обычный 6 3 8 3" xfId="7545"/>
    <cellStyle name="Финансовый 2 2 8 3" xfId="7546"/>
    <cellStyle name="Финансовый 3 2 8 3" xfId="7547"/>
    <cellStyle name="Обычный 6 2 4 8 3" xfId="7548"/>
    <cellStyle name="Обычный 6 2 2 3 8 3" xfId="7549"/>
    <cellStyle name="Обычный 7 2 2 8 3" xfId="7550"/>
    <cellStyle name="Обычный 6 2 3 3 8 3" xfId="7551"/>
    <cellStyle name="Обычный 9 2 8 3" xfId="7552"/>
    <cellStyle name="Обычный 6 2 3 2 2 8 3" xfId="7553"/>
    <cellStyle name="Обычный 6 2 2 2 2 8 3" xfId="7554"/>
    <cellStyle name="Обычный 6 2 3 2 3 7 3" xfId="7555"/>
    <cellStyle name="Обычный 6 2 2 2 3 7 3" xfId="7556"/>
    <cellStyle name="Обычный 9 3 8 3" xfId="7557"/>
    <cellStyle name="Обычный 6 2 2 2 2 2 7 3" xfId="7558"/>
    <cellStyle name="Обычный 6 2 2 2 2 2 2 5 3" xfId="7559"/>
    <cellStyle name="Обычный 6 2 2 2 2 2 3 5 3" xfId="7560"/>
    <cellStyle name="Обычный 6 2 2 2 2 3 5 3" xfId="7561"/>
    <cellStyle name="Обычный 6 2 2 2 2 4 5 3" xfId="7562"/>
    <cellStyle name="Обычный 6 2 2 2 3 2 5 3" xfId="7563"/>
    <cellStyle name="Обычный 6 2 2 2 3 3 5 3" xfId="7564"/>
    <cellStyle name="Обычный 6 2 2 2 4 5 3" xfId="7565"/>
    <cellStyle name="Обычный 6 2 2 2 5 5 3" xfId="7566"/>
    <cellStyle name="Обычный 6 2 2 3 2 7 3" xfId="7567"/>
    <cellStyle name="Обычный 6 2 2 3 2 2 5 3" xfId="7568"/>
    <cellStyle name="Обычный 6 2 2 3 2 3 5 3" xfId="7569"/>
    <cellStyle name="Обычный 6 2 2 3 3 5 3" xfId="7570"/>
    <cellStyle name="Обычный 6 2 2 3 4 5 3" xfId="7571"/>
    <cellStyle name="Обычный 6 2 2 4 2 7 3" xfId="7572"/>
    <cellStyle name="Обычный 6 2 2 4 2 2 5 3" xfId="7573"/>
    <cellStyle name="Обычный 6 2 2 4 2 3 5 3" xfId="7574"/>
    <cellStyle name="Обычный 6 2 2 4 3 5 3" xfId="7575"/>
    <cellStyle name="Обычный 6 2 2 4 4 5 3" xfId="7576"/>
    <cellStyle name="Обычный 6 2 2 5 7 3" xfId="7577"/>
    <cellStyle name="Обычный 6 2 2 5 2 5 3" xfId="7578"/>
    <cellStyle name="Обычный 6 2 2 5 3 5 3" xfId="7579"/>
    <cellStyle name="Обычный 6 2 2 6 5 3" xfId="7580"/>
    <cellStyle name="Обычный 6 2 2 7 5 3" xfId="7581"/>
    <cellStyle name="Обычный 6 2 2 8 5 3" xfId="7582"/>
    <cellStyle name="Обычный 6 2 3 2 2 2 7 3" xfId="7583"/>
    <cellStyle name="Обычный 6 2 3 2 2 2 2 5 3" xfId="7584"/>
    <cellStyle name="Обычный 6 2 3 2 2 2 3 5 3" xfId="7585"/>
    <cellStyle name="Обычный 6 2 3 2 2 3 5 3" xfId="7586"/>
    <cellStyle name="Обычный 6 2 3 2 2 4 5 3" xfId="7587"/>
    <cellStyle name="Обычный 6 2 3 2 3 2 5 3" xfId="7588"/>
    <cellStyle name="Обычный 6 2 3 2 3 3 5 3" xfId="7589"/>
    <cellStyle name="Обычный 6 2 3 2 4 5 3" xfId="7590"/>
    <cellStyle name="Обычный 6 2 3 2 5 5 3" xfId="7591"/>
    <cellStyle name="Обычный 6 2 3 3 2 7 3" xfId="7592"/>
    <cellStyle name="Обычный 6 2 3 3 2 2 5 3" xfId="7593"/>
    <cellStyle name="Обычный 6 2 3 3 2 3 5 3" xfId="7594"/>
    <cellStyle name="Обычный 6 2 3 3 3 5 3" xfId="7595"/>
    <cellStyle name="Обычный 6 2 3 3 4 5 3" xfId="7596"/>
    <cellStyle name="Обычный 6 2 3 4 2 7 3" xfId="7597"/>
    <cellStyle name="Обычный 6 2 3 4 2 2 5 3" xfId="7598"/>
    <cellStyle name="Обычный 6 2 3 4 2 3 5 3" xfId="7599"/>
    <cellStyle name="Обычный 6 2 3 4 3 5 3" xfId="7600"/>
    <cellStyle name="Обычный 6 2 3 4 4 5 3" xfId="7601"/>
    <cellStyle name="Обычный 6 2 3 5 7 3" xfId="7602"/>
    <cellStyle name="Обычный 6 2 3 5 2 5 3" xfId="7603"/>
    <cellStyle name="Обычный 6 2 3 5 3 5 3" xfId="7604"/>
    <cellStyle name="Обычный 6 2 3 6 5 3" xfId="7605"/>
    <cellStyle name="Обычный 6 2 3 7 5 3" xfId="7606"/>
    <cellStyle name="Обычный 6 2 3 8 5 3" xfId="7607"/>
    <cellStyle name="Обычный 6 2 4 2 7 3" xfId="7608"/>
    <cellStyle name="Обычный 6 2 4 2 2 5 3" xfId="7609"/>
    <cellStyle name="Обычный 6 2 4 2 3 5 3" xfId="7610"/>
    <cellStyle name="Обычный 6 2 4 3 5 3" xfId="7611"/>
    <cellStyle name="Обычный 6 2 4 4 5 3" xfId="7612"/>
    <cellStyle name="Обычный 6 2 5 2 7 3" xfId="7613"/>
    <cellStyle name="Обычный 6 2 5 2 2 5 3" xfId="7614"/>
    <cellStyle name="Обычный 6 2 5 2 3 5 3" xfId="7615"/>
    <cellStyle name="Обычный 6 2 5 3 5 3" xfId="7616"/>
    <cellStyle name="Обычный 6 2 5 4 5 3" xfId="7617"/>
    <cellStyle name="Обычный 6 2 6 7 3" xfId="7618"/>
    <cellStyle name="Обычный 6 2 6 2 5 3" xfId="7619"/>
    <cellStyle name="Обычный 6 2 6 3 5 3" xfId="7620"/>
    <cellStyle name="Обычный 6 2 7 5 3" xfId="7621"/>
    <cellStyle name="Обычный 6 2 8 5 3" xfId="7622"/>
    <cellStyle name="Обычный 6 2 9 5 3" xfId="7623"/>
    <cellStyle name="Обычный 6 3 2 7 3" xfId="7624"/>
    <cellStyle name="Обычный 6 3 2 2 5 3" xfId="7625"/>
    <cellStyle name="Обычный 6 3 2 3 5 3" xfId="7626"/>
    <cellStyle name="Обычный 6 3 3 5 3" xfId="7627"/>
    <cellStyle name="Обычный 6 3 4 5 3" xfId="7628"/>
    <cellStyle name="Обычный 6 4 2 7 3" xfId="7629"/>
    <cellStyle name="Обычный 6 4 2 2 5 3" xfId="7630"/>
    <cellStyle name="Обычный 6 4 2 3 5 3" xfId="7631"/>
    <cellStyle name="Обычный 6 4 3 5 3" xfId="7632"/>
    <cellStyle name="Обычный 6 4 4 5 3" xfId="7633"/>
    <cellStyle name="Обычный 6 5 7 3" xfId="7634"/>
    <cellStyle name="Обычный 6 5 2 5 3" xfId="7635"/>
    <cellStyle name="Обычный 6 5 3 5 3" xfId="7636"/>
    <cellStyle name="Обычный 6 6 5 3" xfId="7637"/>
    <cellStyle name="Обычный 6 7 5 3" xfId="7638"/>
    <cellStyle name="Обычный 6 8 5 3" xfId="7639"/>
    <cellStyle name="Обычный 7 2 2 2 7 3" xfId="7640"/>
    <cellStyle name="Обычный 7 2 2 2 2 5 3" xfId="7641"/>
    <cellStyle name="Обычный 7 2 2 2 3 5 3" xfId="7642"/>
    <cellStyle name="Обычный 7 2 2 3 5 3" xfId="7643"/>
    <cellStyle name="Обычный 7 2 2 4 5 3" xfId="7644"/>
    <cellStyle name="Обычный 7 2 3 2 7 3" xfId="7645"/>
    <cellStyle name="Обычный 7 2 3 2 2 5 3" xfId="7646"/>
    <cellStyle name="Обычный 7 2 3 2 3 5 3" xfId="7647"/>
    <cellStyle name="Обычный 7 2 3 3 5 3" xfId="7648"/>
    <cellStyle name="Обычный 7 2 3 4 5 3" xfId="7649"/>
    <cellStyle name="Обычный 7 2 4 7 3" xfId="7650"/>
    <cellStyle name="Обычный 7 2 4 2 5 3" xfId="7651"/>
    <cellStyle name="Обычный 7 2 4 3 5 3" xfId="7652"/>
    <cellStyle name="Обычный 7 2 5 5 3" xfId="7653"/>
    <cellStyle name="Обычный 7 2 6 5 3" xfId="7654"/>
    <cellStyle name="Обычный 7 2 7 5 3" xfId="7655"/>
    <cellStyle name="Обычный 9 2 2 8 3" xfId="7656"/>
    <cellStyle name="Обычный 9 2 2 2 5 3" xfId="7657"/>
    <cellStyle name="Обычный 9 2 2 3 5 3" xfId="7658"/>
    <cellStyle name="Обычный 9 2 2 4 5 3" xfId="7659"/>
    <cellStyle name="Обычный 9 2 3 5 3" xfId="7660"/>
    <cellStyle name="Обычный 9 2 4 5 3" xfId="7661"/>
    <cellStyle name="Обычный 9 3 2 5 3" xfId="7662"/>
    <cellStyle name="Обычный 9 3 3 5 3" xfId="7663"/>
    <cellStyle name="Обычный 9 3 4 5 3" xfId="7664"/>
    <cellStyle name="Обычный 9 4 5 3" xfId="7665"/>
    <cellStyle name="Обычный 9 5 5 3" xfId="7666"/>
    <cellStyle name="Финансовый 2 2 2 7 3" xfId="7667"/>
    <cellStyle name="Финансовый 2 2 2 2 6 3" xfId="7668"/>
    <cellStyle name="Финансовый 2 2 2 3 5 3" xfId="7669"/>
    <cellStyle name="Финансовый 2 2 3 5 3" xfId="7670"/>
    <cellStyle name="Финансовый 2 2 4 5 3" xfId="7671"/>
    <cellStyle name="Финансовый 2 3 2 7 3" xfId="7672"/>
    <cellStyle name="Финансовый 2 3 2 2 5 3" xfId="7673"/>
    <cellStyle name="Финансовый 2 3 2 3 5 3" xfId="7674"/>
    <cellStyle name="Финансовый 2 3 3 5 3" xfId="7675"/>
    <cellStyle name="Финансовый 2 3 4 5 3" xfId="7676"/>
    <cellStyle name="Финансовый 2 4 7 3" xfId="7677"/>
    <cellStyle name="Финансовый 2 4 2 5 3" xfId="7678"/>
    <cellStyle name="Финансовый 2 4 3 5 3" xfId="7679"/>
    <cellStyle name="Финансовый 2 5 5 3" xfId="7680"/>
    <cellStyle name="Финансовый 2 6 5 3" xfId="7681"/>
    <cellStyle name="Финансовый 2 7 5 3" xfId="7682"/>
    <cellStyle name="Финансовый 3 2 2 7 3" xfId="7683"/>
    <cellStyle name="Финансовый 3 2 2 2 5 3" xfId="7684"/>
    <cellStyle name="Финансовый 3 2 2 3 5 3" xfId="7685"/>
    <cellStyle name="Финансовый 3 2 3 5 3" xfId="7686"/>
    <cellStyle name="Финансовый 3 2 4 5 3" xfId="7687"/>
    <cellStyle name="Финансовый 3 3 2 7 3" xfId="7688"/>
    <cellStyle name="Финансовый 3 3 2 2 5 3" xfId="7689"/>
    <cellStyle name="Финансовый 3 3 2 3 5 3" xfId="7690"/>
    <cellStyle name="Финансовый 3 3 3 5 3" xfId="7691"/>
    <cellStyle name="Финансовый 3 3 4 5 3" xfId="7692"/>
    <cellStyle name="Финансовый 3 4 7 3" xfId="7693"/>
    <cellStyle name="Финансовый 3 4 2 5 3" xfId="7694"/>
    <cellStyle name="Финансовый 3 4 3 5 3" xfId="7695"/>
    <cellStyle name="Финансовый 3 5 5 3" xfId="7696"/>
    <cellStyle name="Финансовый 3 6 5 3" xfId="7697"/>
    <cellStyle name="Финансовый 3 7 5 3" xfId="7698"/>
    <cellStyle name="Обычный 6 9 4 3" xfId="7699"/>
    <cellStyle name="Финансовый 2 8 4 3" xfId="7700"/>
    <cellStyle name="Финансовый 3 8 4 3" xfId="7701"/>
    <cellStyle name="Обычный 6 2 10 4 3" xfId="7702"/>
    <cellStyle name="Обычный 6 2 2 9 4 3" xfId="7703"/>
    <cellStyle name="Обычный 7 2 8 4 3" xfId="7704"/>
    <cellStyle name="Обычный 6 2 3 9 4 3" xfId="7705"/>
    <cellStyle name="Обычный 9 6 4 3" xfId="7706"/>
    <cellStyle name="Обычный 6 2 3 2 6 4 3" xfId="7707"/>
    <cellStyle name="Обычный 6 2 2 2 6 4 3" xfId="7708"/>
    <cellStyle name="Обычный 6 4 5 4 3" xfId="7709"/>
    <cellStyle name="Финансовый 2 3 5 4 3" xfId="7710"/>
    <cellStyle name="Финансовый 3 3 5 4 3" xfId="7711"/>
    <cellStyle name="Обычный 6 2 5 5 4 3" xfId="7712"/>
    <cellStyle name="Обычный 6 2 2 4 5 4 3" xfId="7713"/>
    <cellStyle name="Обычный 7 2 3 5 4 3" xfId="7714"/>
    <cellStyle name="Обычный 6 2 3 4 5 4 3" xfId="7715"/>
    <cellStyle name="Обычный 6 3 5 4 3" xfId="7716"/>
    <cellStyle name="Финансовый 2 2 5 4 3" xfId="7717"/>
    <cellStyle name="Финансовый 3 2 5 4 3" xfId="7718"/>
    <cellStyle name="Обычный 6 2 4 5 4 3" xfId="7719"/>
    <cellStyle name="Обычный 6 2 2 3 5 4 3" xfId="7720"/>
    <cellStyle name="Обычный 7 2 2 5 4 3" xfId="7721"/>
    <cellStyle name="Обычный 6 2 3 3 5 4 3" xfId="7722"/>
    <cellStyle name="Обычный 9 2 5 4 3" xfId="7723"/>
    <cellStyle name="Обычный 6 2 3 2 2 5 4 3" xfId="7724"/>
    <cellStyle name="Обычный 6 2 2 2 2 5 4 3" xfId="7725"/>
    <cellStyle name="Обычный 6 2 3 2 3 4 4 3" xfId="7726"/>
    <cellStyle name="Обычный 6 2 2 2 3 4 4 3" xfId="7727"/>
    <cellStyle name="Обычный 9 3 5 4 3" xfId="7728"/>
    <cellStyle name="Обычный 6 2 2 2 2 2 4 4 3" xfId="7729"/>
    <cellStyle name="Обычный 6 2 2 2 2 2 2 2 4 3" xfId="7730"/>
    <cellStyle name="Обычный 6 2 2 2 2 2 3 2 4 3" xfId="7731"/>
    <cellStyle name="Обычный 6 2 2 2 2 3 2 4 3" xfId="7732"/>
    <cellStyle name="Обычный 6 2 2 2 2 4 2 4 3" xfId="7733"/>
    <cellStyle name="Обычный 6 2 2 2 3 2 2 4 3" xfId="7734"/>
    <cellStyle name="Обычный 6 2 2 2 3 3 2 4 3" xfId="7735"/>
    <cellStyle name="Обычный 6 2 2 2 4 2 4 3" xfId="7736"/>
    <cellStyle name="Обычный 6 2 2 2 5 2 4 3" xfId="7737"/>
    <cellStyle name="Обычный 6 2 2 3 2 4 4 3" xfId="7738"/>
    <cellStyle name="Обычный 6 2 2 3 2 2 2 4 3" xfId="7739"/>
    <cellStyle name="Обычный 6 2 2 3 2 3 2 4 3" xfId="7740"/>
    <cellStyle name="Обычный 6 2 2 3 3 2 4 3" xfId="7741"/>
    <cellStyle name="Обычный 6 2 2 3 4 2 4 3" xfId="7742"/>
    <cellStyle name="Обычный 6 2 2 4 2 4 4 3" xfId="7743"/>
    <cellStyle name="Обычный 6 2 2 4 2 2 2 4 3" xfId="7744"/>
    <cellStyle name="Обычный 6 2 2 4 2 3 2 4 3" xfId="7745"/>
    <cellStyle name="Обычный 6 2 2 4 3 2 4 3" xfId="7746"/>
    <cellStyle name="Обычный 6 2 2 4 4 2 4 3" xfId="7747"/>
    <cellStyle name="Обычный 6 2 2 5 4 4 3" xfId="7748"/>
    <cellStyle name="Обычный 6 2 2 5 2 2 4 3" xfId="7749"/>
    <cellStyle name="Обычный 6 2 2 5 3 2 4 3" xfId="7750"/>
    <cellStyle name="Обычный 6 2 2 6 2 4 3" xfId="7751"/>
    <cellStyle name="Обычный 6 2 2 7 2 4 3" xfId="7752"/>
    <cellStyle name="Обычный 6 2 2 8 2 4 3" xfId="7753"/>
    <cellStyle name="Обычный 6 2 3 2 2 2 4 4 3" xfId="7754"/>
    <cellStyle name="Обычный 6 2 3 2 2 2 2 2 4 3" xfId="7755"/>
    <cellStyle name="Обычный 6 2 3 2 2 2 3 2 4 3" xfId="7756"/>
    <cellStyle name="Обычный 6 2 3 2 2 3 2 4 3" xfId="7757"/>
    <cellStyle name="Обычный 6 2 3 2 2 4 2 4 3" xfId="7758"/>
    <cellStyle name="Обычный 6 2 3 2 3 2 2 4 3" xfId="7759"/>
    <cellStyle name="Обычный 6 2 3 2 3 3 2 4 3" xfId="7760"/>
    <cellStyle name="Обычный 6 2 3 2 4 2 4 3" xfId="7761"/>
    <cellStyle name="Обычный 6 2 3 2 5 2 4 3" xfId="7762"/>
    <cellStyle name="Обычный 6 2 3 3 2 4 4 3" xfId="7763"/>
    <cellStyle name="Обычный 6 2 3 3 2 2 2 4 3" xfId="7764"/>
    <cellStyle name="Обычный 6 2 3 3 2 3 2 4 3" xfId="7765"/>
    <cellStyle name="Обычный 6 2 3 3 3 2 4 3" xfId="7766"/>
    <cellStyle name="Обычный 6 2 3 3 4 2 4 3" xfId="7767"/>
    <cellStyle name="Обычный 6 2 3 4 2 4 4 3" xfId="7768"/>
    <cellStyle name="Обычный 6 2 3 4 2 2 2 4 3" xfId="7769"/>
    <cellStyle name="Обычный 6 2 3 4 2 3 2 4 3" xfId="7770"/>
    <cellStyle name="Обычный 6 2 3 4 3 2 4 3" xfId="7771"/>
    <cellStyle name="Обычный 6 2 3 4 4 2 4 3" xfId="7772"/>
    <cellStyle name="Обычный 6 2 3 5 4 4 3" xfId="7773"/>
    <cellStyle name="Обычный 6 2 3 5 2 2 4 3" xfId="7774"/>
    <cellStyle name="Обычный 6 2 3 5 3 2 4 3" xfId="7775"/>
    <cellStyle name="Обычный 6 2 3 6 2 4 3" xfId="7776"/>
    <cellStyle name="Обычный 6 2 3 7 2 4 3" xfId="7777"/>
    <cellStyle name="Обычный 6 2 3 8 2 4 3" xfId="7778"/>
    <cellStyle name="Обычный 6 2 4 2 4 4 3" xfId="7779"/>
    <cellStyle name="Обычный 6 2 4 2 2 2 4 3" xfId="7780"/>
    <cellStyle name="Обычный 6 2 4 2 3 2 4 3" xfId="7781"/>
    <cellStyle name="Обычный 6 2 4 3 2 4 3" xfId="7782"/>
    <cellStyle name="Обычный 6 2 4 4 2 4 3" xfId="7783"/>
    <cellStyle name="Обычный 6 2 5 2 4 4 3" xfId="7784"/>
    <cellStyle name="Обычный 6 2 5 2 2 2 4 3" xfId="7785"/>
    <cellStyle name="Обычный 6 2 5 2 3 2 4 3" xfId="7786"/>
    <cellStyle name="Обычный 6 2 5 3 2 4 3" xfId="7787"/>
    <cellStyle name="Обычный 6 2 5 4 2 4 3" xfId="7788"/>
    <cellStyle name="Обычный 6 2 6 4 4 3" xfId="7789"/>
    <cellStyle name="Обычный 6 2 6 2 2 4 3" xfId="7790"/>
    <cellStyle name="Обычный 6 2 6 3 2 4 3" xfId="7791"/>
    <cellStyle name="Обычный 6 2 7 2 4 3" xfId="7792"/>
    <cellStyle name="Обычный 6 2 8 2 4 3" xfId="7793"/>
    <cellStyle name="Обычный 6 2 9 2 4 3" xfId="7794"/>
    <cellStyle name="Обычный 6 3 2 4 4 3" xfId="7795"/>
    <cellStyle name="Обычный 6 3 2 2 2 4 3" xfId="7796"/>
    <cellStyle name="Обычный 6 3 2 3 2 4 3" xfId="7797"/>
    <cellStyle name="Обычный 6 3 3 2 4 3" xfId="7798"/>
    <cellStyle name="Обычный 6 3 4 2 4 3" xfId="7799"/>
    <cellStyle name="Обычный 6 4 2 4 4 3" xfId="7800"/>
    <cellStyle name="Обычный 6 4 2 2 2 4 3" xfId="7801"/>
    <cellStyle name="Обычный 6 4 2 3 2 4 3" xfId="7802"/>
    <cellStyle name="Обычный 6 4 3 2 4 3" xfId="7803"/>
    <cellStyle name="Обычный 6 4 4 2 4 3" xfId="7804"/>
    <cellStyle name="Обычный 6 5 4 4 3" xfId="7805"/>
    <cellStyle name="Обычный 6 5 2 2 4 3" xfId="7806"/>
    <cellStyle name="Обычный 6 5 3 2 4 3" xfId="7807"/>
    <cellStyle name="Обычный 6 6 2 4 3" xfId="7808"/>
    <cellStyle name="Обычный 6 7 2 4 3" xfId="7809"/>
    <cellStyle name="Обычный 6 8 2 4 3" xfId="7810"/>
    <cellStyle name="Обычный 7 2 2 2 4 4 3" xfId="7811"/>
    <cellStyle name="Обычный 7 2 2 2 2 2 4 3" xfId="7812"/>
    <cellStyle name="Обычный 7 2 2 2 3 2 4 3" xfId="7813"/>
    <cellStyle name="Обычный 7 2 2 3 2 4 3" xfId="7814"/>
    <cellStyle name="Обычный 7 2 2 4 2 4 3" xfId="7815"/>
    <cellStyle name="Обычный 7 2 3 2 4 4 3" xfId="7816"/>
    <cellStyle name="Обычный 7 2 3 2 2 2 4 3" xfId="7817"/>
    <cellStyle name="Обычный 7 2 3 2 3 2 4 3" xfId="7818"/>
    <cellStyle name="Обычный 7 2 3 3 2 4 3" xfId="7819"/>
    <cellStyle name="Обычный 7 2 3 4 2 4 3" xfId="7820"/>
    <cellStyle name="Обычный 7 2 4 4 4 3" xfId="7821"/>
    <cellStyle name="Обычный 7 2 4 2 2 4 3" xfId="7822"/>
    <cellStyle name="Обычный 7 2 4 3 2 4 3" xfId="7823"/>
    <cellStyle name="Обычный 7 2 5 2 4 3" xfId="7824"/>
    <cellStyle name="Обычный 7 2 6 2 4 3" xfId="7825"/>
    <cellStyle name="Обычный 7 2 7 2 4 3" xfId="7826"/>
    <cellStyle name="Обычный 9 2 2 5 4 3" xfId="7827"/>
    <cellStyle name="Обычный 9 2 2 2 2 4 3" xfId="7828"/>
    <cellStyle name="Обычный 9 2 2 3 2 4 3" xfId="7829"/>
    <cellStyle name="Обычный 9 2 2 4 2 4 3" xfId="7830"/>
    <cellStyle name="Обычный 9 2 3 2 4 3" xfId="7831"/>
    <cellStyle name="Обычный 9 2 4 2 4 3" xfId="7832"/>
    <cellStyle name="Обычный 9 3 2 2 4 3" xfId="7833"/>
    <cellStyle name="Обычный 9 3 3 2 4 3" xfId="7834"/>
    <cellStyle name="Обычный 9 3 4 2 4 3" xfId="7835"/>
    <cellStyle name="Обычный 9 4 2 4 3" xfId="7836"/>
    <cellStyle name="Обычный 9 5 2 4 3" xfId="7837"/>
    <cellStyle name="Финансовый 2 2 2 4 4 3" xfId="7838"/>
    <cellStyle name="Финансовый 2 2 2 2 3 4 3" xfId="7839"/>
    <cellStyle name="Финансовый 2 2 2 3 2 4 3" xfId="7840"/>
    <cellStyle name="Финансовый 2 2 3 2 4 3" xfId="7841"/>
    <cellStyle name="Финансовый 2 2 4 2 4 3" xfId="7842"/>
    <cellStyle name="Финансовый 2 3 2 4 4 3" xfId="7843"/>
    <cellStyle name="Финансовый 2 3 2 2 2 4 3" xfId="7844"/>
    <cellStyle name="Финансовый 2 3 2 3 2 4 3" xfId="7845"/>
    <cellStyle name="Финансовый 2 3 3 2 4 3" xfId="7846"/>
    <cellStyle name="Финансовый 2 3 4 2 4 3" xfId="7847"/>
    <cellStyle name="Финансовый 2 4 4 4 3" xfId="7848"/>
    <cellStyle name="Финансовый 2 4 2 2 4 3" xfId="7849"/>
    <cellStyle name="Финансовый 2 4 3 2 4 3" xfId="7850"/>
    <cellStyle name="Финансовый 2 5 2 4 3" xfId="7851"/>
    <cellStyle name="Финансовый 2 6 2 4 3" xfId="7852"/>
    <cellStyle name="Финансовый 2 7 2 4 3" xfId="7853"/>
    <cellStyle name="Финансовый 3 2 2 4 4 3" xfId="7854"/>
    <cellStyle name="Финансовый 3 2 2 2 2 4 3" xfId="7855"/>
    <cellStyle name="Финансовый 3 2 2 3 2 4 3" xfId="7856"/>
    <cellStyle name="Финансовый 3 2 3 2 4 3" xfId="7857"/>
    <cellStyle name="Финансовый 3 2 4 2 4 3" xfId="7858"/>
    <cellStyle name="Финансовый 3 3 2 4 4 3" xfId="7859"/>
    <cellStyle name="Финансовый 3 3 2 2 2 4 3" xfId="7860"/>
    <cellStyle name="Финансовый 3 3 2 3 2 4 3" xfId="7861"/>
    <cellStyle name="Финансовый 3 3 3 2 4 3" xfId="7862"/>
    <cellStyle name="Финансовый 3 3 4 2 4 3" xfId="7863"/>
    <cellStyle name="Финансовый 3 4 4 4 3" xfId="7864"/>
    <cellStyle name="Финансовый 3 4 2 2 4 3" xfId="7865"/>
    <cellStyle name="Финансовый 3 4 3 2 4 3" xfId="7866"/>
    <cellStyle name="Финансовый 3 5 2 4 3" xfId="7867"/>
    <cellStyle name="Финансовый 3 6 2 4 3" xfId="7868"/>
    <cellStyle name="Финансовый 3 7 2 4 3" xfId="7869"/>
    <cellStyle name="Обычный 6 14 2" xfId="7870"/>
    <cellStyle name="Финансовый 2 13 2" xfId="7871"/>
    <cellStyle name="Финансовый 3 13 2" xfId="7872"/>
    <cellStyle name="Обычный 6 2 15 2" xfId="7873"/>
    <cellStyle name="Обычный 6 2 2 14 2" xfId="7874"/>
    <cellStyle name="Обычный 7 2 13 2" xfId="7875"/>
    <cellStyle name="Обычный 6 2 3 14 2" xfId="7876"/>
    <cellStyle name="Обычный 9 11 2" xfId="7877"/>
    <cellStyle name="Обычный 6 2 3 2 11 2" xfId="7878"/>
    <cellStyle name="Обычный 6 2 2 2 11 2" xfId="7879"/>
    <cellStyle name="Обычный 6 4 10 2" xfId="7880"/>
    <cellStyle name="Финансовый 2 3 10 2" xfId="7881"/>
    <cellStyle name="Финансовый 3 3 10 2" xfId="7882"/>
    <cellStyle name="Обычный 6 2 5 10 2" xfId="7883"/>
    <cellStyle name="Обычный 6 2 2 4 10 2" xfId="7884"/>
    <cellStyle name="Обычный 7 2 3 10 2" xfId="7885"/>
    <cellStyle name="Обычный 6 2 3 4 10 2" xfId="7886"/>
    <cellStyle name="Обычный 6 3 10 2" xfId="7887"/>
    <cellStyle name="Финансовый 2 2 10 2" xfId="7888"/>
    <cellStyle name="Финансовый 3 2 10 2" xfId="7889"/>
    <cellStyle name="Обычный 6 2 4 10 2" xfId="7890"/>
    <cellStyle name="Обычный 6 2 2 3 10 2" xfId="7891"/>
    <cellStyle name="Обычный 7 2 2 10 2" xfId="7892"/>
    <cellStyle name="Обычный 6 2 3 3 10 2" xfId="7893"/>
    <cellStyle name="Обычный 9 2 10 2" xfId="7894"/>
    <cellStyle name="Обычный 6 2 3 2 2 10 2" xfId="7895"/>
    <cellStyle name="Обычный 6 2 2 2 2 10 2" xfId="7896"/>
    <cellStyle name="Обычный 6 2 3 2 3 9 2" xfId="7897"/>
    <cellStyle name="Обычный 6 2 2 2 3 9 2" xfId="7898"/>
    <cellStyle name="Обычный 9 3 10 2" xfId="7899"/>
    <cellStyle name="Обычный 6 2 2 2 2 2 9 2" xfId="7900"/>
    <cellStyle name="Обычный 6 2 2 2 2 2 2 7 2" xfId="7901"/>
    <cellStyle name="Обычный 6 2 2 2 2 2 3 7 2" xfId="7902"/>
    <cellStyle name="Обычный 6 2 2 2 2 3 7 2" xfId="7903"/>
    <cellStyle name="Обычный 6 2 2 2 2 4 7 2" xfId="7904"/>
    <cellStyle name="Обычный 6 2 2 2 3 2 7 2" xfId="7905"/>
    <cellStyle name="Обычный 6 2 2 2 3 3 7 2" xfId="7906"/>
    <cellStyle name="Обычный 6 2 2 2 4 7 2" xfId="7907"/>
    <cellStyle name="Обычный 6 2 2 2 5 7 2" xfId="7908"/>
    <cellStyle name="Обычный 6 2 2 3 2 9 2" xfId="7909"/>
    <cellStyle name="Обычный 6 2 2 3 2 2 7 2" xfId="7910"/>
    <cellStyle name="Обычный 6 2 2 3 2 3 7 2" xfId="7911"/>
    <cellStyle name="Обычный 6 2 2 3 3 7 2" xfId="7912"/>
    <cellStyle name="Обычный 6 2 2 3 4 7 2" xfId="7913"/>
    <cellStyle name="Обычный 6 2 2 4 2 9 2" xfId="7914"/>
    <cellStyle name="Обычный 6 2 2 4 2 2 7 2" xfId="7915"/>
    <cellStyle name="Обычный 6 2 2 4 2 3 7 2" xfId="7916"/>
    <cellStyle name="Обычный 6 2 2 4 3 7 2" xfId="7917"/>
    <cellStyle name="Обычный 6 2 2 4 4 7 2" xfId="7918"/>
    <cellStyle name="Обычный 6 2 2 5 9 2" xfId="7919"/>
    <cellStyle name="Обычный 6 2 2 5 2 7 2" xfId="7920"/>
    <cellStyle name="Обычный 6 2 2 5 3 7 2" xfId="7921"/>
    <cellStyle name="Обычный 6 2 2 6 7 2" xfId="7922"/>
    <cellStyle name="Обычный 6 2 2 7 7 2" xfId="7923"/>
    <cellStyle name="Обычный 6 2 2 8 7 2" xfId="7924"/>
    <cellStyle name="Обычный 6 2 3 2 2 2 9 2" xfId="7925"/>
    <cellStyle name="Обычный 6 2 3 2 2 2 2 7 2" xfId="7926"/>
    <cellStyle name="Обычный 6 2 3 2 2 2 3 7 2" xfId="7927"/>
    <cellStyle name="Обычный 6 2 3 2 2 3 7 2" xfId="7928"/>
    <cellStyle name="Обычный 6 2 3 2 2 4 7 2" xfId="7929"/>
    <cellStyle name="Обычный 6 2 3 2 3 2 7 2" xfId="7930"/>
    <cellStyle name="Обычный 6 2 3 2 3 3 7 2" xfId="7931"/>
    <cellStyle name="Обычный 6 2 3 2 4 7 2" xfId="7932"/>
    <cellStyle name="Обычный 6 2 3 2 5 7 2" xfId="7933"/>
    <cellStyle name="Обычный 6 2 3 3 2 9 2" xfId="7934"/>
    <cellStyle name="Обычный 6 2 3 3 2 2 7 2" xfId="7935"/>
    <cellStyle name="Обычный 6 2 3 3 2 3 7 2" xfId="7936"/>
    <cellStyle name="Обычный 6 2 3 3 3 7 2" xfId="7937"/>
    <cellStyle name="Обычный 6 2 3 3 4 7 2" xfId="7938"/>
    <cellStyle name="Обычный 6 2 3 4 2 9 2" xfId="7939"/>
    <cellStyle name="Обычный 6 2 3 4 2 2 7 2" xfId="7940"/>
    <cellStyle name="Обычный 6 2 3 4 2 3 7 2" xfId="7941"/>
    <cellStyle name="Обычный 6 2 3 4 3 7 2" xfId="7942"/>
    <cellStyle name="Обычный 6 2 3 4 4 7 2" xfId="7943"/>
    <cellStyle name="Обычный 6 2 3 5 9 2" xfId="7944"/>
    <cellStyle name="Обычный 6 2 3 5 2 7 2" xfId="7945"/>
    <cellStyle name="Обычный 6 2 3 5 3 7 2" xfId="7946"/>
    <cellStyle name="Обычный 6 2 3 6 7 2" xfId="7947"/>
    <cellStyle name="Обычный 6 2 3 7 7 2" xfId="7948"/>
    <cellStyle name="Обычный 6 2 3 8 7 2" xfId="7949"/>
    <cellStyle name="Обычный 6 2 4 2 9 2" xfId="7950"/>
    <cellStyle name="Обычный 6 2 4 2 2 7 2" xfId="7951"/>
    <cellStyle name="Обычный 6 2 4 2 3 7 2" xfId="7952"/>
    <cellStyle name="Обычный 6 2 4 3 7 2" xfId="7953"/>
    <cellStyle name="Обычный 6 2 4 4 7 2" xfId="7954"/>
    <cellStyle name="Обычный 6 2 5 2 9 2" xfId="7955"/>
    <cellStyle name="Обычный 6 2 5 2 2 7 2" xfId="7956"/>
    <cellStyle name="Обычный 6 2 5 2 3 7 2" xfId="7957"/>
    <cellStyle name="Обычный 6 2 5 3 7 2" xfId="7958"/>
    <cellStyle name="Обычный 6 2 5 4 7 2" xfId="7959"/>
    <cellStyle name="Обычный 6 2 6 9 2" xfId="7960"/>
    <cellStyle name="Обычный 6 2 6 2 7 2" xfId="7961"/>
    <cellStyle name="Обычный 6 2 6 3 7 2" xfId="7962"/>
    <cellStyle name="Обычный 6 2 7 7 2" xfId="7963"/>
    <cellStyle name="Обычный 6 2 8 7 2" xfId="7964"/>
    <cellStyle name="Обычный 6 2 9 7 2" xfId="7965"/>
    <cellStyle name="Обычный 6 3 2 9 2" xfId="7966"/>
    <cellStyle name="Обычный 6 3 2 2 7 2" xfId="7967"/>
    <cellStyle name="Обычный 6 3 2 3 7 2" xfId="7968"/>
    <cellStyle name="Обычный 6 3 3 7 2" xfId="7969"/>
    <cellStyle name="Обычный 6 3 4 7 2" xfId="7970"/>
    <cellStyle name="Обычный 6 4 2 9 2" xfId="7971"/>
    <cellStyle name="Обычный 6 4 2 2 7 2" xfId="7972"/>
    <cellStyle name="Обычный 6 4 2 3 7 2" xfId="7973"/>
    <cellStyle name="Обычный 6 4 3 7 2" xfId="7974"/>
    <cellStyle name="Обычный 6 4 4 7 2" xfId="7975"/>
    <cellStyle name="Обычный 6 5 9 2" xfId="7976"/>
    <cellStyle name="Обычный 6 5 2 7 2" xfId="7977"/>
    <cellStyle name="Обычный 6 5 3 7 2" xfId="7978"/>
    <cellStyle name="Обычный 6 6 7 2" xfId="7979"/>
    <cellStyle name="Обычный 6 7 7 2" xfId="7980"/>
    <cellStyle name="Обычный 6 8 7 2" xfId="7981"/>
    <cellStyle name="Обычный 7 2 2 2 9 2" xfId="7982"/>
    <cellStyle name="Обычный 7 2 2 2 2 7 2" xfId="7983"/>
    <cellStyle name="Обычный 7 2 2 2 3 7 2" xfId="7984"/>
    <cellStyle name="Обычный 7 2 2 3 7 2" xfId="7985"/>
    <cellStyle name="Обычный 7 2 2 4 7 2" xfId="7986"/>
    <cellStyle name="Обычный 7 2 3 2 9 2" xfId="7987"/>
    <cellStyle name="Обычный 7 2 3 2 2 7 2" xfId="7988"/>
    <cellStyle name="Обычный 7 2 3 2 3 7 2" xfId="7989"/>
    <cellStyle name="Обычный 7 2 3 3 7 2" xfId="7990"/>
    <cellStyle name="Обычный 7 2 3 4 7 2" xfId="7991"/>
    <cellStyle name="Обычный 7 2 4 9 2" xfId="7992"/>
    <cellStyle name="Обычный 7 2 4 2 7 2" xfId="7993"/>
    <cellStyle name="Обычный 7 2 4 3 7 2" xfId="7994"/>
    <cellStyle name="Обычный 7 2 5 7 2" xfId="7995"/>
    <cellStyle name="Обычный 7 2 6 7 2" xfId="7996"/>
    <cellStyle name="Обычный 7 2 7 7 2" xfId="7997"/>
    <cellStyle name="Обычный 9 2 2 10 2" xfId="7998"/>
    <cellStyle name="Обычный 9 2 2 2 7 2" xfId="7999"/>
    <cellStyle name="Обычный 9 2 2 3 7 2" xfId="8000"/>
    <cellStyle name="Обычный 9 2 2 4 7 2" xfId="8001"/>
    <cellStyle name="Обычный 9 2 3 7 2" xfId="8002"/>
    <cellStyle name="Обычный 9 2 4 7 2" xfId="8003"/>
    <cellStyle name="Обычный 9 3 2 7 2" xfId="8004"/>
    <cellStyle name="Обычный 9 3 3 7 2" xfId="8005"/>
    <cellStyle name="Обычный 9 3 4 7 2" xfId="8006"/>
    <cellStyle name="Обычный 9 4 7 2" xfId="8007"/>
    <cellStyle name="Обычный 9 5 7 2" xfId="8008"/>
    <cellStyle name="Финансовый 2 2 2 9 2" xfId="8009"/>
    <cellStyle name="Финансовый 2 2 2 2 8 2" xfId="8010"/>
    <cellStyle name="Финансовый 2 2 2 3 7 2" xfId="8011"/>
    <cellStyle name="Финансовый 2 2 3 7 2" xfId="8012"/>
    <cellStyle name="Финансовый 2 2 4 7 2" xfId="8013"/>
    <cellStyle name="Финансовый 2 3 2 9 2" xfId="8014"/>
    <cellStyle name="Финансовый 2 3 2 2 7 2" xfId="8015"/>
    <cellStyle name="Финансовый 2 3 2 3 7 2" xfId="8016"/>
    <cellStyle name="Финансовый 2 3 3 7 2" xfId="8017"/>
    <cellStyle name="Финансовый 2 3 4 7 2" xfId="8018"/>
    <cellStyle name="Финансовый 2 4 9 2" xfId="8019"/>
    <cellStyle name="Финансовый 2 4 2 7 2" xfId="8020"/>
    <cellStyle name="Финансовый 2 4 3 7 2" xfId="8021"/>
    <cellStyle name="Финансовый 2 5 7 2" xfId="8022"/>
    <cellStyle name="Финансовый 2 6 7 2" xfId="8023"/>
    <cellStyle name="Финансовый 2 7 7 2" xfId="8024"/>
    <cellStyle name="Финансовый 3 2 2 9 2" xfId="8025"/>
    <cellStyle name="Финансовый 3 2 2 2 7 2" xfId="8026"/>
    <cellStyle name="Финансовый 3 2 2 3 7 2" xfId="8027"/>
    <cellStyle name="Финансовый 3 2 3 7 2" xfId="8028"/>
    <cellStyle name="Финансовый 3 2 4 7 2" xfId="8029"/>
    <cellStyle name="Финансовый 3 3 2 9 2" xfId="8030"/>
    <cellStyle name="Финансовый 3 3 2 2 7 2" xfId="8031"/>
    <cellStyle name="Финансовый 3 3 2 3 7 2" xfId="8032"/>
    <cellStyle name="Финансовый 3 3 3 7 2" xfId="8033"/>
    <cellStyle name="Финансовый 3 3 4 7 2" xfId="8034"/>
    <cellStyle name="Финансовый 3 4 9 2" xfId="8035"/>
    <cellStyle name="Финансовый 3 4 2 7 2" xfId="8036"/>
    <cellStyle name="Финансовый 3 4 3 7 2" xfId="8037"/>
    <cellStyle name="Финансовый 3 5 7 2" xfId="8038"/>
    <cellStyle name="Финансовый 3 6 7 2" xfId="8039"/>
    <cellStyle name="Финансовый 3 7 7 2" xfId="8040"/>
    <cellStyle name="Обычный 6 9 6 2" xfId="8041"/>
    <cellStyle name="Финансовый 2 8 6 2" xfId="8042"/>
    <cellStyle name="Финансовый 3 8 6 2" xfId="8043"/>
    <cellStyle name="Обычный 6 2 10 6 2" xfId="8044"/>
    <cellStyle name="Обычный 6 2 2 9 6 2" xfId="8045"/>
    <cellStyle name="Обычный 7 2 8 6 2" xfId="8046"/>
    <cellStyle name="Обычный 6 2 3 9 6 2" xfId="8047"/>
    <cellStyle name="Обычный 9 6 6 2" xfId="8048"/>
    <cellStyle name="Обычный 6 2 3 2 6 6 2" xfId="8049"/>
    <cellStyle name="Обычный 6 2 2 2 6 6 2" xfId="8050"/>
    <cellStyle name="Обычный 6 4 5 6 2" xfId="8051"/>
    <cellStyle name="Финансовый 2 3 5 6 2" xfId="8052"/>
    <cellStyle name="Финансовый 3 3 5 6 2" xfId="8053"/>
    <cellStyle name="Обычный 6 2 5 5 6 2" xfId="8054"/>
    <cellStyle name="Обычный 6 2 2 4 5 6 2" xfId="8055"/>
    <cellStyle name="Обычный 7 2 3 5 6 2" xfId="8056"/>
    <cellStyle name="Обычный 6 2 3 4 5 6 2" xfId="8057"/>
    <cellStyle name="Обычный 6 3 5 6 2" xfId="8058"/>
    <cellStyle name="Финансовый 2 2 5 6 2" xfId="8059"/>
    <cellStyle name="Финансовый 3 2 5 6 2" xfId="8060"/>
    <cellStyle name="Обычный 6 2 4 5 6 2" xfId="8061"/>
    <cellStyle name="Обычный 6 2 2 3 5 6 2" xfId="8062"/>
    <cellStyle name="Обычный 7 2 2 5 6 2" xfId="8063"/>
    <cellStyle name="Обычный 6 2 3 3 5 6 2" xfId="8064"/>
    <cellStyle name="Обычный 9 2 5 6 2" xfId="8065"/>
    <cellStyle name="Обычный 6 2 3 2 2 5 6 2" xfId="8066"/>
    <cellStyle name="Обычный 6 2 2 2 2 5 6 2" xfId="8067"/>
    <cellStyle name="Обычный 6 2 3 2 3 4 6 2" xfId="8068"/>
    <cellStyle name="Обычный 6 2 2 2 3 4 6 2" xfId="8069"/>
    <cellStyle name="Обычный 9 3 5 6 2" xfId="8070"/>
    <cellStyle name="Обычный 6 2 2 2 2 2 4 6 2" xfId="8071"/>
    <cellStyle name="Обычный 6 2 2 2 2 2 2 2 6 2" xfId="8072"/>
    <cellStyle name="Обычный 6 2 2 2 2 2 3 2 6 2" xfId="8073"/>
    <cellStyle name="Обычный 6 2 2 2 2 3 2 6 2" xfId="8074"/>
    <cellStyle name="Обычный 6 2 2 2 2 4 2 6 2" xfId="8075"/>
    <cellStyle name="Обычный 6 2 2 2 3 2 2 6 2" xfId="8076"/>
    <cellStyle name="Обычный 6 2 2 2 3 3 2 6 2" xfId="8077"/>
    <cellStyle name="Обычный 6 2 2 2 4 2 6 2" xfId="8078"/>
    <cellStyle name="Обычный 6 2 2 2 5 2 6 2" xfId="8079"/>
    <cellStyle name="Обычный 6 2 2 3 2 4 6 2" xfId="8080"/>
    <cellStyle name="Обычный 6 2 2 3 2 2 2 6 2" xfId="8081"/>
    <cellStyle name="Обычный 6 2 2 3 2 3 2 6 2" xfId="8082"/>
    <cellStyle name="Обычный 6 2 2 3 3 2 6 2" xfId="8083"/>
    <cellStyle name="Обычный 6 2 2 3 4 2 6 2" xfId="8084"/>
    <cellStyle name="Обычный 6 2 2 4 2 4 6 2" xfId="8085"/>
    <cellStyle name="Обычный 6 2 2 4 2 2 2 6 2" xfId="8086"/>
    <cellStyle name="Обычный 6 2 2 4 2 3 2 6 2" xfId="8087"/>
    <cellStyle name="Обычный 6 2 2 4 3 2 6 2" xfId="8088"/>
    <cellStyle name="Обычный 6 2 2 4 4 2 6 2" xfId="8089"/>
    <cellStyle name="Обычный 6 2 2 5 4 6 2" xfId="8090"/>
    <cellStyle name="Обычный 6 2 2 5 2 2 6 2" xfId="8091"/>
    <cellStyle name="Обычный 6 2 2 5 3 2 6 2" xfId="8092"/>
    <cellStyle name="Обычный 6 2 2 6 2 6 2" xfId="8093"/>
    <cellStyle name="Обычный 6 2 2 7 2 6 2" xfId="8094"/>
    <cellStyle name="Обычный 6 2 2 8 2 6 2" xfId="8095"/>
    <cellStyle name="Обычный 6 2 3 2 2 2 4 6 2" xfId="8096"/>
    <cellStyle name="Обычный 6 2 3 2 2 2 2 2 6 2" xfId="8097"/>
    <cellStyle name="Обычный 6 2 3 2 2 2 3 2 6 2" xfId="8098"/>
    <cellStyle name="Обычный 6 2 3 2 2 3 2 6 2" xfId="8099"/>
    <cellStyle name="Обычный 6 2 3 2 2 4 2 6 2" xfId="8100"/>
    <cellStyle name="Обычный 6 2 3 2 3 2 2 6 2" xfId="8101"/>
    <cellStyle name="Обычный 6 2 3 2 3 3 2 6 2" xfId="8102"/>
    <cellStyle name="Обычный 6 2 3 2 4 2 6 2" xfId="8103"/>
    <cellStyle name="Обычный 6 2 3 2 5 2 6 2" xfId="8104"/>
    <cellStyle name="Обычный 6 2 3 3 2 4 6 2" xfId="8105"/>
    <cellStyle name="Обычный 6 2 3 3 2 2 2 6 2" xfId="8106"/>
    <cellStyle name="Обычный 6 2 3 3 2 3 2 6 2" xfId="8107"/>
    <cellStyle name="Обычный 6 2 3 3 3 2 6 2" xfId="8108"/>
    <cellStyle name="Обычный 6 2 3 3 4 2 6 2" xfId="8109"/>
    <cellStyle name="Обычный 6 2 3 4 2 4 6 2" xfId="8110"/>
    <cellStyle name="Обычный 6 2 3 4 2 2 2 6 2" xfId="8111"/>
    <cellStyle name="Обычный 6 2 3 4 2 3 2 6 2" xfId="8112"/>
    <cellStyle name="Обычный 6 2 3 4 3 2 6 2" xfId="8113"/>
    <cellStyle name="Обычный 6 2 3 4 4 2 6 2" xfId="8114"/>
    <cellStyle name="Обычный 6 2 3 5 4 6 2" xfId="8115"/>
    <cellStyle name="Обычный 6 2 3 5 2 2 6 2" xfId="8116"/>
    <cellStyle name="Обычный 6 2 3 5 3 2 6 2" xfId="8117"/>
    <cellStyle name="Обычный 6 2 3 6 2 6 2" xfId="8118"/>
    <cellStyle name="Обычный 6 2 3 7 2 6 2" xfId="8119"/>
    <cellStyle name="Обычный 6 2 3 8 2 6 2" xfId="8120"/>
    <cellStyle name="Обычный 6 2 4 2 4 6 2" xfId="8121"/>
    <cellStyle name="Обычный 6 2 4 2 2 2 6 2" xfId="8122"/>
    <cellStyle name="Обычный 6 2 4 2 3 2 6 2" xfId="8123"/>
    <cellStyle name="Обычный 6 2 4 3 2 6 2" xfId="8124"/>
    <cellStyle name="Обычный 6 2 4 4 2 6 2" xfId="8125"/>
    <cellStyle name="Обычный 6 2 5 2 4 6 2" xfId="8126"/>
    <cellStyle name="Обычный 6 2 5 2 2 2 6 2" xfId="8127"/>
    <cellStyle name="Обычный 6 2 5 2 3 2 6 2" xfId="8128"/>
    <cellStyle name="Обычный 6 2 5 3 2 6 2" xfId="8129"/>
    <cellStyle name="Обычный 6 2 5 4 2 6 2" xfId="8130"/>
    <cellStyle name="Обычный 6 2 6 4 6 2" xfId="8131"/>
    <cellStyle name="Обычный 6 2 6 2 2 6 2" xfId="8132"/>
    <cellStyle name="Обычный 6 2 6 3 2 6 2" xfId="8133"/>
    <cellStyle name="Обычный 6 2 7 2 6 2" xfId="8134"/>
    <cellStyle name="Обычный 6 2 8 2 6 2" xfId="8135"/>
    <cellStyle name="Обычный 6 2 9 2 6 2" xfId="8136"/>
    <cellStyle name="Обычный 6 3 2 4 6 2" xfId="8137"/>
    <cellStyle name="Обычный 6 3 2 2 2 6 2" xfId="8138"/>
    <cellStyle name="Обычный 6 3 2 3 2 6 2" xfId="8139"/>
    <cellStyle name="Обычный 6 3 3 2 6 2" xfId="8140"/>
    <cellStyle name="Обычный 6 3 4 2 6 2" xfId="8141"/>
    <cellStyle name="Обычный 6 4 2 4 6 2" xfId="8142"/>
    <cellStyle name="Обычный 6 4 2 2 2 6 2" xfId="8143"/>
    <cellStyle name="Обычный 6 4 2 3 2 6 2" xfId="8144"/>
    <cellStyle name="Обычный 6 4 3 2 6 2" xfId="8145"/>
    <cellStyle name="Обычный 6 4 4 2 6 2" xfId="8146"/>
    <cellStyle name="Обычный 6 5 4 6 2" xfId="8147"/>
    <cellStyle name="Обычный 6 5 2 2 6 2" xfId="8148"/>
    <cellStyle name="Обычный 6 5 3 2 6 2" xfId="8149"/>
    <cellStyle name="Обычный 6 6 2 6 2" xfId="8150"/>
    <cellStyle name="Обычный 6 7 2 6 2" xfId="8151"/>
    <cellStyle name="Обычный 6 8 2 6 2" xfId="8152"/>
    <cellStyle name="Обычный 7 2 2 2 4 6 2" xfId="8153"/>
    <cellStyle name="Обычный 7 2 2 2 2 2 6 2" xfId="8154"/>
    <cellStyle name="Обычный 7 2 2 2 3 2 6 2" xfId="8155"/>
    <cellStyle name="Обычный 7 2 2 3 2 6 2" xfId="8156"/>
    <cellStyle name="Обычный 7 2 2 4 2 6 2" xfId="8157"/>
    <cellStyle name="Обычный 7 2 3 2 4 6 2" xfId="8158"/>
    <cellStyle name="Обычный 7 2 3 2 2 2 6 2" xfId="8159"/>
    <cellStyle name="Обычный 7 2 3 2 3 2 6 2" xfId="8160"/>
    <cellStyle name="Обычный 7 2 3 3 2 6 2" xfId="8161"/>
    <cellStyle name="Обычный 7 2 3 4 2 6 2" xfId="8162"/>
    <cellStyle name="Обычный 7 2 4 4 6 2" xfId="8163"/>
    <cellStyle name="Обычный 7 2 4 2 2 6 2" xfId="8164"/>
    <cellStyle name="Обычный 7 2 4 3 2 6 2" xfId="8165"/>
    <cellStyle name="Обычный 7 2 5 2 6 2" xfId="8166"/>
    <cellStyle name="Обычный 7 2 6 2 6 2" xfId="8167"/>
    <cellStyle name="Обычный 7 2 7 2 6 2" xfId="8168"/>
    <cellStyle name="Обычный 9 2 2 5 6 2" xfId="8169"/>
    <cellStyle name="Обычный 9 2 2 2 2 6 2" xfId="8170"/>
    <cellStyle name="Обычный 9 2 2 3 2 6 2" xfId="8171"/>
    <cellStyle name="Обычный 9 2 2 4 2 6 2" xfId="8172"/>
    <cellStyle name="Обычный 9 2 3 2 6 2" xfId="8173"/>
    <cellStyle name="Обычный 9 2 4 2 6 2" xfId="8174"/>
    <cellStyle name="Обычный 9 3 2 2 6 2" xfId="8175"/>
    <cellStyle name="Обычный 9 3 3 2 6 2" xfId="8176"/>
    <cellStyle name="Обычный 9 3 4 2 6 2" xfId="8177"/>
    <cellStyle name="Обычный 9 4 2 6 2" xfId="8178"/>
    <cellStyle name="Обычный 9 5 2 6 2" xfId="8179"/>
    <cellStyle name="Финансовый 2 2 2 4 6 2" xfId="8180"/>
    <cellStyle name="Финансовый 2 2 2 2 3 6 2" xfId="8181"/>
    <cellStyle name="Финансовый 2 2 2 3 2 6 2" xfId="8182"/>
    <cellStyle name="Финансовый 2 2 3 2 6 2" xfId="8183"/>
    <cellStyle name="Финансовый 2 2 4 2 6 2" xfId="8184"/>
    <cellStyle name="Финансовый 2 3 2 4 6 2" xfId="8185"/>
    <cellStyle name="Финансовый 2 3 2 2 2 6 2" xfId="8186"/>
    <cellStyle name="Финансовый 2 3 2 3 2 6 2" xfId="8187"/>
    <cellStyle name="Финансовый 2 3 3 2 6 2" xfId="8188"/>
    <cellStyle name="Финансовый 2 3 4 2 6 2" xfId="8189"/>
    <cellStyle name="Финансовый 2 4 4 6 2" xfId="8190"/>
    <cellStyle name="Финансовый 2 4 2 2 6 2" xfId="8191"/>
    <cellStyle name="Финансовый 2 4 3 2 6 2" xfId="8192"/>
    <cellStyle name="Финансовый 2 5 2 6 2" xfId="8193"/>
    <cellStyle name="Финансовый 2 6 2 6 2" xfId="8194"/>
    <cellStyle name="Финансовый 2 7 2 6 2" xfId="8195"/>
    <cellStyle name="Финансовый 3 2 2 4 6 2" xfId="8196"/>
    <cellStyle name="Финансовый 3 2 2 2 2 6 2" xfId="8197"/>
    <cellStyle name="Финансовый 3 2 2 3 2 6 2" xfId="8198"/>
    <cellStyle name="Финансовый 3 2 3 2 6 2" xfId="8199"/>
    <cellStyle name="Финансовый 3 2 4 2 6 2" xfId="8200"/>
    <cellStyle name="Финансовый 3 3 2 4 6 2" xfId="8201"/>
    <cellStyle name="Финансовый 3 3 2 2 2 6 2" xfId="8202"/>
    <cellStyle name="Финансовый 3 3 2 3 2 6 2" xfId="8203"/>
    <cellStyle name="Финансовый 3 3 3 2 6 2" xfId="8204"/>
    <cellStyle name="Финансовый 3 3 4 2 6 2" xfId="8205"/>
    <cellStyle name="Финансовый 3 4 4 6 2" xfId="8206"/>
    <cellStyle name="Финансовый 3 4 2 2 6 2" xfId="8207"/>
    <cellStyle name="Финансовый 3 4 3 2 6 2" xfId="8208"/>
    <cellStyle name="Финансовый 3 5 2 6 2" xfId="8209"/>
    <cellStyle name="Финансовый 3 6 2 6 2" xfId="8210"/>
    <cellStyle name="Финансовый 3 7 2 6 2" xfId="8211"/>
    <cellStyle name="Обычный 6 10 3 2" xfId="8212"/>
    <cellStyle name="Финансовый 2 9 3 2" xfId="8213"/>
    <cellStyle name="Финансовый 3 9 3 2" xfId="8214"/>
    <cellStyle name="Обычный 6 2 11 3 2" xfId="8215"/>
    <cellStyle name="Обычный 6 2 2 10 3 2" xfId="8216"/>
    <cellStyle name="Обычный 7 2 9 3 2" xfId="8217"/>
    <cellStyle name="Обычный 6 2 3 10 3 2" xfId="8218"/>
    <cellStyle name="Обычный 9 7 3 2" xfId="8219"/>
    <cellStyle name="Обычный 6 2 3 2 7 3 2" xfId="8220"/>
    <cellStyle name="Обычный 6 2 2 2 7 3 2" xfId="8221"/>
    <cellStyle name="Обычный 6 4 6 3 2" xfId="8222"/>
    <cellStyle name="Финансовый 2 3 6 3 2" xfId="8223"/>
    <cellStyle name="Финансовый 3 3 6 3 2" xfId="8224"/>
    <cellStyle name="Обычный 6 2 5 6 3 2" xfId="8225"/>
    <cellStyle name="Обычный 6 2 2 4 6 3 2" xfId="8226"/>
    <cellStyle name="Обычный 7 2 3 6 3 2" xfId="8227"/>
    <cellStyle name="Обычный 6 2 3 4 6 3 2" xfId="8228"/>
    <cellStyle name="Обычный 6 3 6 3 2" xfId="8229"/>
    <cellStyle name="Финансовый 2 2 6 3 2" xfId="8230"/>
    <cellStyle name="Финансовый 3 2 6 3 2" xfId="8231"/>
    <cellStyle name="Обычный 6 2 4 6 3 2" xfId="8232"/>
    <cellStyle name="Обычный 6 2 2 3 6 3 2" xfId="8233"/>
    <cellStyle name="Обычный 7 2 2 6 3 2" xfId="8234"/>
    <cellStyle name="Обычный 6 2 3 3 6 3 2" xfId="8235"/>
    <cellStyle name="Обычный 9 2 6 3 2" xfId="8236"/>
    <cellStyle name="Обычный 6 2 3 2 2 6 3 2" xfId="8237"/>
    <cellStyle name="Обычный 6 2 2 2 2 6 3 2" xfId="8238"/>
    <cellStyle name="Обычный 6 2 3 2 3 5 3 2" xfId="8239"/>
    <cellStyle name="Обычный 6 2 2 2 3 5 3 2" xfId="8240"/>
    <cellStyle name="Обычный 9 3 6 3 2" xfId="8241"/>
    <cellStyle name="Обычный 6 2 2 2 2 2 5 3 2" xfId="8242"/>
    <cellStyle name="Обычный 6 2 2 2 2 2 2 3 3 2" xfId="8243"/>
    <cellStyle name="Обычный 6 2 2 2 2 2 3 3 3 2" xfId="8244"/>
    <cellStyle name="Обычный 6 2 2 2 2 3 3 3 2" xfId="8245"/>
    <cellStyle name="Обычный 6 2 2 2 2 4 3 3 2" xfId="8246"/>
    <cellStyle name="Обычный 6 2 2 2 3 2 3 3 2" xfId="8247"/>
    <cellStyle name="Обычный 6 2 2 2 3 3 3 3 2" xfId="8248"/>
    <cellStyle name="Обычный 6 2 2 2 4 3 3 2" xfId="8249"/>
    <cellStyle name="Обычный 6 2 2 2 5 3 3 2" xfId="8250"/>
    <cellStyle name="Обычный 6 2 2 3 2 5 3 2" xfId="8251"/>
    <cellStyle name="Обычный 6 2 2 3 2 2 3 3 2" xfId="8252"/>
    <cellStyle name="Обычный 6 2 2 3 2 3 3 3 2" xfId="8253"/>
    <cellStyle name="Обычный 6 2 2 3 3 3 3 2" xfId="8254"/>
    <cellStyle name="Обычный 6 2 2 3 4 3 3 2" xfId="8255"/>
    <cellStyle name="Обычный 6 2 2 4 2 5 3 2" xfId="8256"/>
    <cellStyle name="Обычный 6 2 2 4 2 2 3 3 2" xfId="8257"/>
    <cellStyle name="Обычный 6 2 2 4 2 3 3 3 2" xfId="8258"/>
    <cellStyle name="Обычный 6 2 2 4 3 3 3 2" xfId="8259"/>
    <cellStyle name="Обычный 6 2 2 4 4 3 3 2" xfId="8260"/>
    <cellStyle name="Обычный 6 2 2 5 5 3 2" xfId="8261"/>
    <cellStyle name="Обычный 6 2 2 5 2 3 3 2" xfId="8262"/>
    <cellStyle name="Обычный 6 2 2 5 3 3 3 2" xfId="8263"/>
    <cellStyle name="Обычный 6 2 2 6 3 3 2" xfId="8264"/>
    <cellStyle name="Обычный 6 2 2 7 3 3 2" xfId="8265"/>
    <cellStyle name="Обычный 6 2 2 8 3 3 2" xfId="8266"/>
    <cellStyle name="Обычный 6 2 3 2 2 2 5 3 2" xfId="8267"/>
    <cellStyle name="Обычный 6 2 3 2 2 2 2 3 3 2" xfId="8268"/>
    <cellStyle name="Обычный 6 2 3 2 2 2 3 3 3 2" xfId="8269"/>
    <cellStyle name="Обычный 6 2 3 2 2 3 3 3 2" xfId="8270"/>
    <cellStyle name="Обычный 6 2 3 2 2 4 3 3 2" xfId="8271"/>
    <cellStyle name="Обычный 6 2 3 2 3 2 3 3 2" xfId="8272"/>
    <cellStyle name="Обычный 6 2 3 2 3 3 3 3 2" xfId="8273"/>
    <cellStyle name="Обычный 6 2 3 2 4 3 3 2" xfId="8274"/>
    <cellStyle name="Обычный 6 2 3 2 5 3 3 2" xfId="8275"/>
    <cellStyle name="Обычный 6 2 3 3 2 5 3 2" xfId="8276"/>
    <cellStyle name="Обычный 6 2 3 3 2 2 3 3 2" xfId="8277"/>
    <cellStyle name="Обычный 6 2 3 3 2 3 3 3 2" xfId="8278"/>
    <cellStyle name="Обычный 6 2 3 3 3 3 3 2" xfId="8279"/>
    <cellStyle name="Обычный 6 2 3 3 4 3 3 2" xfId="8280"/>
    <cellStyle name="Обычный 6 2 3 4 2 5 3 2" xfId="8281"/>
    <cellStyle name="Обычный 6 2 3 4 2 2 3 3 2" xfId="8282"/>
    <cellStyle name="Обычный 6 2 3 4 2 3 3 3 2" xfId="8283"/>
    <cellStyle name="Обычный 6 2 3 4 3 3 3 2" xfId="8284"/>
    <cellStyle name="Обычный 6 2 3 4 4 3 3 2" xfId="8285"/>
    <cellStyle name="Обычный 6 2 3 5 5 3 2" xfId="8286"/>
    <cellStyle name="Обычный 6 2 3 5 2 3 3 2" xfId="8287"/>
    <cellStyle name="Обычный 6 2 3 5 3 3 3 2" xfId="8288"/>
    <cellStyle name="Обычный 6 2 3 6 3 3 2" xfId="8289"/>
    <cellStyle name="Обычный 6 2 3 7 3 3 2" xfId="8290"/>
    <cellStyle name="Обычный 6 2 3 8 3 3 2" xfId="8291"/>
    <cellStyle name="Обычный 6 2 4 2 5 3 2" xfId="8292"/>
    <cellStyle name="Обычный 6 2 4 2 2 3 3 2" xfId="8293"/>
    <cellStyle name="Обычный 6 2 4 2 3 3 3 2" xfId="8294"/>
    <cellStyle name="Обычный 6 2 4 3 3 3 2" xfId="8295"/>
    <cellStyle name="Обычный 6 2 4 4 3 3 2" xfId="8296"/>
    <cellStyle name="Обычный 6 2 5 2 5 3 2" xfId="8297"/>
    <cellStyle name="Обычный 6 2 5 2 2 3 3 2" xfId="8298"/>
    <cellStyle name="Обычный 6 2 5 2 3 3 3 2" xfId="8299"/>
    <cellStyle name="Обычный 6 2 5 3 3 3 2" xfId="8300"/>
    <cellStyle name="Обычный 6 2 5 4 3 3 2" xfId="8301"/>
    <cellStyle name="Обычный 6 2 6 5 3 2" xfId="8302"/>
    <cellStyle name="Обычный 6 2 6 2 3 3 2" xfId="8303"/>
    <cellStyle name="Обычный 6 2 6 3 3 3 2" xfId="8304"/>
    <cellStyle name="Обычный 6 2 7 3 3 2" xfId="8305"/>
    <cellStyle name="Обычный 6 2 8 3 3 2" xfId="8306"/>
    <cellStyle name="Обычный 6 2 9 3 3 2" xfId="8307"/>
    <cellStyle name="Обычный 6 3 2 5 3 2" xfId="8308"/>
    <cellStyle name="Обычный 6 3 2 2 3 3 2" xfId="8309"/>
    <cellStyle name="Обычный 6 3 2 3 3 3 2" xfId="8310"/>
    <cellStyle name="Обычный 6 3 3 3 3 2" xfId="8311"/>
    <cellStyle name="Обычный 6 3 4 3 3 2" xfId="8312"/>
    <cellStyle name="Обычный 6 4 2 5 3 2" xfId="8313"/>
    <cellStyle name="Обычный 6 4 2 2 3 3 2" xfId="8314"/>
    <cellStyle name="Обычный 6 4 2 3 3 3 2" xfId="8315"/>
    <cellStyle name="Обычный 6 4 3 3 3 2" xfId="8316"/>
    <cellStyle name="Обычный 6 4 4 3 3 2" xfId="8317"/>
    <cellStyle name="Обычный 6 5 5 3 2" xfId="8318"/>
    <cellStyle name="Обычный 6 5 2 3 3 2" xfId="8319"/>
    <cellStyle name="Обычный 6 5 3 3 3 2" xfId="8320"/>
    <cellStyle name="Обычный 6 6 3 3 2" xfId="8321"/>
    <cellStyle name="Обычный 6 7 3 3 2" xfId="8322"/>
    <cellStyle name="Обычный 6 8 3 3 2" xfId="8323"/>
    <cellStyle name="Обычный 7 2 2 2 5 3 2" xfId="8324"/>
    <cellStyle name="Обычный 7 2 2 2 2 3 3 2" xfId="8325"/>
    <cellStyle name="Обычный 7 2 2 2 3 3 3 2" xfId="8326"/>
    <cellStyle name="Обычный 7 2 2 3 3 3 2" xfId="8327"/>
    <cellStyle name="Обычный 7 2 2 4 3 3 2" xfId="8328"/>
    <cellStyle name="Обычный 7 2 3 2 5 3 2" xfId="8329"/>
    <cellStyle name="Обычный 7 2 3 2 2 3 3 2" xfId="8330"/>
    <cellStyle name="Обычный 7 2 3 2 3 3 3 2" xfId="8331"/>
    <cellStyle name="Обычный 7 2 3 3 3 3 2" xfId="8332"/>
    <cellStyle name="Обычный 7 2 3 4 3 3 2" xfId="8333"/>
    <cellStyle name="Обычный 7 2 4 5 3 2" xfId="8334"/>
    <cellStyle name="Обычный 7 2 4 2 3 3 2" xfId="8335"/>
    <cellStyle name="Обычный 7 2 4 3 3 3 2" xfId="8336"/>
    <cellStyle name="Обычный 7 2 5 3 3 2" xfId="8337"/>
    <cellStyle name="Обычный 7 2 6 3 3 2" xfId="8338"/>
    <cellStyle name="Обычный 7 2 7 3 3 2" xfId="8339"/>
    <cellStyle name="Обычный 9 2 2 6 3 2" xfId="8340"/>
    <cellStyle name="Обычный 9 2 2 2 3 3 2" xfId="8341"/>
    <cellStyle name="Обычный 9 2 2 3 3 3 2" xfId="8342"/>
    <cellStyle name="Обычный 9 2 2 4 3 3 2" xfId="8343"/>
    <cellStyle name="Обычный 9 2 3 3 3 2" xfId="8344"/>
    <cellStyle name="Обычный 9 2 4 3 3 2" xfId="8345"/>
    <cellStyle name="Обычный 9 3 2 3 3 2" xfId="8346"/>
    <cellStyle name="Обычный 9 3 3 3 3 2" xfId="8347"/>
    <cellStyle name="Обычный 9 3 4 3 3 2" xfId="8348"/>
    <cellStyle name="Обычный 9 4 3 3 2" xfId="8349"/>
    <cellStyle name="Обычный 9 5 3 3 2" xfId="8350"/>
    <cellStyle name="Финансовый 2 2 2 5 3 2" xfId="8351"/>
    <cellStyle name="Финансовый 2 2 2 2 4 3 2" xfId="8352"/>
    <cellStyle name="Финансовый 2 2 2 3 3 3 2" xfId="8353"/>
    <cellStyle name="Финансовый 2 2 3 3 3 2" xfId="8354"/>
    <cellStyle name="Финансовый 2 2 4 3 3 2" xfId="8355"/>
    <cellStyle name="Финансовый 2 3 2 5 3 2" xfId="8356"/>
    <cellStyle name="Финансовый 2 3 2 2 3 3 2" xfId="8357"/>
    <cellStyle name="Финансовый 2 3 2 3 3 3 2" xfId="8358"/>
    <cellStyle name="Финансовый 2 3 3 3 3 2" xfId="8359"/>
    <cellStyle name="Финансовый 2 3 4 3 3 2" xfId="8360"/>
    <cellStyle name="Финансовый 2 4 5 3 2" xfId="8361"/>
    <cellStyle name="Финансовый 2 4 2 3 3 2" xfId="8362"/>
    <cellStyle name="Финансовый 2 4 3 3 3 2" xfId="8363"/>
    <cellStyle name="Финансовый 2 5 3 3 2" xfId="8364"/>
    <cellStyle name="Финансовый 2 6 3 3 2" xfId="8365"/>
    <cellStyle name="Финансовый 2 7 3 3 2" xfId="8366"/>
    <cellStyle name="Финансовый 3 2 2 5 3 2" xfId="8367"/>
    <cellStyle name="Финансовый 3 2 2 2 3 3 2" xfId="8368"/>
    <cellStyle name="Финансовый 3 2 2 3 3 3 2" xfId="8369"/>
    <cellStyle name="Финансовый 3 2 3 3 3 2" xfId="8370"/>
    <cellStyle name="Финансовый 3 2 4 3 3 2" xfId="8371"/>
    <cellStyle name="Финансовый 3 3 2 5 3 2" xfId="8372"/>
    <cellStyle name="Финансовый 3 3 2 2 3 3 2" xfId="8373"/>
    <cellStyle name="Финансовый 3 3 2 3 3 3 2" xfId="8374"/>
    <cellStyle name="Финансовый 3 3 3 3 3 2" xfId="8375"/>
    <cellStyle name="Финансовый 3 3 4 3 3 2" xfId="8376"/>
    <cellStyle name="Финансовый 3 4 5 3 2" xfId="8377"/>
    <cellStyle name="Финансовый 3 4 2 3 3 2" xfId="8378"/>
    <cellStyle name="Финансовый 3 4 3 3 3 2" xfId="8379"/>
    <cellStyle name="Финансовый 3 5 3 3 2" xfId="8380"/>
    <cellStyle name="Финансовый 3 6 3 3 2" xfId="8381"/>
    <cellStyle name="Финансовый 3 7 3 3 2" xfId="8382"/>
    <cellStyle name="Обычный 6 9 2 3 2" xfId="8383"/>
    <cellStyle name="Финансовый 2 8 2 3 2" xfId="8384"/>
    <cellStyle name="Финансовый 3 8 2 3 2" xfId="8385"/>
    <cellStyle name="Обычный 6 2 10 2 3 2" xfId="8386"/>
    <cellStyle name="Обычный 6 2 2 9 2 3 2" xfId="8387"/>
    <cellStyle name="Обычный 7 2 8 2 3 2" xfId="8388"/>
    <cellStyle name="Обычный 6 2 3 9 2 3 2" xfId="8389"/>
    <cellStyle name="Обычный 9 6 2 3 2" xfId="8390"/>
    <cellStyle name="Обычный 6 2 3 2 6 2 3 2" xfId="8391"/>
    <cellStyle name="Обычный 6 2 2 2 6 2 3 2" xfId="8392"/>
    <cellStyle name="Обычный 6 4 5 2 3 2" xfId="8393"/>
    <cellStyle name="Финансовый 2 3 5 2 3 2" xfId="8394"/>
    <cellStyle name="Финансовый 3 3 5 2 3 2" xfId="8395"/>
    <cellStyle name="Обычный 6 2 5 5 2 3 2" xfId="8396"/>
    <cellStyle name="Обычный 6 2 2 4 5 2 3 2" xfId="8397"/>
    <cellStyle name="Обычный 7 2 3 5 2 3 2" xfId="8398"/>
    <cellStyle name="Обычный 6 2 3 4 5 2 3 2" xfId="8399"/>
    <cellStyle name="Обычный 6 3 5 2 3 2" xfId="8400"/>
    <cellStyle name="Финансовый 2 2 5 2 3 2" xfId="8401"/>
    <cellStyle name="Финансовый 3 2 5 2 3 2" xfId="8402"/>
    <cellStyle name="Обычный 6 2 4 5 2 3 2" xfId="8403"/>
    <cellStyle name="Обычный 6 2 2 3 5 2 3 2" xfId="8404"/>
    <cellStyle name="Обычный 7 2 2 5 2 3 2" xfId="8405"/>
    <cellStyle name="Обычный 6 2 3 3 5 2 3 2" xfId="8406"/>
    <cellStyle name="Обычный 9 2 5 2 3 2" xfId="8407"/>
    <cellStyle name="Обычный 6 2 3 2 2 5 2 3 2" xfId="8408"/>
    <cellStyle name="Обычный 6 2 2 2 2 5 2 3 2" xfId="8409"/>
    <cellStyle name="Обычный 6 2 3 2 3 4 2 3 2" xfId="8410"/>
    <cellStyle name="Обычный 6 2 2 2 3 4 2 3 2" xfId="8411"/>
    <cellStyle name="Обычный 9 3 5 2 3 2" xfId="8412"/>
    <cellStyle name="Обычный 6 2 2 2 2 2 4 2 3 2" xfId="8413"/>
    <cellStyle name="Обычный 6 2 2 2 2 2 2 2 2 3 2" xfId="8414"/>
    <cellStyle name="Обычный 6 2 2 2 2 2 3 2 2 3 2" xfId="8415"/>
    <cellStyle name="Обычный 6 2 2 2 2 3 2 2 3 2" xfId="8416"/>
    <cellStyle name="Обычный 6 2 2 2 2 4 2 2 3 2" xfId="8417"/>
    <cellStyle name="Обычный 6 2 2 2 3 2 2 2 3 2" xfId="8418"/>
    <cellStyle name="Обычный 6 2 2 2 3 3 2 2 3 2" xfId="8419"/>
    <cellStyle name="Обычный 6 2 2 2 4 2 2 3 2" xfId="8420"/>
    <cellStyle name="Обычный 6 2 2 2 5 2 2 3 2" xfId="8421"/>
    <cellStyle name="Обычный 6 2 2 3 2 4 2 3 2" xfId="8422"/>
    <cellStyle name="Обычный 6 2 2 3 2 2 2 2 3 2" xfId="8423"/>
    <cellStyle name="Обычный 6 2 2 3 2 3 2 2 3 2" xfId="8424"/>
    <cellStyle name="Обычный 6 2 2 3 3 2 2 3 2" xfId="8425"/>
    <cellStyle name="Обычный 6 2 2 3 4 2 2 3 2" xfId="8426"/>
    <cellStyle name="Обычный 6 2 2 4 2 4 2 3 2" xfId="8427"/>
    <cellStyle name="Обычный 6 2 2 4 2 2 2 2 3 2" xfId="8428"/>
    <cellStyle name="Обычный 6 2 2 4 2 3 2 2 3 2" xfId="8429"/>
    <cellStyle name="Обычный 6 2 2 4 3 2 2 3 2" xfId="8430"/>
    <cellStyle name="Обычный 6 2 2 4 4 2 2 3 2" xfId="8431"/>
    <cellStyle name="Обычный 6 2 2 5 4 2 3 2" xfId="8432"/>
    <cellStyle name="Обычный 6 2 2 5 2 2 2 3 2" xfId="8433"/>
    <cellStyle name="Обычный 6 2 2 5 3 2 2 3 2" xfId="8434"/>
    <cellStyle name="Обычный 6 2 2 6 2 2 3 2" xfId="8435"/>
    <cellStyle name="Обычный 6 2 2 7 2 2 3 2" xfId="8436"/>
    <cellStyle name="Обычный 6 2 2 8 2 2 3 2" xfId="8437"/>
    <cellStyle name="Обычный 6 2 3 2 2 2 4 2 3 2" xfId="8438"/>
    <cellStyle name="Обычный 6 2 3 2 2 2 2 2 2 3 2" xfId="8439"/>
    <cellStyle name="Обычный 6 2 3 2 2 2 3 2 2 3 2" xfId="8440"/>
    <cellStyle name="Обычный 6 2 3 2 2 3 2 2 3 2" xfId="8441"/>
    <cellStyle name="Обычный 6 2 3 2 2 4 2 2 3 2" xfId="8442"/>
    <cellStyle name="Обычный 6 2 3 2 3 2 2 2 3 2" xfId="8443"/>
    <cellStyle name="Обычный 6 2 3 2 3 3 2 2 3 2" xfId="8444"/>
    <cellStyle name="Обычный 6 2 3 2 4 2 2 3 2" xfId="8445"/>
    <cellStyle name="Обычный 6 2 3 2 5 2 2 3 2" xfId="8446"/>
    <cellStyle name="Обычный 6 2 3 3 2 4 2 3 2" xfId="8447"/>
    <cellStyle name="Обычный 6 2 3 3 2 2 2 2 3 2" xfId="8448"/>
    <cellStyle name="Обычный 6 2 3 3 2 3 2 2 3 2" xfId="8449"/>
    <cellStyle name="Обычный 6 2 3 3 3 2 2 3 2" xfId="8450"/>
    <cellStyle name="Обычный 6 2 3 3 4 2 2 3 2" xfId="8451"/>
    <cellStyle name="Обычный 6 2 3 4 2 4 2 3 2" xfId="8452"/>
    <cellStyle name="Обычный 6 2 3 4 2 2 2 2 3 2" xfId="8453"/>
    <cellStyle name="Обычный 6 2 3 4 2 3 2 2 3 2" xfId="8454"/>
    <cellStyle name="Обычный 6 2 3 4 3 2 2 3 2" xfId="8455"/>
    <cellStyle name="Обычный 6 2 3 4 4 2 2 3 2" xfId="8456"/>
    <cellStyle name="Обычный 6 2 3 5 4 2 3 2" xfId="8457"/>
    <cellStyle name="Обычный 6 2 3 5 2 2 2 3 2" xfId="8458"/>
    <cellStyle name="Обычный 6 2 3 5 3 2 2 3 2" xfId="8459"/>
    <cellStyle name="Обычный 6 2 3 6 2 2 3 2" xfId="8460"/>
    <cellStyle name="Обычный 6 2 3 7 2 2 3 2" xfId="8461"/>
    <cellStyle name="Обычный 6 2 3 8 2 2 3 2" xfId="8462"/>
    <cellStyle name="Обычный 6 2 4 2 4 2 3 2" xfId="8463"/>
    <cellStyle name="Обычный 6 2 4 2 2 2 2 3 2" xfId="8464"/>
    <cellStyle name="Обычный 6 2 4 2 3 2 2 3 2" xfId="8465"/>
    <cellStyle name="Обычный 6 2 4 3 2 2 3 2" xfId="8466"/>
    <cellStyle name="Обычный 6 2 4 4 2 2 3 2" xfId="8467"/>
    <cellStyle name="Обычный 6 2 5 2 4 2 3 2" xfId="8468"/>
    <cellStyle name="Обычный 6 2 5 2 2 2 2 3 2" xfId="8469"/>
    <cellStyle name="Обычный 6 2 5 2 3 2 2 3 2" xfId="8470"/>
    <cellStyle name="Обычный 6 2 5 3 2 2 3 2" xfId="8471"/>
    <cellStyle name="Обычный 6 2 5 4 2 2 3 2" xfId="8472"/>
    <cellStyle name="Обычный 6 2 6 4 2 3 2" xfId="8473"/>
    <cellStyle name="Обычный 6 2 6 2 2 2 3 2" xfId="8474"/>
    <cellStyle name="Обычный 6 2 6 3 2 2 3 2" xfId="8475"/>
    <cellStyle name="Обычный 6 2 7 2 2 3 2" xfId="8476"/>
    <cellStyle name="Обычный 6 2 8 2 2 3 2" xfId="8477"/>
    <cellStyle name="Обычный 6 2 9 2 2 3 2" xfId="8478"/>
    <cellStyle name="Обычный 6 3 2 4 2 3 2" xfId="8479"/>
    <cellStyle name="Обычный 6 3 2 2 2 2 3 2" xfId="8480"/>
    <cellStyle name="Обычный 6 3 2 3 2 2 3 2" xfId="8481"/>
    <cellStyle name="Обычный 6 3 3 2 2 3 2" xfId="8482"/>
    <cellStyle name="Обычный 6 3 4 2 2 3 2" xfId="8483"/>
    <cellStyle name="Обычный 6 4 2 4 2 3 2" xfId="8484"/>
    <cellStyle name="Обычный 6 4 2 2 2 2 3 2" xfId="8485"/>
    <cellStyle name="Обычный 6 4 2 3 2 2 3 2" xfId="8486"/>
    <cellStyle name="Обычный 6 4 3 2 2 3 2" xfId="8487"/>
    <cellStyle name="Обычный 6 4 4 2 2 3 2" xfId="8488"/>
    <cellStyle name="Обычный 6 5 4 2 3 2" xfId="8489"/>
    <cellStyle name="Обычный 6 5 2 2 2 3 2" xfId="8490"/>
    <cellStyle name="Обычный 6 5 3 2 2 3 2" xfId="8491"/>
    <cellStyle name="Обычный 6 6 2 2 3 2" xfId="8492"/>
    <cellStyle name="Обычный 6 7 2 2 3 2" xfId="8493"/>
    <cellStyle name="Обычный 6 8 2 2 3 2" xfId="8494"/>
    <cellStyle name="Обычный 7 2 2 2 4 2 3 2" xfId="8495"/>
    <cellStyle name="Обычный 7 2 2 2 2 2 2 3 2" xfId="8496"/>
    <cellStyle name="Обычный 7 2 2 2 3 2 2 3 2" xfId="8497"/>
    <cellStyle name="Обычный 7 2 2 3 2 2 3 2" xfId="8498"/>
    <cellStyle name="Обычный 7 2 2 4 2 2 3 2" xfId="8499"/>
    <cellStyle name="Обычный 7 2 3 2 4 2 3 2" xfId="8500"/>
    <cellStyle name="Обычный 7 2 3 2 2 2 2 3 2" xfId="8501"/>
    <cellStyle name="Обычный 7 2 3 2 3 2 2 3 2" xfId="8502"/>
    <cellStyle name="Обычный 7 2 3 3 2 2 3 2" xfId="8503"/>
    <cellStyle name="Обычный 7 2 3 4 2 2 3 2" xfId="8504"/>
    <cellStyle name="Обычный 7 2 4 4 2 3 2" xfId="8505"/>
    <cellStyle name="Обычный 7 2 4 2 2 2 3 2" xfId="8506"/>
    <cellStyle name="Обычный 7 2 4 3 2 2 3 2" xfId="8507"/>
    <cellStyle name="Обычный 7 2 5 2 2 3 2" xfId="8508"/>
    <cellStyle name="Обычный 7 2 6 2 2 3 2" xfId="8509"/>
    <cellStyle name="Обычный 7 2 7 2 2 3 2" xfId="8510"/>
    <cellStyle name="Обычный 9 2 2 5 2 3 2" xfId="8511"/>
    <cellStyle name="Обычный 9 2 2 2 2 2 3 2" xfId="8512"/>
    <cellStyle name="Обычный 9 2 2 3 2 2 3 2" xfId="8513"/>
    <cellStyle name="Обычный 9 2 2 4 2 2 3 2" xfId="8514"/>
    <cellStyle name="Обычный 9 2 3 2 2 3 2" xfId="8515"/>
    <cellStyle name="Обычный 9 2 4 2 2 3 2" xfId="8516"/>
    <cellStyle name="Обычный 9 3 2 2 2 3 2" xfId="8517"/>
    <cellStyle name="Обычный 9 3 3 2 2 3 2" xfId="8518"/>
    <cellStyle name="Обычный 9 3 4 2 2 3 2" xfId="8519"/>
    <cellStyle name="Обычный 9 4 2 2 3 2" xfId="8520"/>
    <cellStyle name="Обычный 9 5 2 2 3 2" xfId="8521"/>
    <cellStyle name="Финансовый 2 2 2 4 2 3 2" xfId="8522"/>
    <cellStyle name="Финансовый 2 2 2 2 3 2 3 2" xfId="8523"/>
    <cellStyle name="Финансовый 2 2 2 3 2 2 3 2" xfId="8524"/>
    <cellStyle name="Финансовый 2 2 3 2 2 3 2" xfId="8525"/>
    <cellStyle name="Финансовый 2 2 4 2 2 3 2" xfId="8526"/>
    <cellStyle name="Финансовый 2 3 2 4 2 3 2" xfId="8527"/>
    <cellStyle name="Финансовый 2 3 2 2 2 2 3 2" xfId="8528"/>
    <cellStyle name="Финансовый 2 3 2 3 2 2 3 2" xfId="8529"/>
    <cellStyle name="Финансовый 2 3 3 2 2 3 2" xfId="8530"/>
    <cellStyle name="Финансовый 2 3 4 2 2 3 2" xfId="8531"/>
    <cellStyle name="Финансовый 2 4 4 2 3 2" xfId="8532"/>
    <cellStyle name="Финансовый 2 4 2 2 2 3 2" xfId="8533"/>
    <cellStyle name="Финансовый 2 4 3 2 2 3 2" xfId="8534"/>
    <cellStyle name="Финансовый 2 5 2 2 3 2" xfId="8535"/>
    <cellStyle name="Финансовый 2 6 2 2 3 2" xfId="8536"/>
    <cellStyle name="Финансовый 2 7 2 2 3 2" xfId="8537"/>
    <cellStyle name="Финансовый 3 2 2 4 2 3 2" xfId="8538"/>
    <cellStyle name="Финансовый 3 2 2 2 2 2 3 2" xfId="8539"/>
    <cellStyle name="Финансовый 3 2 2 3 2 2 3 2" xfId="8540"/>
    <cellStyle name="Финансовый 3 2 3 2 2 3 2" xfId="8541"/>
    <cellStyle name="Финансовый 3 2 4 2 2 3 2" xfId="8542"/>
    <cellStyle name="Финансовый 3 3 2 4 2 3 2" xfId="8543"/>
    <cellStyle name="Финансовый 3 3 2 2 2 2 3 2" xfId="8544"/>
    <cellStyle name="Финансовый 3 3 2 3 2 2 3 2" xfId="8545"/>
    <cellStyle name="Финансовый 3 3 3 2 2 3 2" xfId="8546"/>
    <cellStyle name="Финансовый 3 3 4 2 2 3 2" xfId="8547"/>
    <cellStyle name="Финансовый 3 4 4 2 3 2" xfId="8548"/>
    <cellStyle name="Финансовый 3 4 2 2 2 3 2" xfId="8549"/>
    <cellStyle name="Финансовый 3 4 3 2 2 3 2" xfId="8550"/>
    <cellStyle name="Финансовый 3 5 2 2 3 2" xfId="8551"/>
    <cellStyle name="Финансовый 3 6 2 2 3 2" xfId="8552"/>
    <cellStyle name="Финансовый 3 7 2 2 3 2" xfId="8553"/>
    <cellStyle name="Обычный 6 11 3 2" xfId="8554"/>
    <cellStyle name="Финансовый 2 10 3 2" xfId="8555"/>
    <cellStyle name="Финансовый 3 10 3 2" xfId="8556"/>
    <cellStyle name="Обычный 6 2 12 3 2" xfId="8557"/>
    <cellStyle name="Обычный 6 2 2 11 3 2" xfId="8558"/>
    <cellStyle name="Обычный 7 2 10 3 2" xfId="8559"/>
    <cellStyle name="Обычный 6 2 3 11 3 2" xfId="8560"/>
    <cellStyle name="Обычный 9 8 3 2" xfId="8561"/>
    <cellStyle name="Обычный 6 2 3 2 8 3 2" xfId="8562"/>
    <cellStyle name="Обычный 6 2 2 2 8 3 2" xfId="8563"/>
    <cellStyle name="Обычный 6 4 7 3 2" xfId="8564"/>
    <cellStyle name="Финансовый 2 3 7 3 2" xfId="8565"/>
    <cellStyle name="Финансовый 3 3 7 3 2" xfId="8566"/>
    <cellStyle name="Обычный 6 2 5 7 3 2" xfId="8567"/>
    <cellStyle name="Обычный 6 2 2 4 7 3 2" xfId="8568"/>
    <cellStyle name="Обычный 7 2 3 7 3 2" xfId="8569"/>
    <cellStyle name="Обычный 6 2 3 4 7 3 2" xfId="8570"/>
    <cellStyle name="Обычный 6 3 7 3 2" xfId="8571"/>
    <cellStyle name="Финансовый 2 2 7 3 2" xfId="8572"/>
    <cellStyle name="Финансовый 3 2 7 3 2" xfId="8573"/>
    <cellStyle name="Обычный 6 2 4 7 3 2" xfId="8574"/>
    <cellStyle name="Обычный 6 2 2 3 7 3 2" xfId="8575"/>
    <cellStyle name="Обычный 7 2 2 7 3 2" xfId="8576"/>
    <cellStyle name="Обычный 6 2 3 3 7 3 2" xfId="8577"/>
    <cellStyle name="Обычный 9 2 7 3 2" xfId="8578"/>
    <cellStyle name="Обычный 6 2 3 2 2 7 3 2" xfId="8579"/>
    <cellStyle name="Обычный 6 2 2 2 2 7 3 2" xfId="8580"/>
    <cellStyle name="Обычный 6 2 3 2 3 6 3 2" xfId="8581"/>
    <cellStyle name="Обычный 6 2 2 2 3 6 3 2" xfId="8582"/>
    <cellStyle name="Обычный 9 3 7 3 2" xfId="8583"/>
    <cellStyle name="Обычный 6 2 2 2 2 2 6 3 2" xfId="8584"/>
    <cellStyle name="Обычный 6 2 2 2 2 2 2 4 3 2" xfId="8585"/>
    <cellStyle name="Обычный 6 2 2 2 2 2 3 4 3 2" xfId="8586"/>
    <cellStyle name="Обычный 6 2 2 2 2 3 4 3 2" xfId="8587"/>
    <cellStyle name="Обычный 6 2 2 2 2 4 4 3 2" xfId="8588"/>
    <cellStyle name="Обычный 6 2 2 2 3 2 4 3 2" xfId="8589"/>
    <cellStyle name="Обычный 6 2 2 2 3 3 4 3 2" xfId="8590"/>
    <cellStyle name="Обычный 6 2 2 2 4 4 3 2" xfId="8591"/>
    <cellStyle name="Обычный 6 2 2 2 5 4 3 2" xfId="8592"/>
    <cellStyle name="Обычный 6 2 2 3 2 6 3 2" xfId="8593"/>
    <cellStyle name="Обычный 6 2 2 3 2 2 4 3 2" xfId="8594"/>
    <cellStyle name="Обычный 6 2 2 3 2 3 4 3 2" xfId="8595"/>
    <cellStyle name="Обычный 6 2 2 3 3 4 3 2" xfId="8596"/>
    <cellStyle name="Обычный 6 2 2 3 4 4 3 2" xfId="8597"/>
    <cellStyle name="Обычный 6 2 2 4 2 6 3 2" xfId="8598"/>
    <cellStyle name="Обычный 6 2 2 4 2 2 4 3 2" xfId="8599"/>
    <cellStyle name="Обычный 6 2 2 4 2 3 4 3 2" xfId="8600"/>
    <cellStyle name="Обычный 6 2 2 4 3 4 3 2" xfId="8601"/>
    <cellStyle name="Обычный 6 2 2 4 4 4 3 2" xfId="8602"/>
    <cellStyle name="Обычный 6 2 2 5 6 3 2" xfId="8603"/>
    <cellStyle name="Обычный 6 2 2 5 2 4 3 2" xfId="8604"/>
    <cellStyle name="Обычный 6 2 2 5 3 4 3 2" xfId="8605"/>
    <cellStyle name="Обычный 6 2 2 6 4 3 2" xfId="8606"/>
    <cellStyle name="Обычный 6 2 2 7 4 3 2" xfId="8607"/>
    <cellStyle name="Обычный 6 2 2 8 4 3 2" xfId="8608"/>
    <cellStyle name="Обычный 6 2 3 2 2 2 6 3 2" xfId="8609"/>
    <cellStyle name="Обычный 6 2 3 2 2 2 2 4 3 2" xfId="8610"/>
    <cellStyle name="Обычный 6 2 3 2 2 2 3 4 3 2" xfId="8611"/>
    <cellStyle name="Обычный 6 2 3 2 2 3 4 3 2" xfId="8612"/>
    <cellStyle name="Обычный 6 2 3 2 2 4 4 3 2" xfId="8613"/>
    <cellStyle name="Обычный 6 2 3 2 3 2 4 3 2" xfId="8614"/>
    <cellStyle name="Обычный 6 2 3 2 3 3 4 3 2" xfId="8615"/>
    <cellStyle name="Обычный 6 2 3 2 4 4 3 2" xfId="8616"/>
    <cellStyle name="Обычный 6 2 3 2 5 4 3 2" xfId="8617"/>
    <cellStyle name="Обычный 6 2 3 3 2 6 3 2" xfId="8618"/>
    <cellStyle name="Обычный 6 2 3 3 2 2 4 3 2" xfId="8619"/>
    <cellStyle name="Обычный 6 2 3 3 2 3 4 3 2" xfId="8620"/>
    <cellStyle name="Обычный 6 2 3 3 3 4 3 2" xfId="8621"/>
    <cellStyle name="Обычный 6 2 3 3 4 4 3 2" xfId="8622"/>
    <cellStyle name="Обычный 6 2 3 4 2 6 3 2" xfId="8623"/>
    <cellStyle name="Обычный 6 2 3 4 2 2 4 3 2" xfId="8624"/>
    <cellStyle name="Обычный 6 2 3 4 2 3 4 3 2" xfId="8625"/>
    <cellStyle name="Обычный 6 2 3 4 3 4 3 2" xfId="8626"/>
    <cellStyle name="Обычный 6 2 3 4 4 4 3 2" xfId="8627"/>
    <cellStyle name="Обычный 6 2 3 5 6 3 2" xfId="8628"/>
    <cellStyle name="Обычный 6 2 3 5 2 4 3 2" xfId="8629"/>
    <cellStyle name="Обычный 6 2 3 5 3 4 3 2" xfId="8630"/>
    <cellStyle name="Обычный 6 2 3 6 4 3 2" xfId="8631"/>
    <cellStyle name="Обычный 6 2 3 7 4 3 2" xfId="8632"/>
    <cellStyle name="Обычный 6 2 3 8 4 3 2" xfId="8633"/>
    <cellStyle name="Обычный 6 2 4 2 6 3 2" xfId="8634"/>
    <cellStyle name="Обычный 6 2 4 2 2 4 3 2" xfId="8635"/>
    <cellStyle name="Обычный 6 2 4 2 3 4 3 2" xfId="8636"/>
    <cellStyle name="Обычный 6 2 4 3 4 3 2" xfId="8637"/>
    <cellStyle name="Обычный 6 2 4 4 4 3 2" xfId="8638"/>
    <cellStyle name="Обычный 6 2 5 2 6 3 2" xfId="8639"/>
    <cellStyle name="Обычный 6 2 5 2 2 4 3 2" xfId="8640"/>
    <cellStyle name="Обычный 6 2 5 2 3 4 3 2" xfId="8641"/>
    <cellStyle name="Обычный 6 2 5 3 4 3 2" xfId="8642"/>
    <cellStyle name="Обычный 6 2 5 4 4 3 2" xfId="8643"/>
    <cellStyle name="Обычный 6 2 6 6 3 2" xfId="8644"/>
    <cellStyle name="Обычный 6 2 6 2 4 3 2" xfId="8645"/>
    <cellStyle name="Обычный 6 2 6 3 4 3 2" xfId="8646"/>
    <cellStyle name="Обычный 6 2 7 4 3 2" xfId="8647"/>
    <cellStyle name="Обычный 6 2 8 4 3 2" xfId="8648"/>
    <cellStyle name="Обычный 6 2 9 4 3 2" xfId="8649"/>
    <cellStyle name="Обычный 6 3 2 6 3 2" xfId="8650"/>
    <cellStyle name="Обычный 6 3 2 2 4 3 2" xfId="8651"/>
    <cellStyle name="Обычный 6 3 2 3 4 3 2" xfId="8652"/>
    <cellStyle name="Обычный 6 3 3 4 3 2" xfId="8653"/>
    <cellStyle name="Обычный 6 3 4 4 3 2" xfId="8654"/>
    <cellStyle name="Обычный 6 4 2 6 3 2" xfId="8655"/>
    <cellStyle name="Обычный 6 4 2 2 4 3 2" xfId="8656"/>
    <cellStyle name="Обычный 6 4 2 3 4 3 2" xfId="8657"/>
    <cellStyle name="Обычный 6 4 3 4 3 2" xfId="8658"/>
    <cellStyle name="Обычный 6 4 4 4 3 2" xfId="8659"/>
    <cellStyle name="Обычный 6 5 6 3 2" xfId="8660"/>
    <cellStyle name="Обычный 6 5 2 4 3 2" xfId="8661"/>
    <cellStyle name="Обычный 6 5 3 4 3 2" xfId="8662"/>
    <cellStyle name="Обычный 6 6 4 3 2" xfId="8663"/>
    <cellStyle name="Обычный 6 7 4 3 2" xfId="8664"/>
    <cellStyle name="Обычный 6 8 4 3 2" xfId="8665"/>
    <cellStyle name="Обычный 7 2 2 2 6 3 2" xfId="8666"/>
    <cellStyle name="Обычный 7 2 2 2 2 4 3 2" xfId="8667"/>
    <cellStyle name="Обычный 7 2 2 2 3 4 3 2" xfId="8668"/>
    <cellStyle name="Обычный 7 2 2 3 4 3 2" xfId="8669"/>
    <cellStyle name="Обычный 7 2 2 4 4 3 2" xfId="8670"/>
    <cellStyle name="Обычный 7 2 3 2 6 3 2" xfId="8671"/>
    <cellStyle name="Обычный 7 2 3 2 2 4 3 2" xfId="8672"/>
    <cellStyle name="Обычный 7 2 3 2 3 4 3 2" xfId="8673"/>
    <cellStyle name="Обычный 7 2 3 3 4 3 2" xfId="8674"/>
    <cellStyle name="Обычный 7 2 3 4 4 3 2" xfId="8675"/>
    <cellStyle name="Обычный 7 2 4 6 3 2" xfId="8676"/>
    <cellStyle name="Обычный 7 2 4 2 4 3 2" xfId="8677"/>
    <cellStyle name="Обычный 7 2 4 3 4 3 2" xfId="8678"/>
    <cellStyle name="Обычный 7 2 5 4 3 2" xfId="8679"/>
    <cellStyle name="Обычный 7 2 6 4 3 2" xfId="8680"/>
    <cellStyle name="Обычный 7 2 7 4 3 2" xfId="8681"/>
    <cellStyle name="Обычный 9 2 2 7 3 2" xfId="8682"/>
    <cellStyle name="Обычный 9 2 2 2 4 3 2" xfId="8683"/>
    <cellStyle name="Обычный 9 2 2 3 4 3 2" xfId="8684"/>
    <cellStyle name="Обычный 9 2 2 4 4 3 2" xfId="8685"/>
    <cellStyle name="Обычный 9 2 3 4 3 2" xfId="8686"/>
    <cellStyle name="Обычный 9 2 4 4 3 2" xfId="8687"/>
    <cellStyle name="Обычный 9 3 2 4 3 2" xfId="8688"/>
    <cellStyle name="Обычный 9 3 3 4 3 2" xfId="8689"/>
    <cellStyle name="Обычный 9 3 4 4 3 2" xfId="8690"/>
    <cellStyle name="Обычный 9 4 4 3 2" xfId="8691"/>
    <cellStyle name="Обычный 9 5 4 3 2" xfId="8692"/>
    <cellStyle name="Финансовый 2 2 2 6 3 2" xfId="8693"/>
    <cellStyle name="Финансовый 2 2 2 2 5 3 2" xfId="8694"/>
    <cellStyle name="Финансовый 2 2 2 3 4 3 2" xfId="8695"/>
    <cellStyle name="Финансовый 2 2 3 4 3 2" xfId="8696"/>
    <cellStyle name="Финансовый 2 2 4 4 3 2" xfId="8697"/>
    <cellStyle name="Финансовый 2 3 2 6 3 2" xfId="8698"/>
    <cellStyle name="Финансовый 2 3 2 2 4 3 2" xfId="8699"/>
    <cellStyle name="Финансовый 2 3 2 3 4 3 2" xfId="8700"/>
    <cellStyle name="Финансовый 2 3 3 4 3 2" xfId="8701"/>
    <cellStyle name="Финансовый 2 3 4 4 3 2" xfId="8702"/>
    <cellStyle name="Финансовый 2 4 6 3 2" xfId="8703"/>
    <cellStyle name="Финансовый 2 4 2 4 3 2" xfId="8704"/>
    <cellStyle name="Финансовый 2 4 3 4 3 2" xfId="8705"/>
    <cellStyle name="Финансовый 2 5 4 3 2" xfId="8706"/>
    <cellStyle name="Финансовый 2 6 4 3 2" xfId="8707"/>
    <cellStyle name="Финансовый 2 7 4 3 2" xfId="8708"/>
    <cellStyle name="Финансовый 3 2 2 6 3 2" xfId="8709"/>
    <cellStyle name="Финансовый 3 2 2 2 4 3 2" xfId="8710"/>
    <cellStyle name="Финансовый 3 2 2 3 4 3 2" xfId="8711"/>
    <cellStyle name="Финансовый 3 2 3 4 3 2" xfId="8712"/>
    <cellStyle name="Финансовый 3 2 4 4 3 2" xfId="8713"/>
    <cellStyle name="Финансовый 3 3 2 6 3 2" xfId="8714"/>
    <cellStyle name="Финансовый 3 3 2 2 4 3 2" xfId="8715"/>
    <cellStyle name="Финансовый 3 3 2 3 4 3 2" xfId="8716"/>
    <cellStyle name="Финансовый 3 3 3 4 3 2" xfId="8717"/>
    <cellStyle name="Финансовый 3 3 4 4 3 2" xfId="8718"/>
    <cellStyle name="Финансовый 3 4 6 3 2" xfId="8719"/>
    <cellStyle name="Финансовый 3 4 2 4 3 2" xfId="8720"/>
    <cellStyle name="Финансовый 3 4 3 4 3 2" xfId="8721"/>
    <cellStyle name="Финансовый 3 5 4 3 2" xfId="8722"/>
    <cellStyle name="Финансовый 3 6 4 3 2" xfId="8723"/>
    <cellStyle name="Финансовый 3 7 4 3 2" xfId="8724"/>
    <cellStyle name="Обычный 6 9 3 3 2" xfId="8725"/>
    <cellStyle name="Финансовый 2 8 3 3 2" xfId="8726"/>
    <cellStyle name="Финансовый 3 8 3 3 2" xfId="8727"/>
    <cellStyle name="Обычный 6 2 10 3 3 2" xfId="8728"/>
    <cellStyle name="Обычный 6 2 2 9 3 3 2" xfId="8729"/>
    <cellStyle name="Обычный 7 2 8 3 3 2" xfId="8730"/>
    <cellStyle name="Обычный 6 2 3 9 3 3 2" xfId="8731"/>
    <cellStyle name="Обычный 9 6 3 3 2" xfId="8732"/>
    <cellStyle name="Обычный 6 2 3 2 6 3 3 2" xfId="8733"/>
    <cellStyle name="Обычный 6 2 2 2 6 3 3 2" xfId="8734"/>
    <cellStyle name="Обычный 6 4 5 3 3 2" xfId="8735"/>
    <cellStyle name="Финансовый 2 3 5 3 3 2" xfId="8736"/>
    <cellStyle name="Финансовый 3 3 5 3 3 2" xfId="8737"/>
    <cellStyle name="Обычный 6 2 5 5 3 3 2" xfId="8738"/>
    <cellStyle name="Обычный 6 2 2 4 5 3 3 2" xfId="8739"/>
    <cellStyle name="Обычный 7 2 3 5 3 3 2" xfId="8740"/>
    <cellStyle name="Обычный 6 2 3 4 5 3 3 2" xfId="8741"/>
    <cellStyle name="Обычный 6 3 5 3 3 2" xfId="8742"/>
    <cellStyle name="Финансовый 2 2 5 3 3 2" xfId="8743"/>
    <cellStyle name="Финансовый 3 2 5 3 3 2" xfId="8744"/>
    <cellStyle name="Обычный 6 2 4 5 3 3 2" xfId="8745"/>
    <cellStyle name="Обычный 6 2 2 3 5 3 3 2" xfId="8746"/>
    <cellStyle name="Обычный 7 2 2 5 3 3 2" xfId="8747"/>
    <cellStyle name="Обычный 6 2 3 3 5 3 3 2" xfId="8748"/>
    <cellStyle name="Обычный 9 2 5 3 3 2" xfId="8749"/>
    <cellStyle name="Обычный 6 2 3 2 2 5 3 3 2" xfId="8750"/>
    <cellStyle name="Обычный 6 2 2 2 2 5 3 3 2" xfId="8751"/>
    <cellStyle name="Обычный 6 2 3 2 3 4 3 3 2" xfId="8752"/>
    <cellStyle name="Обычный 6 2 2 2 3 4 3 3 2" xfId="8753"/>
    <cellStyle name="Обычный 9 3 5 3 3 2" xfId="8754"/>
    <cellStyle name="Обычный 6 2 2 2 2 2 4 3 3 2" xfId="8755"/>
    <cellStyle name="Обычный 6 2 2 2 2 2 2 2 3 3 2" xfId="8756"/>
    <cellStyle name="Обычный 6 2 2 2 2 2 3 2 3 3 2" xfId="8757"/>
    <cellStyle name="Обычный 6 2 2 2 2 3 2 3 3 2" xfId="8758"/>
    <cellStyle name="Обычный 6 2 2 2 2 4 2 3 3 2" xfId="8759"/>
    <cellStyle name="Обычный 6 2 2 2 3 2 2 3 3 2" xfId="8760"/>
    <cellStyle name="Обычный 6 2 2 2 3 3 2 3 3 2" xfId="8761"/>
    <cellStyle name="Обычный 6 2 2 2 4 2 3 3 2" xfId="8762"/>
    <cellStyle name="Обычный 6 2 2 2 5 2 3 3 2" xfId="8763"/>
    <cellStyle name="Обычный 6 2 2 3 2 4 3 3 2" xfId="8764"/>
    <cellStyle name="Обычный 6 2 2 3 2 2 2 3 3 2" xfId="8765"/>
    <cellStyle name="Обычный 6 2 2 3 2 3 2 3 3 2" xfId="8766"/>
    <cellStyle name="Обычный 6 2 2 3 3 2 3 3 2" xfId="8767"/>
    <cellStyle name="Обычный 6 2 2 3 4 2 3 3 2" xfId="8768"/>
    <cellStyle name="Обычный 6 2 2 4 2 4 3 3 2" xfId="8769"/>
    <cellStyle name="Обычный 6 2 2 4 2 2 2 3 3 2" xfId="8770"/>
    <cellStyle name="Обычный 6 2 2 4 2 3 2 3 3 2" xfId="8771"/>
    <cellStyle name="Обычный 6 2 2 4 3 2 3 3 2" xfId="8772"/>
    <cellStyle name="Обычный 6 2 2 4 4 2 3 3 2" xfId="8773"/>
    <cellStyle name="Обычный 6 2 2 5 4 3 3 2" xfId="8774"/>
    <cellStyle name="Обычный 6 2 2 5 2 2 3 3 2" xfId="8775"/>
    <cellStyle name="Обычный 6 2 2 5 3 2 3 3 2" xfId="8776"/>
    <cellStyle name="Обычный 6 2 2 6 2 3 3 2" xfId="8777"/>
    <cellStyle name="Обычный 6 2 2 7 2 3 3 2" xfId="8778"/>
    <cellStyle name="Обычный 6 2 2 8 2 3 3 2" xfId="8779"/>
    <cellStyle name="Обычный 6 2 3 2 2 2 4 3 3 2" xfId="8780"/>
    <cellStyle name="Обычный 6 2 3 2 2 2 2 2 3 3 2" xfId="8781"/>
    <cellStyle name="Обычный 6 2 3 2 2 2 3 2 3 3 2" xfId="8782"/>
    <cellStyle name="Обычный 6 2 3 2 2 3 2 3 3 2" xfId="8783"/>
    <cellStyle name="Обычный 6 2 3 2 2 4 2 3 3 2" xfId="8784"/>
    <cellStyle name="Обычный 6 2 3 2 3 2 2 3 3 2" xfId="8785"/>
    <cellStyle name="Обычный 6 2 3 2 3 3 2 3 3 2" xfId="8786"/>
    <cellStyle name="Обычный 6 2 3 2 4 2 3 3 2" xfId="8787"/>
    <cellStyle name="Обычный 6 2 3 2 5 2 3 3 2" xfId="8788"/>
    <cellStyle name="Обычный 6 2 3 3 2 4 3 3 2" xfId="8789"/>
    <cellStyle name="Обычный 6 2 3 3 2 2 2 3 3 2" xfId="8790"/>
    <cellStyle name="Обычный 6 2 3 3 2 3 2 3 3 2" xfId="8791"/>
    <cellStyle name="Обычный 6 2 3 3 3 2 3 3 2" xfId="8792"/>
    <cellStyle name="Обычный 6 2 3 3 4 2 3 3 2" xfId="8793"/>
    <cellStyle name="Обычный 6 2 3 4 2 4 3 3 2" xfId="8794"/>
    <cellStyle name="Обычный 6 2 3 4 2 2 2 3 3 2" xfId="8795"/>
    <cellStyle name="Обычный 6 2 3 4 2 3 2 3 3 2" xfId="8796"/>
    <cellStyle name="Обычный 6 2 3 4 3 2 3 3 2" xfId="8797"/>
    <cellStyle name="Обычный 6 2 3 4 4 2 3 3 2" xfId="8798"/>
    <cellStyle name="Обычный 6 2 3 5 4 3 3 2" xfId="8799"/>
    <cellStyle name="Обычный 6 2 3 5 2 2 3 3 2" xfId="8800"/>
    <cellStyle name="Обычный 6 2 3 5 3 2 3 3 2" xfId="8801"/>
    <cellStyle name="Обычный 6 2 3 6 2 3 3 2" xfId="8802"/>
    <cellStyle name="Обычный 6 2 3 7 2 3 3 2" xfId="8803"/>
    <cellStyle name="Обычный 6 2 3 8 2 3 3 2" xfId="8804"/>
    <cellStyle name="Обычный 6 2 4 2 4 3 3 2" xfId="8805"/>
    <cellStyle name="Обычный 6 2 4 2 2 2 3 3 2" xfId="8806"/>
    <cellStyle name="Обычный 6 2 4 2 3 2 3 3 2" xfId="8807"/>
    <cellStyle name="Обычный 6 2 4 3 2 3 3 2" xfId="8808"/>
    <cellStyle name="Обычный 6 2 4 4 2 3 3 2" xfId="8809"/>
    <cellStyle name="Обычный 6 2 5 2 4 3 3 2" xfId="8810"/>
    <cellStyle name="Обычный 6 2 5 2 2 2 3 3 2" xfId="8811"/>
    <cellStyle name="Обычный 6 2 5 2 3 2 3 3 2" xfId="8812"/>
    <cellStyle name="Обычный 6 2 5 3 2 3 3 2" xfId="8813"/>
    <cellStyle name="Обычный 6 2 5 4 2 3 3 2" xfId="8814"/>
    <cellStyle name="Обычный 6 2 6 4 3 3 2" xfId="8815"/>
    <cellStyle name="Обычный 6 2 6 2 2 3 3 2" xfId="8816"/>
    <cellStyle name="Обычный 6 2 6 3 2 3 3 2" xfId="8817"/>
    <cellStyle name="Обычный 6 2 7 2 3 3 2" xfId="8818"/>
    <cellStyle name="Обычный 6 2 8 2 3 3 2" xfId="8819"/>
    <cellStyle name="Обычный 6 2 9 2 3 3 2" xfId="8820"/>
    <cellStyle name="Обычный 6 3 2 4 3 3 2" xfId="8821"/>
    <cellStyle name="Обычный 6 3 2 2 2 3 3 2" xfId="8822"/>
    <cellStyle name="Обычный 6 3 2 3 2 3 3 2" xfId="8823"/>
    <cellStyle name="Обычный 6 3 3 2 3 3 2" xfId="8824"/>
    <cellStyle name="Обычный 6 3 4 2 3 3 2" xfId="8825"/>
    <cellStyle name="Обычный 6 4 2 4 3 3 2" xfId="8826"/>
    <cellStyle name="Обычный 6 4 2 2 2 3 3 2" xfId="8827"/>
    <cellStyle name="Обычный 6 4 2 3 2 3 3 2" xfId="8828"/>
    <cellStyle name="Обычный 6 4 3 2 3 3 2" xfId="8829"/>
    <cellStyle name="Обычный 6 4 4 2 3 3 2" xfId="8830"/>
    <cellStyle name="Обычный 6 5 4 3 3 2" xfId="8831"/>
    <cellStyle name="Обычный 6 5 2 2 3 3 2" xfId="8832"/>
    <cellStyle name="Обычный 6 5 3 2 3 3 2" xfId="8833"/>
    <cellStyle name="Обычный 6 6 2 3 3 2" xfId="8834"/>
    <cellStyle name="Обычный 6 7 2 3 3 2" xfId="8835"/>
    <cellStyle name="Обычный 6 8 2 3 3 2" xfId="8836"/>
    <cellStyle name="Обычный 7 2 2 2 4 3 3 2" xfId="8837"/>
    <cellStyle name="Обычный 7 2 2 2 2 2 3 3 2" xfId="8838"/>
    <cellStyle name="Обычный 7 2 2 2 3 2 3 3 2" xfId="8839"/>
    <cellStyle name="Обычный 7 2 2 3 2 3 3 2" xfId="8840"/>
    <cellStyle name="Обычный 7 2 2 4 2 3 3 2" xfId="8841"/>
    <cellStyle name="Обычный 7 2 3 2 4 3 3 2" xfId="8842"/>
    <cellStyle name="Обычный 7 2 3 2 2 2 3 3 2" xfId="8843"/>
    <cellStyle name="Обычный 7 2 3 2 3 2 3 3 2" xfId="8844"/>
    <cellStyle name="Обычный 7 2 3 3 2 3 3 2" xfId="8845"/>
    <cellStyle name="Обычный 7 2 3 4 2 3 3 2" xfId="8846"/>
    <cellStyle name="Обычный 7 2 4 4 3 3 2" xfId="8847"/>
    <cellStyle name="Обычный 7 2 4 2 2 3 3 2" xfId="8848"/>
    <cellStyle name="Обычный 7 2 4 3 2 3 3 2" xfId="8849"/>
    <cellStyle name="Обычный 7 2 5 2 3 3 2" xfId="8850"/>
    <cellStyle name="Обычный 7 2 6 2 3 3 2" xfId="8851"/>
    <cellStyle name="Обычный 7 2 7 2 3 3 2" xfId="8852"/>
    <cellStyle name="Обычный 9 2 2 5 3 3 2" xfId="8853"/>
    <cellStyle name="Обычный 9 2 2 2 2 3 3 2" xfId="8854"/>
    <cellStyle name="Обычный 9 2 2 3 2 3 3 2" xfId="8855"/>
    <cellStyle name="Обычный 9 2 2 4 2 3 3 2" xfId="8856"/>
    <cellStyle name="Обычный 9 2 3 2 3 3 2" xfId="8857"/>
    <cellStyle name="Обычный 9 2 4 2 3 3 2" xfId="8858"/>
    <cellStyle name="Обычный 9 3 2 2 3 3 2" xfId="8859"/>
    <cellStyle name="Обычный 9 3 3 2 3 3 2" xfId="8860"/>
    <cellStyle name="Обычный 9 3 4 2 3 3 2" xfId="8861"/>
    <cellStyle name="Обычный 9 4 2 3 3 2" xfId="8862"/>
    <cellStyle name="Обычный 9 5 2 3 3 2" xfId="8863"/>
    <cellStyle name="Финансовый 2 2 2 4 3 3 2" xfId="8864"/>
    <cellStyle name="Финансовый 2 2 2 2 3 3 3 2" xfId="8865"/>
    <cellStyle name="Финансовый 2 2 2 3 2 3 3 2" xfId="8866"/>
    <cellStyle name="Финансовый 2 2 3 2 3 3 2" xfId="8867"/>
    <cellStyle name="Финансовый 2 2 4 2 3 3 2" xfId="8868"/>
    <cellStyle name="Финансовый 2 3 2 4 3 3 2" xfId="8869"/>
    <cellStyle name="Финансовый 2 3 2 2 2 3 3 2" xfId="8870"/>
    <cellStyle name="Финансовый 2 3 2 3 2 3 3 2" xfId="8871"/>
    <cellStyle name="Финансовый 2 3 3 2 3 3 2" xfId="8872"/>
    <cellStyle name="Финансовый 2 3 4 2 3 3 2" xfId="8873"/>
    <cellStyle name="Финансовый 2 4 4 3 3 2" xfId="8874"/>
    <cellStyle name="Финансовый 2 4 2 2 3 3 2" xfId="8875"/>
    <cellStyle name="Финансовый 2 4 3 2 3 3 2" xfId="8876"/>
    <cellStyle name="Финансовый 2 5 2 3 3 2" xfId="8877"/>
    <cellStyle name="Финансовый 2 6 2 3 3 2" xfId="8878"/>
    <cellStyle name="Финансовый 2 7 2 3 3 2" xfId="8879"/>
    <cellStyle name="Финансовый 3 2 2 4 3 3 2" xfId="8880"/>
    <cellStyle name="Финансовый 3 2 2 2 2 3 3 2" xfId="8881"/>
    <cellStyle name="Финансовый 3 2 2 3 2 3 3 2" xfId="8882"/>
    <cellStyle name="Финансовый 3 2 3 2 3 3 2" xfId="8883"/>
    <cellStyle name="Финансовый 3 2 4 2 3 3 2" xfId="8884"/>
    <cellStyle name="Финансовый 3 3 2 4 3 3 2" xfId="8885"/>
    <cellStyle name="Финансовый 3 3 2 2 2 3 3 2" xfId="8886"/>
    <cellStyle name="Финансовый 3 3 2 3 2 3 3 2" xfId="8887"/>
    <cellStyle name="Финансовый 3 3 3 2 3 3 2" xfId="8888"/>
    <cellStyle name="Финансовый 3 3 4 2 3 3 2" xfId="8889"/>
    <cellStyle name="Финансовый 3 4 4 3 3 2" xfId="8890"/>
    <cellStyle name="Финансовый 3 4 2 2 3 3 2" xfId="8891"/>
    <cellStyle name="Финансовый 3 4 3 2 3 3 2" xfId="8892"/>
    <cellStyle name="Финансовый 3 5 2 3 3 2" xfId="8893"/>
    <cellStyle name="Финансовый 3 6 2 3 3 2" xfId="8894"/>
    <cellStyle name="Финансовый 3 7 2 3 3 2" xfId="8895"/>
    <cellStyle name="Обычный 6 13 2 2" xfId="8896"/>
    <cellStyle name="Финансовый 2 12 2 2" xfId="8897"/>
    <cellStyle name="Финансовый 3 12 2 2" xfId="8898"/>
    <cellStyle name="Обычный 6 2 14 2 2" xfId="8899"/>
    <cellStyle name="Обычный 6 2 2 13 2 2" xfId="8900"/>
    <cellStyle name="Обычный 7 2 12 2 2" xfId="8901"/>
    <cellStyle name="Обычный 6 2 3 13 2 2" xfId="8902"/>
    <cellStyle name="Обычный 9 10 2 2" xfId="8903"/>
    <cellStyle name="Обычный 6 2 3 2 10 2 2" xfId="8904"/>
    <cellStyle name="Обычный 6 2 2 2 10 2 2" xfId="8905"/>
    <cellStyle name="Обычный 6 4 9 2 2" xfId="8906"/>
    <cellStyle name="Финансовый 2 3 9 2 2" xfId="8907"/>
    <cellStyle name="Финансовый 3 3 9 2 2" xfId="8908"/>
    <cellStyle name="Обычный 6 2 5 9 2 2" xfId="8909"/>
    <cellStyle name="Обычный 6 2 2 4 9 2 2" xfId="8910"/>
    <cellStyle name="Обычный 7 2 3 9 2 2" xfId="8911"/>
    <cellStyle name="Обычный 6 2 3 4 9 2 2" xfId="8912"/>
    <cellStyle name="Обычный 6 3 9 2 2" xfId="8913"/>
    <cellStyle name="Финансовый 2 2 9 2 2" xfId="8914"/>
    <cellStyle name="Финансовый 3 2 9 2 2" xfId="8915"/>
    <cellStyle name="Обычный 6 2 4 9 2 2" xfId="8916"/>
    <cellStyle name="Обычный 6 2 2 3 9 2 2" xfId="8917"/>
    <cellStyle name="Обычный 7 2 2 9 2 2" xfId="8918"/>
    <cellStyle name="Обычный 6 2 3 3 9 2 2" xfId="8919"/>
    <cellStyle name="Обычный 9 2 9 2 2" xfId="8920"/>
    <cellStyle name="Обычный 6 2 3 2 2 9 2 2" xfId="8921"/>
    <cellStyle name="Обычный 6 2 2 2 2 9 2 2" xfId="8922"/>
    <cellStyle name="Обычный 6 2 3 2 3 8 2 2" xfId="8923"/>
    <cellStyle name="Обычный 6 2 2 2 3 8 2 2" xfId="8924"/>
    <cellStyle name="Обычный 9 3 9 2 2" xfId="8925"/>
    <cellStyle name="Обычный 6 2 2 2 2 2 8 2 2" xfId="8926"/>
    <cellStyle name="Обычный 6 2 2 2 2 2 2 6 2 2" xfId="8927"/>
    <cellStyle name="Обычный 6 2 2 2 2 2 3 6 2 2" xfId="8928"/>
    <cellStyle name="Обычный 6 2 2 2 2 3 6 2 2" xfId="8929"/>
    <cellStyle name="Обычный 6 2 2 2 2 4 6 2 2" xfId="8930"/>
    <cellStyle name="Обычный 6 2 2 2 3 2 6 2 2" xfId="8931"/>
    <cellStyle name="Обычный 6 2 2 2 3 3 6 2 2" xfId="8932"/>
    <cellStyle name="Обычный 6 2 2 2 4 6 2 2" xfId="8933"/>
    <cellStyle name="Обычный 6 2 2 2 5 6 2 2" xfId="8934"/>
    <cellStyle name="Обычный 6 2 2 3 2 8 2 2" xfId="8935"/>
    <cellStyle name="Обычный 6 2 2 3 2 2 6 2 2" xfId="8936"/>
    <cellStyle name="Обычный 6 2 2 3 2 3 6 2 2" xfId="8937"/>
    <cellStyle name="Обычный 6 2 2 3 3 6 2 2" xfId="8938"/>
    <cellStyle name="Обычный 6 2 2 3 4 6 2 2" xfId="8939"/>
    <cellStyle name="Обычный 6 2 2 4 2 8 2 2" xfId="8940"/>
    <cellStyle name="Обычный 6 2 2 4 2 2 6 2 2" xfId="8941"/>
    <cellStyle name="Обычный 6 2 2 4 2 3 6 2 2" xfId="8942"/>
    <cellStyle name="Обычный 6 2 2 4 3 6 2 2" xfId="8943"/>
    <cellStyle name="Обычный 6 2 2 4 4 6 2 2" xfId="8944"/>
    <cellStyle name="Обычный 6 2 2 5 8 2 2" xfId="8945"/>
    <cellStyle name="Обычный 6 2 2 5 2 6 2 2" xfId="8946"/>
    <cellStyle name="Обычный 6 2 2 5 3 6 2 2" xfId="8947"/>
    <cellStyle name="Обычный 6 2 2 6 6 2 2" xfId="8948"/>
    <cellStyle name="Обычный 6 2 2 7 6 2 2" xfId="8949"/>
    <cellStyle name="Обычный 6 2 2 8 6 2 2" xfId="8950"/>
    <cellStyle name="Обычный 6 2 3 2 2 2 8 2 2" xfId="8951"/>
    <cellStyle name="Обычный 6 2 3 2 2 2 2 6 2 2" xfId="8952"/>
    <cellStyle name="Обычный 6 2 3 2 2 2 3 6 2 2" xfId="8953"/>
    <cellStyle name="Обычный 6 2 3 2 2 3 6 2 2" xfId="8954"/>
    <cellStyle name="Обычный 6 2 3 2 2 4 6 2 2" xfId="8955"/>
    <cellStyle name="Обычный 6 2 3 2 3 2 6 2 2" xfId="8956"/>
    <cellStyle name="Обычный 6 2 3 2 3 3 6 2 2" xfId="8957"/>
    <cellStyle name="Обычный 6 2 3 2 4 6 2 2" xfId="8958"/>
    <cellStyle name="Обычный 6 2 3 2 5 6 2 2" xfId="8959"/>
    <cellStyle name="Обычный 6 2 3 3 2 8 2 2" xfId="8960"/>
    <cellStyle name="Обычный 6 2 3 3 2 2 6 2 2" xfId="8961"/>
    <cellStyle name="Обычный 6 2 3 3 2 3 6 2 2" xfId="8962"/>
    <cellStyle name="Обычный 6 2 3 3 3 6 2 2" xfId="8963"/>
    <cellStyle name="Обычный 6 2 3 3 4 6 2 2" xfId="8964"/>
    <cellStyle name="Обычный 6 2 3 4 2 8 2 2" xfId="8965"/>
    <cellStyle name="Обычный 6 2 3 4 2 2 6 2 2" xfId="8966"/>
    <cellStyle name="Обычный 6 2 3 4 2 3 6 2 2" xfId="8967"/>
    <cellStyle name="Обычный 6 2 3 4 3 6 2 2" xfId="8968"/>
    <cellStyle name="Обычный 6 2 3 4 4 6 2 2" xfId="8969"/>
    <cellStyle name="Обычный 6 2 3 5 8 2 2" xfId="8970"/>
    <cellStyle name="Обычный 6 2 3 5 2 6 2 2" xfId="8971"/>
    <cellStyle name="Обычный 6 2 3 5 3 6 2 2" xfId="8972"/>
    <cellStyle name="Обычный 6 2 3 6 6 2 2" xfId="8973"/>
    <cellStyle name="Обычный 6 2 3 7 6 2 2" xfId="8974"/>
    <cellStyle name="Обычный 6 2 3 8 6 2 2" xfId="8975"/>
    <cellStyle name="Обычный 6 2 4 2 8 2 2" xfId="8976"/>
    <cellStyle name="Обычный 6 2 4 2 2 6 2 2" xfId="8977"/>
    <cellStyle name="Обычный 6 2 4 2 3 6 2 2" xfId="8978"/>
    <cellStyle name="Обычный 6 2 4 3 6 2 2" xfId="8979"/>
    <cellStyle name="Обычный 6 2 4 4 6 2 2" xfId="8980"/>
    <cellStyle name="Обычный 6 2 5 2 8 2 2" xfId="8981"/>
    <cellStyle name="Обычный 6 2 5 2 2 6 2 2" xfId="8982"/>
    <cellStyle name="Обычный 6 2 5 2 3 6 2 2" xfId="8983"/>
    <cellStyle name="Обычный 6 2 5 3 6 2 2" xfId="8984"/>
    <cellStyle name="Обычный 6 2 5 4 6 2 2" xfId="8985"/>
    <cellStyle name="Обычный 6 2 6 8 2 2" xfId="8986"/>
    <cellStyle name="Обычный 6 2 6 2 6 2 2" xfId="8987"/>
    <cellStyle name="Обычный 6 2 6 3 6 2 2" xfId="8988"/>
    <cellStyle name="Обычный 6 2 7 6 2 2" xfId="8989"/>
    <cellStyle name="Обычный 6 2 8 6 2 2" xfId="8990"/>
    <cellStyle name="Обычный 6 2 9 6 2 2" xfId="8991"/>
    <cellStyle name="Обычный 6 3 2 8 2 2" xfId="8992"/>
    <cellStyle name="Обычный 6 3 2 2 6 2 2" xfId="8993"/>
    <cellStyle name="Обычный 6 3 2 3 6 2 2" xfId="8994"/>
    <cellStyle name="Обычный 6 3 3 6 2 2" xfId="8995"/>
    <cellStyle name="Обычный 6 3 4 6 2 2" xfId="8996"/>
    <cellStyle name="Обычный 6 4 2 8 2 2" xfId="8997"/>
    <cellStyle name="Обычный 6 4 2 2 6 2 2" xfId="8998"/>
    <cellStyle name="Обычный 6 4 2 3 6 2 2" xfId="8999"/>
    <cellStyle name="Обычный 6 4 3 6 2 2" xfId="9000"/>
    <cellStyle name="Обычный 6 4 4 6 2 2" xfId="9001"/>
    <cellStyle name="Обычный 6 5 8 2 2" xfId="9002"/>
    <cellStyle name="Обычный 6 5 2 6 2 2" xfId="9003"/>
    <cellStyle name="Обычный 6 5 3 6 2 2" xfId="9004"/>
    <cellStyle name="Обычный 6 6 6 2 2" xfId="9005"/>
    <cellStyle name="Обычный 6 7 6 2 2" xfId="9006"/>
    <cellStyle name="Обычный 6 8 6 2 2" xfId="9007"/>
    <cellStyle name="Обычный 7 2 2 2 8 2 2" xfId="9008"/>
    <cellStyle name="Обычный 7 2 2 2 2 6 2 2" xfId="9009"/>
    <cellStyle name="Обычный 7 2 2 2 3 6 2 2" xfId="9010"/>
    <cellStyle name="Обычный 7 2 2 3 6 2 2" xfId="9011"/>
    <cellStyle name="Обычный 7 2 2 4 6 2 2" xfId="9012"/>
    <cellStyle name="Обычный 7 2 3 2 8 2 2" xfId="9013"/>
    <cellStyle name="Обычный 7 2 3 2 2 6 2 2" xfId="9014"/>
    <cellStyle name="Обычный 7 2 3 2 3 6 2 2" xfId="9015"/>
    <cellStyle name="Обычный 7 2 3 3 6 2 2" xfId="9016"/>
    <cellStyle name="Обычный 7 2 3 4 6 2 2" xfId="9017"/>
    <cellStyle name="Обычный 7 2 4 8 2 2" xfId="9018"/>
    <cellStyle name="Обычный 7 2 4 2 6 2 2" xfId="9019"/>
    <cellStyle name="Обычный 7 2 4 3 6 2 2" xfId="9020"/>
    <cellStyle name="Обычный 7 2 5 6 2 2" xfId="9021"/>
    <cellStyle name="Обычный 7 2 6 6 2 2" xfId="9022"/>
    <cellStyle name="Обычный 7 2 7 6 2 2" xfId="9023"/>
    <cellStyle name="Обычный 9 2 2 9 2 2" xfId="9024"/>
    <cellStyle name="Обычный 9 2 2 2 6 2 2" xfId="9025"/>
    <cellStyle name="Обычный 9 2 2 3 6 2 2" xfId="9026"/>
    <cellStyle name="Обычный 9 2 2 4 6 2 2" xfId="9027"/>
    <cellStyle name="Обычный 9 2 3 6 2 2" xfId="9028"/>
    <cellStyle name="Обычный 9 2 4 6 2 2" xfId="9029"/>
    <cellStyle name="Обычный 9 3 2 6 2 2" xfId="9030"/>
    <cellStyle name="Обычный 9 3 3 6 2 2" xfId="9031"/>
    <cellStyle name="Обычный 9 3 4 6 2 2" xfId="9032"/>
    <cellStyle name="Обычный 9 4 6 2 2" xfId="9033"/>
    <cellStyle name="Обычный 9 5 6 2 2" xfId="9034"/>
    <cellStyle name="Финансовый 2 2 2 8 2 2" xfId="9035"/>
    <cellStyle name="Финансовый 2 2 2 2 7 2 2" xfId="9036"/>
    <cellStyle name="Финансовый 2 2 2 3 6 2 2" xfId="9037"/>
    <cellStyle name="Финансовый 2 2 3 6 2 2" xfId="9038"/>
    <cellStyle name="Финансовый 2 2 4 6 2 2" xfId="9039"/>
    <cellStyle name="Финансовый 2 3 2 8 2 2" xfId="9040"/>
    <cellStyle name="Финансовый 2 3 2 2 6 2 2" xfId="9041"/>
    <cellStyle name="Финансовый 2 3 2 3 6 2 2" xfId="9042"/>
    <cellStyle name="Финансовый 2 3 3 6 2 2" xfId="9043"/>
    <cellStyle name="Финансовый 2 3 4 6 2 2" xfId="9044"/>
    <cellStyle name="Финансовый 2 4 8 2 2" xfId="9045"/>
    <cellStyle name="Финансовый 2 4 2 6 2 2" xfId="9046"/>
    <cellStyle name="Финансовый 2 4 3 6 2 2" xfId="9047"/>
    <cellStyle name="Финансовый 2 5 6 2 2" xfId="9048"/>
    <cellStyle name="Финансовый 2 6 6 2 2" xfId="9049"/>
    <cellStyle name="Финансовый 2 7 6 2 2" xfId="9050"/>
    <cellStyle name="Финансовый 3 2 2 8 2 2" xfId="9051"/>
    <cellStyle name="Финансовый 3 2 2 2 6 2 2" xfId="9052"/>
    <cellStyle name="Финансовый 3 2 2 3 6 2 2" xfId="9053"/>
    <cellStyle name="Финансовый 3 2 3 6 2 2" xfId="9054"/>
    <cellStyle name="Финансовый 3 2 4 6 2 2" xfId="9055"/>
    <cellStyle name="Финансовый 3 3 2 8 2 2" xfId="9056"/>
    <cellStyle name="Финансовый 3 3 2 2 6 2 2" xfId="9057"/>
    <cellStyle name="Финансовый 3 3 2 3 6 2 2" xfId="9058"/>
    <cellStyle name="Финансовый 3 3 3 6 2 2" xfId="9059"/>
    <cellStyle name="Финансовый 3 3 4 6 2 2" xfId="9060"/>
    <cellStyle name="Финансовый 3 4 8 2 2" xfId="9061"/>
    <cellStyle name="Финансовый 3 4 2 6 2 2" xfId="9062"/>
    <cellStyle name="Финансовый 3 4 3 6 2 2" xfId="9063"/>
    <cellStyle name="Финансовый 3 5 6 2 2" xfId="9064"/>
    <cellStyle name="Финансовый 3 6 6 2 2" xfId="9065"/>
    <cellStyle name="Финансовый 3 7 6 2 2" xfId="9066"/>
    <cellStyle name="Обычный 6 9 5 2 2" xfId="9067"/>
    <cellStyle name="Финансовый 2 8 5 2 2" xfId="9068"/>
    <cellStyle name="Финансовый 3 8 5 2 2" xfId="9069"/>
    <cellStyle name="Обычный 6 2 10 5 2 2" xfId="9070"/>
    <cellStyle name="Обычный 6 2 2 9 5 2 2" xfId="9071"/>
    <cellStyle name="Обычный 7 2 8 5 2 2" xfId="9072"/>
    <cellStyle name="Обычный 6 2 3 9 5 2 2" xfId="9073"/>
    <cellStyle name="Обычный 9 6 5 2 2" xfId="9074"/>
    <cellStyle name="Обычный 6 2 3 2 6 5 2 2" xfId="9075"/>
    <cellStyle name="Обычный 6 2 2 2 6 5 2 2" xfId="9076"/>
    <cellStyle name="Обычный 6 4 5 5 2 2" xfId="9077"/>
    <cellStyle name="Финансовый 2 3 5 5 2 2" xfId="9078"/>
    <cellStyle name="Финансовый 3 3 5 5 2 2" xfId="9079"/>
    <cellStyle name="Обычный 6 2 5 5 5 2 2" xfId="9080"/>
    <cellStyle name="Обычный 6 2 2 4 5 5 2 2" xfId="9081"/>
    <cellStyle name="Обычный 7 2 3 5 5 2 2" xfId="9082"/>
    <cellStyle name="Обычный 6 2 3 4 5 5 2 2" xfId="9083"/>
    <cellStyle name="Обычный 6 3 5 5 2 2" xfId="9084"/>
    <cellStyle name="Финансовый 2 2 5 5 2 2" xfId="9085"/>
    <cellStyle name="Финансовый 3 2 5 5 2 2" xfId="9086"/>
    <cellStyle name="Обычный 6 2 4 5 5 2 2" xfId="9087"/>
    <cellStyle name="Обычный 6 2 2 3 5 5 2 2" xfId="9088"/>
    <cellStyle name="Обычный 7 2 2 5 5 2 2" xfId="9089"/>
    <cellStyle name="Обычный 6 2 3 3 5 5 2 2" xfId="9090"/>
    <cellStyle name="Обычный 9 2 5 5 2 2" xfId="9091"/>
    <cellStyle name="Обычный 6 2 3 2 2 5 5 2 2" xfId="9092"/>
    <cellStyle name="Обычный 6 2 2 2 2 5 5 2 2" xfId="9093"/>
    <cellStyle name="Обычный 6 2 3 2 3 4 5 2 2" xfId="9094"/>
    <cellStyle name="Обычный 6 2 2 2 3 4 5 2 2" xfId="9095"/>
    <cellStyle name="Обычный 9 3 5 5 2 2" xfId="9096"/>
    <cellStyle name="Обычный 6 2 2 2 2 2 4 5 2 2" xfId="9097"/>
    <cellStyle name="Обычный 6 2 2 2 2 2 2 2 5 2 2" xfId="9098"/>
    <cellStyle name="Обычный 6 2 2 2 2 2 3 2 5 2 2" xfId="9099"/>
    <cellStyle name="Обычный 6 2 2 2 2 3 2 5 2 2" xfId="9100"/>
    <cellStyle name="Обычный 6 2 2 2 2 4 2 5 2 2" xfId="9101"/>
    <cellStyle name="Обычный 6 2 2 2 3 2 2 5 2 2" xfId="9102"/>
    <cellStyle name="Обычный 6 2 2 2 3 3 2 5 2 2" xfId="9103"/>
    <cellStyle name="Обычный 6 2 2 2 4 2 5 2 2" xfId="9104"/>
    <cellStyle name="Обычный 6 2 2 2 5 2 5 2 2" xfId="9105"/>
    <cellStyle name="Обычный 6 2 2 3 2 4 5 2 2" xfId="9106"/>
    <cellStyle name="Обычный 6 2 2 3 2 2 2 5 2 2" xfId="9107"/>
    <cellStyle name="Обычный 6 2 2 3 2 3 2 5 2 2" xfId="9108"/>
    <cellStyle name="Обычный 6 2 2 3 3 2 5 2 2" xfId="9109"/>
    <cellStyle name="Обычный 6 2 2 3 4 2 5 2 2" xfId="9110"/>
    <cellStyle name="Обычный 6 2 2 4 2 4 5 2 2" xfId="9111"/>
    <cellStyle name="Обычный 6 2 2 4 2 2 2 5 2 2" xfId="9112"/>
    <cellStyle name="Обычный 6 2 2 4 2 3 2 5 2 2" xfId="9113"/>
    <cellStyle name="Обычный 6 2 2 4 3 2 5 2 2" xfId="9114"/>
    <cellStyle name="Обычный 6 2 2 4 4 2 5 2 2" xfId="9115"/>
    <cellStyle name="Обычный 6 2 2 5 4 5 2 2" xfId="9116"/>
    <cellStyle name="Обычный 6 2 2 5 2 2 5 2 2" xfId="9117"/>
    <cellStyle name="Обычный 6 2 2 5 3 2 5 2 2" xfId="9118"/>
    <cellStyle name="Обычный 6 2 2 6 2 5 2 2" xfId="9119"/>
    <cellStyle name="Обычный 6 2 2 7 2 5 2 2" xfId="9120"/>
    <cellStyle name="Обычный 6 2 2 8 2 5 2 2" xfId="9121"/>
    <cellStyle name="Обычный 6 2 3 2 2 2 4 5 2 2" xfId="9122"/>
    <cellStyle name="Обычный 6 2 3 2 2 2 2 2 5 2 2" xfId="9123"/>
    <cellStyle name="Обычный 6 2 3 2 2 2 3 2 5 2 2" xfId="9124"/>
    <cellStyle name="Обычный 6 2 3 2 2 3 2 5 2 2" xfId="9125"/>
    <cellStyle name="Обычный 6 2 3 2 2 4 2 5 2 2" xfId="9126"/>
    <cellStyle name="Обычный 6 2 3 2 3 2 2 5 2 2" xfId="9127"/>
    <cellStyle name="Обычный 6 2 3 2 3 3 2 5 2 2" xfId="9128"/>
    <cellStyle name="Обычный 6 2 3 2 4 2 5 2 2" xfId="9129"/>
    <cellStyle name="Обычный 6 2 3 2 5 2 5 2 2" xfId="9130"/>
    <cellStyle name="Обычный 6 2 3 3 2 4 5 2 2" xfId="9131"/>
    <cellStyle name="Обычный 6 2 3 3 2 2 2 5 2 2" xfId="9132"/>
    <cellStyle name="Обычный 6 2 3 3 2 3 2 5 2 2" xfId="9133"/>
    <cellStyle name="Обычный 6 2 3 3 3 2 5 2 2" xfId="9134"/>
    <cellStyle name="Обычный 6 2 3 3 4 2 5 2 2" xfId="9135"/>
    <cellStyle name="Обычный 6 2 3 4 2 4 5 2 2" xfId="9136"/>
    <cellStyle name="Обычный 6 2 3 4 2 2 2 5 2 2" xfId="9137"/>
    <cellStyle name="Обычный 6 2 3 4 2 3 2 5 2 2" xfId="9138"/>
    <cellStyle name="Обычный 6 2 3 4 3 2 5 2 2" xfId="9139"/>
    <cellStyle name="Обычный 6 2 3 4 4 2 5 2 2" xfId="9140"/>
    <cellStyle name="Обычный 6 2 3 5 4 5 2 2" xfId="9141"/>
    <cellStyle name="Обычный 6 2 3 5 2 2 5 2 2" xfId="9142"/>
    <cellStyle name="Обычный 6 2 3 5 3 2 5 2 2" xfId="9143"/>
    <cellStyle name="Обычный 6 2 3 6 2 5 2 2" xfId="9144"/>
    <cellStyle name="Обычный 6 2 3 7 2 5 2 2" xfId="9145"/>
    <cellStyle name="Обычный 6 2 3 8 2 5 2 2" xfId="9146"/>
    <cellStyle name="Обычный 6 2 4 2 4 5 2 2" xfId="9147"/>
    <cellStyle name="Обычный 6 2 4 2 2 2 5 2 2" xfId="9148"/>
    <cellStyle name="Обычный 6 2 4 2 3 2 5 2 2" xfId="9149"/>
    <cellStyle name="Обычный 6 2 4 3 2 5 2 2" xfId="9150"/>
    <cellStyle name="Обычный 6 2 4 4 2 5 2 2" xfId="9151"/>
    <cellStyle name="Обычный 6 2 5 2 4 5 2 2" xfId="9152"/>
    <cellStyle name="Обычный 6 2 5 2 2 2 5 2 2" xfId="9153"/>
    <cellStyle name="Обычный 6 2 5 2 3 2 5 2 2" xfId="9154"/>
    <cellStyle name="Обычный 6 2 5 3 2 5 2 2" xfId="9155"/>
    <cellStyle name="Обычный 6 2 5 4 2 5 2 2" xfId="9156"/>
    <cellStyle name="Обычный 6 2 6 4 5 2 2" xfId="9157"/>
    <cellStyle name="Обычный 6 2 6 2 2 5 2 2" xfId="9158"/>
    <cellStyle name="Обычный 6 2 6 3 2 5 2 2" xfId="9159"/>
    <cellStyle name="Обычный 6 2 7 2 5 2 2" xfId="9160"/>
    <cellStyle name="Обычный 6 2 8 2 5 2 2" xfId="9161"/>
    <cellStyle name="Обычный 6 2 9 2 5 2 2" xfId="9162"/>
    <cellStyle name="Обычный 6 3 2 4 5 2 2" xfId="9163"/>
    <cellStyle name="Обычный 6 3 2 2 2 5 2 2" xfId="9164"/>
    <cellStyle name="Обычный 6 3 2 3 2 5 2 2" xfId="9165"/>
    <cellStyle name="Обычный 6 3 3 2 5 2 2" xfId="9166"/>
    <cellStyle name="Обычный 6 3 4 2 5 2 2" xfId="9167"/>
    <cellStyle name="Обычный 6 4 2 4 5 2 2" xfId="9168"/>
    <cellStyle name="Обычный 6 4 2 2 2 5 2 2" xfId="9169"/>
    <cellStyle name="Обычный 6 4 2 3 2 5 2 2" xfId="9170"/>
    <cellStyle name="Обычный 6 4 3 2 5 2 2" xfId="9171"/>
    <cellStyle name="Обычный 6 4 4 2 5 2 2" xfId="9172"/>
    <cellStyle name="Обычный 6 5 4 5 2 2" xfId="9173"/>
    <cellStyle name="Обычный 6 5 2 2 5 2 2" xfId="9174"/>
    <cellStyle name="Обычный 6 5 3 2 5 2 2" xfId="9175"/>
    <cellStyle name="Обычный 6 6 2 5 2 2" xfId="9176"/>
    <cellStyle name="Обычный 6 7 2 5 2 2" xfId="9177"/>
    <cellStyle name="Обычный 6 8 2 5 2 2" xfId="9178"/>
    <cellStyle name="Обычный 7 2 2 2 4 5 2 2" xfId="9179"/>
    <cellStyle name="Обычный 7 2 2 2 2 2 5 2 2" xfId="9180"/>
    <cellStyle name="Обычный 7 2 2 2 3 2 5 2 2" xfId="9181"/>
    <cellStyle name="Обычный 7 2 2 3 2 5 2 2" xfId="9182"/>
    <cellStyle name="Обычный 7 2 2 4 2 5 2 2" xfId="9183"/>
    <cellStyle name="Обычный 7 2 3 2 4 5 2 2" xfId="9184"/>
    <cellStyle name="Обычный 7 2 3 2 2 2 5 2 2" xfId="9185"/>
    <cellStyle name="Обычный 7 2 3 2 3 2 5 2 2" xfId="9186"/>
    <cellStyle name="Обычный 7 2 3 3 2 5 2 2" xfId="9187"/>
    <cellStyle name="Обычный 7 2 3 4 2 5 2 2" xfId="9188"/>
    <cellStyle name="Обычный 7 2 4 4 5 2 2" xfId="9189"/>
    <cellStyle name="Обычный 7 2 4 2 2 5 2 2" xfId="9190"/>
    <cellStyle name="Обычный 7 2 4 3 2 5 2 2" xfId="9191"/>
    <cellStyle name="Обычный 7 2 5 2 5 2 2" xfId="9192"/>
    <cellStyle name="Обычный 7 2 6 2 5 2 2" xfId="9193"/>
    <cellStyle name="Обычный 7 2 7 2 5 2 2" xfId="9194"/>
    <cellStyle name="Обычный 9 2 2 5 5 2 2" xfId="9195"/>
    <cellStyle name="Обычный 9 2 2 2 2 5 2 2" xfId="9196"/>
    <cellStyle name="Обычный 9 2 2 3 2 5 2 2" xfId="9197"/>
    <cellStyle name="Обычный 9 2 2 4 2 5 2 2" xfId="9198"/>
    <cellStyle name="Обычный 9 2 3 2 5 2 2" xfId="9199"/>
    <cellStyle name="Обычный 9 2 4 2 5 2 2" xfId="9200"/>
    <cellStyle name="Обычный 9 3 2 2 5 2 2" xfId="9201"/>
    <cellStyle name="Обычный 9 3 3 2 5 2 2" xfId="9202"/>
    <cellStyle name="Обычный 9 3 4 2 5 2 2" xfId="9203"/>
    <cellStyle name="Обычный 9 4 2 5 2 2" xfId="9204"/>
    <cellStyle name="Обычный 9 5 2 5 2 2" xfId="9205"/>
    <cellStyle name="Финансовый 2 2 2 4 5 2 2" xfId="9206"/>
    <cellStyle name="Финансовый 2 2 2 2 3 5 2 2" xfId="9207"/>
    <cellStyle name="Финансовый 2 2 2 3 2 5 2 2" xfId="9208"/>
    <cellStyle name="Финансовый 2 2 3 2 5 2 2" xfId="9209"/>
    <cellStyle name="Финансовый 2 2 4 2 5 2 2" xfId="9210"/>
    <cellStyle name="Финансовый 2 3 2 4 5 2 2" xfId="9211"/>
    <cellStyle name="Финансовый 2 3 2 2 2 5 2 2" xfId="9212"/>
    <cellStyle name="Финансовый 2 3 2 3 2 5 2 2" xfId="9213"/>
    <cellStyle name="Финансовый 2 3 3 2 5 2 2" xfId="9214"/>
    <cellStyle name="Финансовый 2 3 4 2 5 2 2" xfId="9215"/>
    <cellStyle name="Финансовый 2 4 4 5 2 2" xfId="9216"/>
    <cellStyle name="Финансовый 2 4 2 2 5 2 2" xfId="9217"/>
    <cellStyle name="Финансовый 2 4 3 2 5 2 2" xfId="9218"/>
    <cellStyle name="Финансовый 2 5 2 5 2 2" xfId="9219"/>
    <cellStyle name="Финансовый 2 6 2 5 2 2" xfId="9220"/>
    <cellStyle name="Финансовый 2 7 2 5 2 2" xfId="9221"/>
    <cellStyle name="Финансовый 3 2 2 4 5 2 2" xfId="9222"/>
    <cellStyle name="Финансовый 3 2 2 2 2 5 2 2" xfId="9223"/>
    <cellStyle name="Финансовый 3 2 2 3 2 5 2 2" xfId="9224"/>
    <cellStyle name="Финансовый 3 2 3 2 5 2 2" xfId="9225"/>
    <cellStyle name="Финансовый 3 2 4 2 5 2 2" xfId="9226"/>
    <cellStyle name="Финансовый 3 3 2 4 5 2 2" xfId="9227"/>
    <cellStyle name="Финансовый 3 3 2 2 2 5 2 2" xfId="9228"/>
    <cellStyle name="Финансовый 3 3 2 3 2 5 2 2" xfId="9229"/>
    <cellStyle name="Финансовый 3 3 3 2 5 2 2" xfId="9230"/>
    <cellStyle name="Финансовый 3 3 4 2 5 2 2" xfId="9231"/>
    <cellStyle name="Финансовый 3 4 4 5 2 2" xfId="9232"/>
    <cellStyle name="Финансовый 3 4 2 2 5 2 2" xfId="9233"/>
    <cellStyle name="Финансовый 3 4 3 2 5 2 2" xfId="9234"/>
    <cellStyle name="Финансовый 3 5 2 5 2 2" xfId="9235"/>
    <cellStyle name="Финансовый 3 6 2 5 2 2" xfId="9236"/>
    <cellStyle name="Финансовый 3 7 2 5 2 2" xfId="9237"/>
    <cellStyle name="Обычный 6 10 2 2 2" xfId="9238"/>
    <cellStyle name="Финансовый 2 9 2 2 2" xfId="9239"/>
    <cellStyle name="Финансовый 3 9 2 2 2" xfId="9240"/>
    <cellStyle name="Обычный 6 2 11 2 2 2" xfId="9241"/>
    <cellStyle name="Обычный 6 2 2 10 2 2 2" xfId="9242"/>
    <cellStyle name="Обычный 7 2 9 2 2 2" xfId="9243"/>
    <cellStyle name="Обычный 6 2 3 10 2 2 2" xfId="9244"/>
    <cellStyle name="Обычный 9 7 2 2 2" xfId="9245"/>
    <cellStyle name="Обычный 6 2 3 2 7 2 2 2" xfId="9246"/>
    <cellStyle name="Обычный 6 2 2 2 7 2 2 2" xfId="9247"/>
    <cellStyle name="Обычный 6 4 6 2 2 2" xfId="9248"/>
    <cellStyle name="Финансовый 2 3 6 2 2 2" xfId="9249"/>
    <cellStyle name="Финансовый 3 3 6 2 2 2" xfId="9250"/>
    <cellStyle name="Обычный 6 2 5 6 2 2 2" xfId="9251"/>
    <cellStyle name="Обычный 6 2 2 4 6 2 2 2" xfId="9252"/>
    <cellStyle name="Обычный 7 2 3 6 2 2 2" xfId="9253"/>
    <cellStyle name="Обычный 6 2 3 4 6 2 2 2" xfId="9254"/>
    <cellStyle name="Обычный 6 3 6 2 2 2" xfId="9255"/>
    <cellStyle name="Финансовый 2 2 6 2 2 2" xfId="9256"/>
    <cellStyle name="Финансовый 3 2 6 2 2 2" xfId="9257"/>
    <cellStyle name="Обычный 6 2 4 6 2 2 2" xfId="9258"/>
    <cellStyle name="Обычный 6 2 2 3 6 2 2 2" xfId="9259"/>
    <cellStyle name="Обычный 7 2 2 6 2 2 2" xfId="9260"/>
    <cellStyle name="Обычный 6 2 3 3 6 2 2 2" xfId="9261"/>
    <cellStyle name="Обычный 9 2 6 2 2 2" xfId="9262"/>
    <cellStyle name="Обычный 6 2 3 2 2 6 2 2 2" xfId="9263"/>
    <cellStyle name="Обычный 6 2 2 2 2 6 2 2 2" xfId="9264"/>
    <cellStyle name="Обычный 6 2 3 2 3 5 2 2 2" xfId="9265"/>
    <cellStyle name="Обычный 6 2 2 2 3 5 2 2 2" xfId="9266"/>
    <cellStyle name="Обычный 9 3 6 2 2 2" xfId="9267"/>
    <cellStyle name="Обычный 6 2 2 2 2 2 5 2 2 2" xfId="9268"/>
    <cellStyle name="Обычный 6 2 2 2 2 2 2 3 2 2 2" xfId="9269"/>
    <cellStyle name="Обычный 6 2 2 2 2 2 3 3 2 2 2" xfId="9270"/>
    <cellStyle name="Обычный 6 2 2 2 2 3 3 2 2 2" xfId="9271"/>
    <cellStyle name="Обычный 6 2 2 2 2 4 3 2 2 2" xfId="9272"/>
    <cellStyle name="Обычный 6 2 2 2 3 2 3 2 2 2" xfId="9273"/>
    <cellStyle name="Обычный 6 2 2 2 3 3 3 2 2 2" xfId="9274"/>
    <cellStyle name="Обычный 6 2 2 2 4 3 2 2 2" xfId="9275"/>
    <cellStyle name="Обычный 6 2 2 2 5 3 2 2 2" xfId="9276"/>
    <cellStyle name="Обычный 6 2 2 3 2 5 2 2 2" xfId="9277"/>
    <cellStyle name="Обычный 6 2 2 3 2 2 3 2 2 2" xfId="9278"/>
    <cellStyle name="Обычный 6 2 2 3 2 3 3 2 2 2" xfId="9279"/>
    <cellStyle name="Обычный 6 2 2 3 3 3 2 2 2" xfId="9280"/>
    <cellStyle name="Обычный 6 2 2 3 4 3 2 2 2" xfId="9281"/>
    <cellStyle name="Обычный 6 2 2 4 2 5 2 2 2" xfId="9282"/>
    <cellStyle name="Обычный 6 2 2 4 2 2 3 2 2 2" xfId="9283"/>
    <cellStyle name="Обычный 6 2 2 4 2 3 3 2 2 2" xfId="9284"/>
    <cellStyle name="Обычный 6 2 2 4 3 3 2 2 2" xfId="9285"/>
    <cellStyle name="Обычный 6 2 2 4 4 3 2 2 2" xfId="9286"/>
    <cellStyle name="Обычный 6 2 2 5 5 2 2 2" xfId="9287"/>
    <cellStyle name="Обычный 6 2 2 5 2 3 2 2 2" xfId="9288"/>
    <cellStyle name="Обычный 6 2 2 5 3 3 2 2 2" xfId="9289"/>
    <cellStyle name="Обычный 6 2 2 6 3 2 2 2" xfId="9290"/>
    <cellStyle name="Обычный 6 2 2 7 3 2 2 2" xfId="9291"/>
    <cellStyle name="Обычный 6 2 2 8 3 2 2 2" xfId="9292"/>
    <cellStyle name="Обычный 6 2 3 2 2 2 5 2 2 2" xfId="9293"/>
    <cellStyle name="Обычный 6 2 3 2 2 2 2 3 2 2 2" xfId="9294"/>
    <cellStyle name="Обычный 6 2 3 2 2 2 3 3 2 2 2" xfId="9295"/>
    <cellStyle name="Обычный 6 2 3 2 2 3 3 2 2 2" xfId="9296"/>
    <cellStyle name="Обычный 6 2 3 2 2 4 3 2 2 2" xfId="9297"/>
    <cellStyle name="Обычный 6 2 3 2 3 2 3 2 2 2" xfId="9298"/>
    <cellStyle name="Обычный 6 2 3 2 3 3 3 2 2 2" xfId="9299"/>
    <cellStyle name="Обычный 6 2 3 2 4 3 2 2 2" xfId="9300"/>
    <cellStyle name="Обычный 6 2 3 2 5 3 2 2 2" xfId="9301"/>
    <cellStyle name="Обычный 6 2 3 3 2 5 2 2 2" xfId="9302"/>
    <cellStyle name="Обычный 6 2 3 3 2 2 3 2 2 2" xfId="9303"/>
    <cellStyle name="Обычный 6 2 3 3 2 3 3 2 2 2" xfId="9304"/>
    <cellStyle name="Обычный 6 2 3 3 3 3 2 2 2" xfId="9305"/>
    <cellStyle name="Обычный 6 2 3 3 4 3 2 2 2" xfId="9306"/>
    <cellStyle name="Обычный 6 2 3 4 2 5 2 2 2" xfId="9307"/>
    <cellStyle name="Обычный 6 2 3 4 2 2 3 2 2 2" xfId="9308"/>
    <cellStyle name="Обычный 6 2 3 4 2 3 3 2 2 2" xfId="9309"/>
    <cellStyle name="Обычный 6 2 3 4 3 3 2 2 2" xfId="9310"/>
    <cellStyle name="Обычный 6 2 3 4 4 3 2 2 2" xfId="9311"/>
    <cellStyle name="Обычный 6 2 3 5 5 2 2 2" xfId="9312"/>
    <cellStyle name="Обычный 6 2 3 5 2 3 2 2 2" xfId="9313"/>
    <cellStyle name="Обычный 6 2 3 5 3 3 2 2 2" xfId="9314"/>
    <cellStyle name="Обычный 6 2 3 6 3 2 2 2" xfId="9315"/>
    <cellStyle name="Обычный 6 2 3 7 3 2 2 2" xfId="9316"/>
    <cellStyle name="Обычный 6 2 3 8 3 2 2 2" xfId="9317"/>
    <cellStyle name="Обычный 6 2 4 2 5 2 2 2" xfId="9318"/>
    <cellStyle name="Обычный 6 2 4 2 2 3 2 2 2" xfId="9319"/>
    <cellStyle name="Обычный 6 2 4 2 3 3 2 2 2" xfId="9320"/>
    <cellStyle name="Обычный 6 2 4 3 3 2 2 2" xfId="9321"/>
    <cellStyle name="Обычный 6 2 4 4 3 2 2 2" xfId="9322"/>
    <cellStyle name="Обычный 6 2 5 2 5 2 2 2" xfId="9323"/>
    <cellStyle name="Обычный 6 2 5 2 2 3 2 2 2" xfId="9324"/>
    <cellStyle name="Обычный 6 2 5 2 3 3 2 2 2" xfId="9325"/>
    <cellStyle name="Обычный 6 2 5 3 3 2 2 2" xfId="9326"/>
    <cellStyle name="Обычный 6 2 5 4 3 2 2 2" xfId="9327"/>
    <cellStyle name="Обычный 6 2 6 5 2 2 2" xfId="9328"/>
    <cellStyle name="Обычный 6 2 6 2 3 2 2 2" xfId="9329"/>
    <cellStyle name="Обычный 6 2 6 3 3 2 2 2" xfId="9330"/>
    <cellStyle name="Обычный 6 2 7 3 2 2 2" xfId="9331"/>
    <cellStyle name="Обычный 6 2 8 3 2 2 2" xfId="9332"/>
    <cellStyle name="Обычный 6 2 9 3 2 2 2" xfId="9333"/>
    <cellStyle name="Обычный 6 3 2 5 2 2 2" xfId="9334"/>
    <cellStyle name="Обычный 6 3 2 2 3 2 2 2" xfId="9335"/>
    <cellStyle name="Обычный 6 3 2 3 3 2 2 2" xfId="9336"/>
    <cellStyle name="Обычный 6 3 3 3 2 2 2" xfId="9337"/>
    <cellStyle name="Обычный 6 3 4 3 2 2 2" xfId="9338"/>
    <cellStyle name="Обычный 6 4 2 5 2 2 2" xfId="9339"/>
    <cellStyle name="Обычный 6 4 2 2 3 2 2 2" xfId="9340"/>
    <cellStyle name="Обычный 6 4 2 3 3 2 2 2" xfId="9341"/>
    <cellStyle name="Обычный 6 4 3 3 2 2 2" xfId="9342"/>
    <cellStyle name="Обычный 6 4 4 3 2 2 2" xfId="9343"/>
    <cellStyle name="Обычный 6 5 5 2 2 2" xfId="9344"/>
    <cellStyle name="Обычный 6 5 2 3 2 2 2" xfId="9345"/>
    <cellStyle name="Обычный 6 5 3 3 2 2 2" xfId="9346"/>
    <cellStyle name="Обычный 6 6 3 2 2 2" xfId="9347"/>
    <cellStyle name="Обычный 6 7 3 2 2 2" xfId="9348"/>
    <cellStyle name="Обычный 6 8 3 2 2 2" xfId="9349"/>
    <cellStyle name="Обычный 7 2 2 2 5 2 2 2" xfId="9350"/>
    <cellStyle name="Обычный 7 2 2 2 2 3 2 2 2" xfId="9351"/>
    <cellStyle name="Обычный 7 2 2 2 3 3 2 2 2" xfId="9352"/>
    <cellStyle name="Обычный 7 2 2 3 3 2 2 2" xfId="9353"/>
    <cellStyle name="Обычный 7 2 2 4 3 2 2 2" xfId="9354"/>
    <cellStyle name="Обычный 7 2 3 2 5 2 2 2" xfId="9355"/>
    <cellStyle name="Обычный 7 2 3 2 2 3 2 2 2" xfId="9356"/>
    <cellStyle name="Обычный 7 2 3 2 3 3 2 2 2" xfId="9357"/>
    <cellStyle name="Обычный 7 2 3 3 3 2 2 2" xfId="9358"/>
    <cellStyle name="Обычный 7 2 3 4 3 2 2 2" xfId="9359"/>
    <cellStyle name="Обычный 7 2 4 5 2 2 2" xfId="9360"/>
    <cellStyle name="Обычный 7 2 4 2 3 2 2 2" xfId="9361"/>
    <cellStyle name="Обычный 7 2 4 3 3 2 2 2" xfId="9362"/>
    <cellStyle name="Обычный 7 2 5 3 2 2 2" xfId="9363"/>
    <cellStyle name="Обычный 7 2 6 3 2 2 2" xfId="9364"/>
    <cellStyle name="Обычный 7 2 7 3 2 2 2" xfId="9365"/>
    <cellStyle name="Обычный 9 2 2 6 2 2 2" xfId="9366"/>
    <cellStyle name="Обычный 9 2 2 2 3 2 2 2" xfId="9367"/>
    <cellStyle name="Обычный 9 2 2 3 3 2 2 2" xfId="9368"/>
    <cellStyle name="Обычный 9 2 2 4 3 2 2 2" xfId="9369"/>
    <cellStyle name="Обычный 9 2 3 3 2 2 2" xfId="9370"/>
    <cellStyle name="Обычный 9 2 4 3 2 2 2" xfId="9371"/>
    <cellStyle name="Обычный 9 3 2 3 2 2 2" xfId="9372"/>
    <cellStyle name="Обычный 9 3 3 3 2 2 2" xfId="9373"/>
    <cellStyle name="Обычный 9 3 4 3 2 2 2" xfId="9374"/>
    <cellStyle name="Обычный 9 4 3 2 2 2" xfId="9375"/>
    <cellStyle name="Обычный 9 5 3 2 2 2" xfId="9376"/>
    <cellStyle name="Финансовый 2 2 2 5 2 2 2" xfId="9377"/>
    <cellStyle name="Финансовый 2 2 2 2 4 2 2 2" xfId="9378"/>
    <cellStyle name="Финансовый 2 2 2 3 3 2 2 2" xfId="9379"/>
    <cellStyle name="Финансовый 2 2 3 3 2 2 2" xfId="9380"/>
    <cellStyle name="Финансовый 2 2 4 3 2 2 2" xfId="9381"/>
    <cellStyle name="Финансовый 2 3 2 5 2 2 2" xfId="9382"/>
    <cellStyle name="Финансовый 2 3 2 2 3 2 2 2" xfId="9383"/>
    <cellStyle name="Финансовый 2 3 2 3 3 2 2 2" xfId="9384"/>
    <cellStyle name="Финансовый 2 3 3 3 2 2 2" xfId="9385"/>
    <cellStyle name="Финансовый 2 3 4 3 2 2 2" xfId="9386"/>
    <cellStyle name="Финансовый 2 4 5 2 2 2" xfId="9387"/>
    <cellStyle name="Финансовый 2 4 2 3 2 2 2" xfId="9388"/>
    <cellStyle name="Финансовый 2 4 3 3 2 2 2" xfId="9389"/>
    <cellStyle name="Финансовый 2 5 3 2 2 2" xfId="9390"/>
    <cellStyle name="Финансовый 2 6 3 2 2 2" xfId="9391"/>
    <cellStyle name="Финансовый 2 7 3 2 2 2" xfId="9392"/>
    <cellStyle name="Финансовый 3 2 2 5 2 2 2" xfId="9393"/>
    <cellStyle name="Финансовый 3 2 2 2 3 2 2 2" xfId="9394"/>
    <cellStyle name="Финансовый 3 2 2 3 3 2 2 2" xfId="9395"/>
    <cellStyle name="Финансовый 3 2 3 3 2 2 2" xfId="9396"/>
    <cellStyle name="Финансовый 3 2 4 3 2 2 2" xfId="9397"/>
    <cellStyle name="Финансовый 3 3 2 5 2 2 2" xfId="9398"/>
    <cellStyle name="Финансовый 3 3 2 2 3 2 2 2" xfId="9399"/>
    <cellStyle name="Финансовый 3 3 2 3 3 2 2 2" xfId="9400"/>
    <cellStyle name="Финансовый 3 3 3 3 2 2 2" xfId="9401"/>
    <cellStyle name="Финансовый 3 3 4 3 2 2 2" xfId="9402"/>
    <cellStyle name="Финансовый 3 4 5 2 2 2" xfId="9403"/>
    <cellStyle name="Финансовый 3 4 2 3 2 2 2" xfId="9404"/>
    <cellStyle name="Финансовый 3 4 3 3 2 2 2" xfId="9405"/>
    <cellStyle name="Финансовый 3 5 3 2 2 2" xfId="9406"/>
    <cellStyle name="Финансовый 3 6 3 2 2 2" xfId="9407"/>
    <cellStyle name="Финансовый 3 7 3 2 2 2" xfId="9408"/>
    <cellStyle name="Обычный 6 9 2 2 2 2" xfId="9409"/>
    <cellStyle name="Финансовый 2 8 2 2 2 2" xfId="9410"/>
    <cellStyle name="Финансовый 3 8 2 2 2 2" xfId="9411"/>
    <cellStyle name="Обычный 6 2 10 2 2 2 2" xfId="9412"/>
    <cellStyle name="Обычный 6 2 2 9 2 2 2 2" xfId="9413"/>
    <cellStyle name="Обычный 7 2 8 2 2 2 2" xfId="9414"/>
    <cellStyle name="Обычный 6 2 3 9 2 2 2 2" xfId="9415"/>
    <cellStyle name="Обычный 9 6 2 2 2 2" xfId="9416"/>
    <cellStyle name="Обычный 6 2 3 2 6 2 2 2 2" xfId="9417"/>
    <cellStyle name="Обычный 6 2 2 2 6 2 2 2 2" xfId="9418"/>
    <cellStyle name="Обычный 6 4 5 2 2 2 2" xfId="9419"/>
    <cellStyle name="Финансовый 2 3 5 2 2 2 2" xfId="9420"/>
    <cellStyle name="Финансовый 3 3 5 2 2 2 2" xfId="9421"/>
    <cellStyle name="Обычный 6 2 5 5 2 2 2 2" xfId="9422"/>
    <cellStyle name="Обычный 6 2 2 4 5 2 2 2 2" xfId="9423"/>
    <cellStyle name="Обычный 7 2 3 5 2 2 2 2" xfId="9424"/>
    <cellStyle name="Обычный 6 2 3 4 5 2 2 2 2" xfId="9425"/>
    <cellStyle name="Обычный 6 3 5 2 2 2 2" xfId="9426"/>
    <cellStyle name="Финансовый 2 2 5 2 2 2 2" xfId="9427"/>
    <cellStyle name="Финансовый 3 2 5 2 2 2 2" xfId="9428"/>
    <cellStyle name="Обычный 6 2 4 5 2 2 2 2" xfId="9429"/>
    <cellStyle name="Обычный 6 2 2 3 5 2 2 2 2" xfId="9430"/>
    <cellStyle name="Обычный 7 2 2 5 2 2 2 2" xfId="9431"/>
    <cellStyle name="Обычный 6 2 3 3 5 2 2 2 2" xfId="9432"/>
    <cellStyle name="Обычный 9 2 5 2 2 2 2" xfId="9433"/>
    <cellStyle name="Обычный 6 2 3 2 2 5 2 2 2 2" xfId="9434"/>
    <cellStyle name="Обычный 6 2 2 2 2 5 2 2 2 2" xfId="9435"/>
    <cellStyle name="Обычный 6 2 3 2 3 4 2 2 2 2" xfId="9436"/>
    <cellStyle name="Обычный 6 2 2 2 3 4 2 2 2 2" xfId="9437"/>
    <cellStyle name="Обычный 9 3 5 2 2 2 2" xfId="9438"/>
    <cellStyle name="Обычный 6 2 2 2 2 2 4 2 2 2 2" xfId="9439"/>
    <cellStyle name="Обычный 6 2 2 2 2 2 2 2 2 2 2 2" xfId="9440"/>
    <cellStyle name="Обычный 6 2 2 2 2 2 3 2 2 2 2 2" xfId="9441"/>
    <cellStyle name="Обычный 6 2 2 2 2 3 2 2 2 2 2" xfId="9442"/>
    <cellStyle name="Обычный 6 2 2 2 2 4 2 2 2 2 2" xfId="9443"/>
    <cellStyle name="Обычный 6 2 2 2 3 2 2 2 2 2 2" xfId="9444"/>
    <cellStyle name="Обычный 6 2 2 2 3 3 2 2 2 2 2" xfId="9445"/>
    <cellStyle name="Обычный 6 2 2 2 4 2 2 2 2 2" xfId="9446"/>
    <cellStyle name="Обычный 6 2 2 2 5 2 2 2 2 2" xfId="9447"/>
    <cellStyle name="Обычный 6 2 2 3 2 4 2 2 2 2" xfId="9448"/>
    <cellStyle name="Обычный 6 2 2 3 2 2 2 2 2 2 2" xfId="9449"/>
    <cellStyle name="Обычный 6 2 2 3 2 3 2 2 2 2 2" xfId="9450"/>
    <cellStyle name="Обычный 6 2 2 3 3 2 2 2 2 2" xfId="9451"/>
    <cellStyle name="Обычный 6 2 2 3 4 2 2 2 2 2" xfId="9452"/>
    <cellStyle name="Обычный 6 2 2 4 2 4 2 2 2 2" xfId="9453"/>
    <cellStyle name="Обычный 6 2 2 4 2 2 2 2 2 2 2" xfId="9454"/>
    <cellStyle name="Обычный 6 2 2 4 2 3 2 2 2 2 2" xfId="9455"/>
    <cellStyle name="Обычный 6 2 2 4 3 2 2 2 2 2" xfId="9456"/>
    <cellStyle name="Обычный 6 2 2 4 4 2 2 2 2 2" xfId="9457"/>
    <cellStyle name="Обычный 6 2 2 5 4 2 2 2 2" xfId="9458"/>
    <cellStyle name="Обычный 6 2 2 5 2 2 2 2 2 2" xfId="9459"/>
    <cellStyle name="Обычный 6 2 2 5 3 2 2 2 2 2" xfId="9460"/>
    <cellStyle name="Обычный 6 2 2 6 2 2 2 2 2" xfId="9461"/>
    <cellStyle name="Обычный 6 2 2 7 2 2 2 2 2" xfId="9462"/>
    <cellStyle name="Обычный 6 2 2 8 2 2 2 2 2" xfId="9463"/>
    <cellStyle name="Обычный 6 2 3 2 2 2 4 2 2 2 2" xfId="9464"/>
    <cellStyle name="Обычный 6 2 3 2 2 2 2 2 2 2 2 2" xfId="9465"/>
    <cellStyle name="Обычный 6 2 3 2 2 2 3 2 2 2 2 2" xfId="9466"/>
    <cellStyle name="Обычный 6 2 3 2 2 3 2 2 2 2 2" xfId="9467"/>
    <cellStyle name="Обычный 6 2 3 2 2 4 2 2 2 2 2" xfId="9468"/>
    <cellStyle name="Обычный 6 2 3 2 3 2 2 2 2 2 2" xfId="9469"/>
    <cellStyle name="Обычный 6 2 3 2 3 3 2 2 2 2 2" xfId="9470"/>
    <cellStyle name="Обычный 6 2 3 2 4 2 2 2 2 2" xfId="9471"/>
    <cellStyle name="Обычный 6 2 3 2 5 2 2 2 2 2" xfId="9472"/>
    <cellStyle name="Обычный 6 2 3 3 2 4 2 2 2 2" xfId="9473"/>
    <cellStyle name="Обычный 6 2 3 3 2 2 2 2 2 2 2" xfId="9474"/>
    <cellStyle name="Обычный 6 2 3 3 2 3 2 2 2 2 2" xfId="9475"/>
    <cellStyle name="Обычный 6 2 3 3 3 2 2 2 2 2" xfId="9476"/>
    <cellStyle name="Обычный 6 2 3 3 4 2 2 2 2 2" xfId="9477"/>
    <cellStyle name="Обычный 6 2 3 4 2 4 2 2 2 2" xfId="9478"/>
    <cellStyle name="Обычный 6 2 3 4 2 2 2 2 2 2 2" xfId="9479"/>
    <cellStyle name="Обычный 6 2 3 4 2 3 2 2 2 2 2" xfId="9480"/>
    <cellStyle name="Обычный 6 2 3 4 3 2 2 2 2 2" xfId="9481"/>
    <cellStyle name="Обычный 6 2 3 4 4 2 2 2 2 2" xfId="9482"/>
    <cellStyle name="Обычный 6 2 3 5 4 2 2 2 2" xfId="9483"/>
    <cellStyle name="Обычный 6 2 3 5 2 2 2 2 2 2" xfId="9484"/>
    <cellStyle name="Обычный 6 2 3 5 3 2 2 2 2 2" xfId="9485"/>
    <cellStyle name="Обычный 6 2 3 6 2 2 2 2 2" xfId="9486"/>
    <cellStyle name="Обычный 6 2 3 7 2 2 2 2 2" xfId="9487"/>
    <cellStyle name="Обычный 6 2 3 8 2 2 2 2 2" xfId="9488"/>
    <cellStyle name="Обычный 6 2 4 2 4 2 2 2 2" xfId="9489"/>
    <cellStyle name="Обычный 6 2 4 2 2 2 2 2 2 2" xfId="9490"/>
    <cellStyle name="Обычный 6 2 4 2 3 2 2 2 2 2" xfId="9491"/>
    <cellStyle name="Обычный 6 2 4 3 2 2 2 2 2" xfId="9492"/>
    <cellStyle name="Обычный 6 2 4 4 2 2 2 2 2" xfId="9493"/>
    <cellStyle name="Обычный 6 2 5 2 4 2 2 2 2" xfId="9494"/>
    <cellStyle name="Обычный 6 2 5 2 2 2 2 2 2 2" xfId="9495"/>
    <cellStyle name="Обычный 6 2 5 2 3 2 2 2 2 2" xfId="9496"/>
    <cellStyle name="Обычный 6 2 5 3 2 2 2 2 2" xfId="9497"/>
    <cellStyle name="Обычный 6 2 5 4 2 2 2 2 2" xfId="9498"/>
    <cellStyle name="Обычный 6 2 6 4 2 2 2 2" xfId="9499"/>
    <cellStyle name="Обычный 6 2 6 2 2 2 2 2 2" xfId="9500"/>
    <cellStyle name="Обычный 6 2 6 3 2 2 2 2 2" xfId="9501"/>
    <cellStyle name="Обычный 6 2 7 2 2 2 2 2" xfId="9502"/>
    <cellStyle name="Обычный 6 2 8 2 2 2 2 2" xfId="9503"/>
    <cellStyle name="Обычный 6 2 9 2 2 2 2 2" xfId="9504"/>
    <cellStyle name="Обычный 6 3 2 4 2 2 2 2" xfId="9505"/>
    <cellStyle name="Обычный 6 3 2 2 2 2 2 2 2" xfId="9506"/>
    <cellStyle name="Обычный 6 3 2 3 2 2 2 2 2" xfId="9507"/>
    <cellStyle name="Обычный 6 3 3 2 2 2 2 2" xfId="9508"/>
    <cellStyle name="Обычный 6 3 4 2 2 2 2 2" xfId="9509"/>
    <cellStyle name="Обычный 6 4 2 4 2 2 2 2" xfId="9510"/>
    <cellStyle name="Обычный 6 4 2 2 2 2 2 2 2" xfId="9511"/>
    <cellStyle name="Обычный 6 4 2 3 2 2 2 2 2" xfId="9512"/>
    <cellStyle name="Обычный 6 4 3 2 2 2 2 2" xfId="9513"/>
    <cellStyle name="Обычный 6 4 4 2 2 2 2 2" xfId="9514"/>
    <cellStyle name="Обычный 6 5 4 2 2 2 2" xfId="9515"/>
    <cellStyle name="Обычный 6 5 2 2 2 2 2 2" xfId="9516"/>
    <cellStyle name="Обычный 6 5 3 2 2 2 2 2" xfId="9517"/>
    <cellStyle name="Обычный 6 6 2 2 2 2 2" xfId="9518"/>
    <cellStyle name="Обычный 6 7 2 2 2 2 2" xfId="9519"/>
    <cellStyle name="Обычный 6 8 2 2 2 2 2" xfId="9520"/>
    <cellStyle name="Обычный 7 2 2 2 4 2 2 2 2" xfId="9521"/>
    <cellStyle name="Обычный 7 2 2 2 2 2 2 2 2 2" xfId="9522"/>
    <cellStyle name="Обычный 7 2 2 2 3 2 2 2 2 2" xfId="9523"/>
    <cellStyle name="Обычный 7 2 2 3 2 2 2 2 2" xfId="9524"/>
    <cellStyle name="Обычный 7 2 2 4 2 2 2 2 2" xfId="9525"/>
    <cellStyle name="Обычный 7 2 3 2 4 2 2 2 2" xfId="9526"/>
    <cellStyle name="Обычный 7 2 3 2 2 2 2 2 2 2" xfId="9527"/>
    <cellStyle name="Обычный 7 2 3 2 3 2 2 2 2 2" xfId="9528"/>
    <cellStyle name="Обычный 7 2 3 3 2 2 2 2 2" xfId="9529"/>
    <cellStyle name="Обычный 7 2 3 4 2 2 2 2 2" xfId="9530"/>
    <cellStyle name="Обычный 7 2 4 4 2 2 2 2" xfId="9531"/>
    <cellStyle name="Обычный 7 2 4 2 2 2 2 2 2" xfId="9532"/>
    <cellStyle name="Обычный 7 2 4 3 2 2 2 2 2" xfId="9533"/>
    <cellStyle name="Обычный 7 2 5 2 2 2 2 2" xfId="9534"/>
    <cellStyle name="Обычный 7 2 6 2 2 2 2 2" xfId="9535"/>
    <cellStyle name="Обычный 7 2 7 2 2 2 2 2" xfId="9536"/>
    <cellStyle name="Обычный 9 2 2 5 2 2 2 2" xfId="9537"/>
    <cellStyle name="Обычный 9 2 2 2 2 2 2 2 2" xfId="9538"/>
    <cellStyle name="Обычный 9 2 2 3 2 2 2 2 2" xfId="9539"/>
    <cellStyle name="Обычный 9 2 2 4 2 2 2 2 2" xfId="9540"/>
    <cellStyle name="Обычный 9 2 3 2 2 2 2 2" xfId="9541"/>
    <cellStyle name="Обычный 9 2 4 2 2 2 2 2" xfId="9542"/>
    <cellStyle name="Обычный 9 3 2 2 2 2 2 2" xfId="9543"/>
    <cellStyle name="Обычный 9 3 3 2 2 2 2 2" xfId="9544"/>
    <cellStyle name="Обычный 9 3 4 2 2 2 2 2" xfId="9545"/>
    <cellStyle name="Обычный 9 4 2 2 2 2 2" xfId="9546"/>
    <cellStyle name="Обычный 9 5 2 2 2 2 2" xfId="9547"/>
    <cellStyle name="Финансовый 2 2 2 4 2 2 2 2" xfId="9548"/>
    <cellStyle name="Финансовый 2 2 2 2 3 2 2 2 2" xfId="9549"/>
    <cellStyle name="Финансовый 2 2 2 3 2 2 2 2 2" xfId="9550"/>
    <cellStyle name="Финансовый 2 2 3 2 2 2 2 2" xfId="9551"/>
    <cellStyle name="Финансовый 2 2 4 2 2 2 2 2" xfId="9552"/>
    <cellStyle name="Финансовый 2 3 2 4 2 2 2 2" xfId="9553"/>
    <cellStyle name="Финансовый 2 3 2 2 2 2 2 2 2" xfId="9554"/>
    <cellStyle name="Финансовый 2 3 2 3 2 2 2 2 2" xfId="9555"/>
    <cellStyle name="Финансовый 2 3 3 2 2 2 2 2" xfId="9556"/>
    <cellStyle name="Финансовый 2 3 4 2 2 2 2 2" xfId="9557"/>
    <cellStyle name="Финансовый 2 4 4 2 2 2 2" xfId="9558"/>
    <cellStyle name="Финансовый 2 4 2 2 2 2 2 2" xfId="9559"/>
    <cellStyle name="Финансовый 2 4 3 2 2 2 2 2" xfId="9560"/>
    <cellStyle name="Финансовый 2 5 2 2 2 2 2" xfId="9561"/>
    <cellStyle name="Финансовый 2 6 2 2 2 2 2" xfId="9562"/>
    <cellStyle name="Финансовый 2 7 2 2 2 2 2" xfId="9563"/>
    <cellStyle name="Финансовый 3 2 2 4 2 2 2 2" xfId="9564"/>
    <cellStyle name="Финансовый 3 2 2 2 2 2 2 2 2" xfId="9565"/>
    <cellStyle name="Финансовый 3 2 2 3 2 2 2 2 2" xfId="9566"/>
    <cellStyle name="Финансовый 3 2 3 2 2 2 2 2" xfId="9567"/>
    <cellStyle name="Финансовый 3 2 4 2 2 2 2 2" xfId="9568"/>
    <cellStyle name="Финансовый 3 3 2 4 2 2 2 2" xfId="9569"/>
    <cellStyle name="Финансовый 3 3 2 2 2 2 2 2 2" xfId="9570"/>
    <cellStyle name="Финансовый 3 3 2 3 2 2 2 2 2" xfId="9571"/>
    <cellStyle name="Финансовый 3 3 3 2 2 2 2 2" xfId="9572"/>
    <cellStyle name="Финансовый 3 3 4 2 2 2 2 2" xfId="9573"/>
    <cellStyle name="Финансовый 3 4 4 2 2 2 2" xfId="9574"/>
    <cellStyle name="Финансовый 3 4 2 2 2 2 2 2" xfId="9575"/>
    <cellStyle name="Финансовый 3 4 3 2 2 2 2 2" xfId="9576"/>
    <cellStyle name="Финансовый 3 5 2 2 2 2 2" xfId="9577"/>
    <cellStyle name="Финансовый 3 6 2 2 2 2 2" xfId="9578"/>
    <cellStyle name="Финансовый 3 7 2 2 2 2 2" xfId="9579"/>
    <cellStyle name="Обычный 6 11 2 2 2" xfId="9580"/>
    <cellStyle name="Финансовый 2 10 2 2 2" xfId="9581"/>
    <cellStyle name="Финансовый 3 10 2 2 2" xfId="9582"/>
    <cellStyle name="Обычный 6 2 12 2 2 2" xfId="9583"/>
    <cellStyle name="Обычный 6 2 2 11 2 2 2" xfId="9584"/>
    <cellStyle name="Обычный 7 2 10 2 2 2" xfId="9585"/>
    <cellStyle name="Обычный 6 2 3 11 2 2 2" xfId="9586"/>
    <cellStyle name="Обычный 9 8 2 2 2" xfId="9587"/>
    <cellStyle name="Обычный 6 2 3 2 8 2 2 2" xfId="9588"/>
    <cellStyle name="Обычный 6 2 2 2 8 2 2 2" xfId="9589"/>
    <cellStyle name="Обычный 6 4 7 2 2 2" xfId="9590"/>
    <cellStyle name="Финансовый 2 3 7 2 2 2" xfId="9591"/>
    <cellStyle name="Финансовый 3 3 7 2 2 2" xfId="9592"/>
    <cellStyle name="Обычный 6 2 5 7 2 2 2" xfId="9593"/>
    <cellStyle name="Обычный 6 2 2 4 7 2 2 2" xfId="9594"/>
    <cellStyle name="Обычный 7 2 3 7 2 2 2" xfId="9595"/>
    <cellStyle name="Обычный 6 2 3 4 7 2 2 2" xfId="9596"/>
    <cellStyle name="Обычный 6 3 7 2 2 2" xfId="9597"/>
    <cellStyle name="Финансовый 2 2 7 2 2 2" xfId="9598"/>
    <cellStyle name="Финансовый 3 2 7 2 2 2" xfId="9599"/>
    <cellStyle name="Обычный 6 2 4 7 2 2 2" xfId="9600"/>
    <cellStyle name="Обычный 6 2 2 3 7 2 2 2" xfId="9601"/>
    <cellStyle name="Обычный 7 2 2 7 2 2 2" xfId="9602"/>
    <cellStyle name="Обычный 6 2 3 3 7 2 2 2" xfId="9603"/>
    <cellStyle name="Обычный 9 2 7 2 2 2" xfId="9604"/>
    <cellStyle name="Обычный 6 2 3 2 2 7 2 2 2" xfId="9605"/>
    <cellStyle name="Обычный 6 2 2 2 2 7 2 2 2" xfId="9606"/>
    <cellStyle name="Обычный 6 2 3 2 3 6 2 2 2" xfId="9607"/>
    <cellStyle name="Обычный 6 2 2 2 3 6 2 2 2" xfId="9608"/>
    <cellStyle name="Обычный 9 3 7 2 2 2" xfId="9609"/>
    <cellStyle name="Обычный 6 2 2 2 2 2 6 2 2 2" xfId="9610"/>
    <cellStyle name="Обычный 6 2 2 2 2 2 2 4 2 2 2" xfId="9611"/>
    <cellStyle name="Обычный 6 2 2 2 2 2 3 4 2 2 2" xfId="9612"/>
    <cellStyle name="Обычный 6 2 2 2 2 3 4 2 2 2" xfId="9613"/>
    <cellStyle name="Обычный 6 2 2 2 2 4 4 2 2 2" xfId="9614"/>
    <cellStyle name="Обычный 6 2 2 2 3 2 4 2 2 2" xfId="9615"/>
    <cellStyle name="Обычный 6 2 2 2 3 3 4 2 2 2" xfId="9616"/>
    <cellStyle name="Обычный 6 2 2 2 4 4 2 2 2" xfId="9617"/>
    <cellStyle name="Обычный 6 2 2 2 5 4 2 2 2" xfId="9618"/>
    <cellStyle name="Обычный 6 2 2 3 2 6 2 2 2" xfId="9619"/>
    <cellStyle name="Обычный 6 2 2 3 2 2 4 2 2 2" xfId="9620"/>
    <cellStyle name="Обычный 6 2 2 3 2 3 4 2 2 2" xfId="9621"/>
    <cellStyle name="Обычный 6 2 2 3 3 4 2 2 2" xfId="9622"/>
    <cellStyle name="Обычный 6 2 2 3 4 4 2 2 2" xfId="9623"/>
    <cellStyle name="Обычный 6 2 2 4 2 6 2 2 2" xfId="9624"/>
    <cellStyle name="Обычный 6 2 2 4 2 2 4 2 2 2" xfId="9625"/>
    <cellStyle name="Обычный 6 2 2 4 2 3 4 2 2 2" xfId="9626"/>
    <cellStyle name="Обычный 6 2 2 4 3 4 2 2 2" xfId="9627"/>
    <cellStyle name="Обычный 6 2 2 4 4 4 2 2 2" xfId="9628"/>
    <cellStyle name="Обычный 6 2 2 5 6 2 2 2" xfId="9629"/>
    <cellStyle name="Обычный 6 2 2 5 2 4 2 2 2" xfId="9630"/>
    <cellStyle name="Обычный 6 2 2 5 3 4 2 2 2" xfId="9631"/>
    <cellStyle name="Обычный 6 2 2 6 4 2 2 2" xfId="9632"/>
    <cellStyle name="Обычный 6 2 2 7 4 2 2 2" xfId="9633"/>
    <cellStyle name="Обычный 6 2 2 8 4 2 2 2" xfId="9634"/>
    <cellStyle name="Обычный 6 2 3 2 2 2 6 2 2 2" xfId="9635"/>
    <cellStyle name="Обычный 6 2 3 2 2 2 2 4 2 2 2" xfId="9636"/>
    <cellStyle name="Обычный 6 2 3 2 2 2 3 4 2 2 2" xfId="9637"/>
    <cellStyle name="Обычный 6 2 3 2 2 3 4 2 2 2" xfId="9638"/>
    <cellStyle name="Обычный 6 2 3 2 2 4 4 2 2 2" xfId="9639"/>
    <cellStyle name="Обычный 6 2 3 2 3 2 4 2 2 2" xfId="9640"/>
    <cellStyle name="Обычный 6 2 3 2 3 3 4 2 2 2" xfId="9641"/>
    <cellStyle name="Обычный 6 2 3 2 4 4 2 2 2" xfId="9642"/>
    <cellStyle name="Обычный 6 2 3 2 5 4 2 2 2" xfId="9643"/>
    <cellStyle name="Обычный 6 2 3 3 2 6 2 2 2" xfId="9644"/>
    <cellStyle name="Обычный 6 2 3 3 2 2 4 2 2 2" xfId="9645"/>
    <cellStyle name="Обычный 6 2 3 3 2 3 4 2 2 2" xfId="9646"/>
    <cellStyle name="Обычный 6 2 3 3 3 4 2 2 2" xfId="9647"/>
    <cellStyle name="Обычный 6 2 3 3 4 4 2 2 2" xfId="9648"/>
    <cellStyle name="Обычный 6 2 3 4 2 6 2 2 2" xfId="9649"/>
    <cellStyle name="Обычный 6 2 3 4 2 2 4 2 2 2" xfId="9650"/>
    <cellStyle name="Обычный 6 2 3 4 2 3 4 2 2 2" xfId="9651"/>
    <cellStyle name="Обычный 6 2 3 4 3 4 2 2 2" xfId="9652"/>
    <cellStyle name="Обычный 6 2 3 4 4 4 2 2 2" xfId="9653"/>
    <cellStyle name="Обычный 6 2 3 5 6 2 2 2" xfId="9654"/>
    <cellStyle name="Обычный 6 2 3 5 2 4 2 2 2" xfId="9655"/>
    <cellStyle name="Обычный 6 2 3 5 3 4 2 2 2" xfId="9656"/>
    <cellStyle name="Обычный 6 2 3 6 4 2 2 2" xfId="9657"/>
    <cellStyle name="Обычный 6 2 3 7 4 2 2 2" xfId="9658"/>
    <cellStyle name="Обычный 6 2 3 8 4 2 2 2" xfId="9659"/>
    <cellStyle name="Обычный 6 2 4 2 6 2 2 2" xfId="9660"/>
    <cellStyle name="Обычный 6 2 4 2 2 4 2 2 2" xfId="9661"/>
    <cellStyle name="Обычный 6 2 4 2 3 4 2 2 2" xfId="9662"/>
    <cellStyle name="Обычный 6 2 4 3 4 2 2 2" xfId="9663"/>
    <cellStyle name="Обычный 6 2 4 4 4 2 2 2" xfId="9664"/>
    <cellStyle name="Обычный 6 2 5 2 6 2 2 2" xfId="9665"/>
    <cellStyle name="Обычный 6 2 5 2 2 4 2 2 2" xfId="9666"/>
    <cellStyle name="Обычный 6 2 5 2 3 4 2 2 2" xfId="9667"/>
    <cellStyle name="Обычный 6 2 5 3 4 2 2 2" xfId="9668"/>
    <cellStyle name="Обычный 6 2 5 4 4 2 2 2" xfId="9669"/>
    <cellStyle name="Обычный 6 2 6 6 2 2 2" xfId="9670"/>
    <cellStyle name="Обычный 6 2 6 2 4 2 2 2" xfId="9671"/>
    <cellStyle name="Обычный 6 2 6 3 4 2 2 2" xfId="9672"/>
    <cellStyle name="Обычный 6 2 7 4 2 2 2" xfId="9673"/>
    <cellStyle name="Обычный 6 2 8 4 2 2 2" xfId="9674"/>
    <cellStyle name="Обычный 6 2 9 4 2 2 2" xfId="9675"/>
    <cellStyle name="Обычный 6 3 2 6 2 2 2" xfId="9676"/>
    <cellStyle name="Обычный 6 3 2 2 4 2 2 2" xfId="9677"/>
    <cellStyle name="Обычный 6 3 2 3 4 2 2 2" xfId="9678"/>
    <cellStyle name="Обычный 6 3 3 4 2 2 2" xfId="9679"/>
    <cellStyle name="Обычный 6 3 4 4 2 2 2" xfId="9680"/>
    <cellStyle name="Обычный 6 4 2 6 2 2 2" xfId="9681"/>
    <cellStyle name="Обычный 6 4 2 2 4 2 2 2" xfId="9682"/>
    <cellStyle name="Обычный 6 4 2 3 4 2 2 2" xfId="9683"/>
    <cellStyle name="Обычный 6 4 3 4 2 2 2" xfId="9684"/>
    <cellStyle name="Обычный 6 4 4 4 2 2 2" xfId="9685"/>
    <cellStyle name="Обычный 6 5 6 2 2 2" xfId="9686"/>
    <cellStyle name="Обычный 6 5 2 4 2 2 2" xfId="9687"/>
    <cellStyle name="Обычный 6 5 3 4 2 2 2" xfId="9688"/>
    <cellStyle name="Обычный 6 6 4 2 2 2" xfId="9689"/>
    <cellStyle name="Обычный 6 7 4 2 2 2" xfId="9690"/>
    <cellStyle name="Обычный 6 8 4 2 2 2" xfId="9691"/>
    <cellStyle name="Обычный 7 2 2 2 6 2 2 2" xfId="9692"/>
    <cellStyle name="Обычный 7 2 2 2 2 4 2 2 2" xfId="9693"/>
    <cellStyle name="Обычный 7 2 2 2 3 4 2 2 2" xfId="9694"/>
    <cellStyle name="Обычный 7 2 2 3 4 2 2 2" xfId="9695"/>
    <cellStyle name="Обычный 7 2 2 4 4 2 2 2" xfId="9696"/>
    <cellStyle name="Обычный 7 2 3 2 6 2 2 2" xfId="9697"/>
    <cellStyle name="Обычный 7 2 3 2 2 4 2 2 2" xfId="9698"/>
    <cellStyle name="Обычный 7 2 3 2 3 4 2 2 2" xfId="9699"/>
    <cellStyle name="Обычный 7 2 3 3 4 2 2 2" xfId="9700"/>
    <cellStyle name="Обычный 7 2 3 4 4 2 2 2" xfId="9701"/>
    <cellStyle name="Обычный 7 2 4 6 2 2 2" xfId="9702"/>
    <cellStyle name="Обычный 7 2 4 2 4 2 2 2" xfId="9703"/>
    <cellStyle name="Обычный 7 2 4 3 4 2 2 2" xfId="9704"/>
    <cellStyle name="Обычный 7 2 5 4 2 2 2" xfId="9705"/>
    <cellStyle name="Обычный 7 2 6 4 2 2 2" xfId="9706"/>
    <cellStyle name="Обычный 7 2 7 4 2 2 2" xfId="9707"/>
    <cellStyle name="Обычный 9 2 2 7 2 2 2" xfId="9708"/>
    <cellStyle name="Обычный 9 2 2 2 4 2 2 2" xfId="9709"/>
    <cellStyle name="Обычный 9 2 2 3 4 2 2 2" xfId="9710"/>
    <cellStyle name="Обычный 9 2 2 4 4 2 2 2" xfId="9711"/>
    <cellStyle name="Обычный 9 2 3 4 2 2 2" xfId="9712"/>
    <cellStyle name="Обычный 9 2 4 4 2 2 2" xfId="9713"/>
    <cellStyle name="Обычный 9 3 2 4 2 2 2" xfId="9714"/>
    <cellStyle name="Обычный 9 3 3 4 2 2 2" xfId="9715"/>
    <cellStyle name="Обычный 9 3 4 4 2 2 2" xfId="9716"/>
    <cellStyle name="Обычный 9 4 4 2 2 2" xfId="9717"/>
    <cellStyle name="Обычный 9 5 4 2 2 2" xfId="9718"/>
    <cellStyle name="Финансовый 2 2 2 6 2 2 2" xfId="9719"/>
    <cellStyle name="Финансовый 2 2 2 2 5 2 2 2" xfId="9720"/>
    <cellStyle name="Финансовый 2 2 2 3 4 2 2 2" xfId="9721"/>
    <cellStyle name="Финансовый 2 2 3 4 2 2 2" xfId="9722"/>
    <cellStyle name="Финансовый 2 2 4 4 2 2 2" xfId="9723"/>
    <cellStyle name="Финансовый 2 3 2 6 2 2 2" xfId="9724"/>
    <cellStyle name="Финансовый 2 3 2 2 4 2 2 2" xfId="9725"/>
    <cellStyle name="Финансовый 2 3 2 3 4 2 2 2" xfId="9726"/>
    <cellStyle name="Финансовый 2 3 3 4 2 2 2" xfId="9727"/>
    <cellStyle name="Финансовый 2 3 4 4 2 2 2" xfId="9728"/>
    <cellStyle name="Финансовый 2 4 6 2 2 2" xfId="9729"/>
    <cellStyle name="Финансовый 2 4 2 4 2 2 2" xfId="9730"/>
    <cellStyle name="Финансовый 2 4 3 4 2 2 2" xfId="9731"/>
    <cellStyle name="Финансовый 2 5 4 2 2 2" xfId="9732"/>
    <cellStyle name="Финансовый 2 6 4 2 2 2" xfId="9733"/>
    <cellStyle name="Финансовый 2 7 4 2 2 2" xfId="9734"/>
    <cellStyle name="Финансовый 3 2 2 6 2 2 2" xfId="9735"/>
    <cellStyle name="Финансовый 3 2 2 2 4 2 2 2" xfId="9736"/>
    <cellStyle name="Финансовый 3 2 2 3 4 2 2 2" xfId="9737"/>
    <cellStyle name="Финансовый 3 2 3 4 2 2 2" xfId="9738"/>
    <cellStyle name="Финансовый 3 2 4 4 2 2 2" xfId="9739"/>
    <cellStyle name="Финансовый 3 3 2 6 2 2 2" xfId="9740"/>
    <cellStyle name="Финансовый 3 3 2 2 4 2 2 2" xfId="9741"/>
    <cellStyle name="Финансовый 3 3 2 3 4 2 2 2" xfId="9742"/>
    <cellStyle name="Финансовый 3 3 3 4 2 2 2" xfId="9743"/>
    <cellStyle name="Финансовый 3 3 4 4 2 2 2" xfId="9744"/>
    <cellStyle name="Финансовый 3 4 6 2 2 2" xfId="9745"/>
    <cellStyle name="Финансовый 3 4 2 4 2 2 2" xfId="9746"/>
    <cellStyle name="Финансовый 3 4 3 4 2 2 2" xfId="9747"/>
    <cellStyle name="Финансовый 3 5 4 2 2 2" xfId="9748"/>
    <cellStyle name="Финансовый 3 6 4 2 2 2" xfId="9749"/>
    <cellStyle name="Финансовый 3 7 4 2 2 2" xfId="9750"/>
    <cellStyle name="Обычный 6 9 3 2 2 2" xfId="9751"/>
    <cellStyle name="Финансовый 2 8 3 2 2 2" xfId="9752"/>
    <cellStyle name="Финансовый 3 8 3 2 2 2" xfId="9753"/>
    <cellStyle name="Обычный 6 2 10 3 2 2 2" xfId="9754"/>
    <cellStyle name="Обычный 6 2 2 9 3 2 2 2" xfId="9755"/>
    <cellStyle name="Обычный 7 2 8 3 2 2 2" xfId="9756"/>
    <cellStyle name="Обычный 6 2 3 9 3 2 2 2" xfId="9757"/>
    <cellStyle name="Обычный 9 6 3 2 2 2" xfId="9758"/>
    <cellStyle name="Обычный 6 2 3 2 6 3 2 2 2" xfId="9759"/>
    <cellStyle name="Обычный 6 2 2 2 6 3 2 2 2" xfId="9760"/>
    <cellStyle name="Обычный 6 4 5 3 2 2 2" xfId="9761"/>
    <cellStyle name="Финансовый 2 3 5 3 2 2 2" xfId="9762"/>
    <cellStyle name="Финансовый 3 3 5 3 2 2 2" xfId="9763"/>
    <cellStyle name="Обычный 6 2 5 5 3 2 2 2" xfId="9764"/>
    <cellStyle name="Обычный 6 2 2 4 5 3 2 2 2" xfId="9765"/>
    <cellStyle name="Обычный 7 2 3 5 3 2 2 2" xfId="9766"/>
    <cellStyle name="Обычный 6 2 3 4 5 3 2 2 2" xfId="9767"/>
    <cellStyle name="Обычный 6 3 5 3 2 2 2" xfId="9768"/>
    <cellStyle name="Финансовый 2 2 5 3 2 2 2" xfId="9769"/>
    <cellStyle name="Финансовый 3 2 5 3 2 2 2" xfId="9770"/>
    <cellStyle name="Обычный 6 2 4 5 3 2 2 2" xfId="9771"/>
    <cellStyle name="Обычный 6 2 2 3 5 3 2 2 2" xfId="9772"/>
    <cellStyle name="Обычный 7 2 2 5 3 2 2 2" xfId="9773"/>
    <cellStyle name="Обычный 6 2 3 3 5 3 2 2 2" xfId="9774"/>
    <cellStyle name="Обычный 9 2 5 3 2 2 2" xfId="9775"/>
    <cellStyle name="Обычный 6 2 3 2 2 5 3 2 2 2" xfId="9776"/>
    <cellStyle name="Обычный 6 2 2 2 2 5 3 2 2 2" xfId="9777"/>
    <cellStyle name="Обычный 6 2 3 2 3 4 3 2 2 2" xfId="9778"/>
    <cellStyle name="Обычный 6 2 2 2 3 4 3 2 2 2" xfId="9779"/>
    <cellStyle name="Обычный 9 3 5 3 2 2 2" xfId="9780"/>
    <cellStyle name="Обычный 6 2 2 2 2 2 4 3 2 2 2" xfId="9781"/>
    <cellStyle name="Обычный 6 2 2 2 2 2 2 2 3 2 2 2" xfId="9782"/>
    <cellStyle name="Обычный 6 2 2 2 2 2 3 2 3 2 2 2" xfId="9783"/>
    <cellStyle name="Обычный 6 2 2 2 2 3 2 3 2 2 2" xfId="9784"/>
    <cellStyle name="Обычный 6 2 2 2 2 4 2 3 2 2 2" xfId="9785"/>
    <cellStyle name="Обычный 6 2 2 2 3 2 2 3 2 2 2" xfId="9786"/>
    <cellStyle name="Обычный 6 2 2 2 3 3 2 3 2 2 2" xfId="9787"/>
    <cellStyle name="Обычный 6 2 2 2 4 2 3 2 2 2" xfId="9788"/>
    <cellStyle name="Обычный 6 2 2 2 5 2 3 2 2 2" xfId="9789"/>
    <cellStyle name="Обычный 6 2 2 3 2 4 3 2 2 2" xfId="9790"/>
    <cellStyle name="Обычный 6 2 2 3 2 2 2 3 2 2 2" xfId="9791"/>
    <cellStyle name="Обычный 6 2 2 3 2 3 2 3 2 2 2" xfId="9792"/>
    <cellStyle name="Обычный 6 2 2 3 3 2 3 2 2 2" xfId="9793"/>
    <cellStyle name="Обычный 6 2 2 3 4 2 3 2 2 2" xfId="9794"/>
    <cellStyle name="Обычный 6 2 2 4 2 4 3 2 2 2" xfId="9795"/>
    <cellStyle name="Обычный 6 2 2 4 2 2 2 3 2 2 2" xfId="9796"/>
    <cellStyle name="Обычный 6 2 2 4 2 3 2 3 2 2 2" xfId="9797"/>
    <cellStyle name="Обычный 6 2 2 4 3 2 3 2 2 2" xfId="9798"/>
    <cellStyle name="Обычный 6 2 2 4 4 2 3 2 2 2" xfId="9799"/>
    <cellStyle name="Обычный 6 2 2 5 4 3 2 2 2" xfId="9800"/>
    <cellStyle name="Обычный 6 2 2 5 2 2 3 2 2 2" xfId="9801"/>
    <cellStyle name="Обычный 6 2 2 5 3 2 3 2 2 2" xfId="9802"/>
    <cellStyle name="Обычный 6 2 2 6 2 3 2 2 2" xfId="9803"/>
    <cellStyle name="Обычный 6 2 2 7 2 3 2 2 2" xfId="9804"/>
    <cellStyle name="Обычный 6 2 2 8 2 3 2 2 2" xfId="9805"/>
    <cellStyle name="Обычный 6 2 3 2 2 2 4 3 2 2 2" xfId="9806"/>
    <cellStyle name="Обычный 6 2 3 2 2 2 2 2 3 2 2 2" xfId="9807"/>
    <cellStyle name="Обычный 6 2 3 2 2 2 3 2 3 2 2 2" xfId="9808"/>
    <cellStyle name="Обычный 6 2 3 2 2 3 2 3 2 2 2" xfId="9809"/>
    <cellStyle name="Обычный 6 2 3 2 2 4 2 3 2 2 2" xfId="9810"/>
    <cellStyle name="Обычный 6 2 3 2 3 2 2 3 2 2 2" xfId="9811"/>
    <cellStyle name="Обычный 6 2 3 2 3 3 2 3 2 2 2" xfId="9812"/>
    <cellStyle name="Обычный 6 2 3 2 4 2 3 2 2 2" xfId="9813"/>
    <cellStyle name="Обычный 6 2 3 2 5 2 3 2 2 2" xfId="9814"/>
    <cellStyle name="Обычный 6 2 3 3 2 4 3 2 2 2" xfId="9815"/>
    <cellStyle name="Обычный 6 2 3 3 2 2 2 3 2 2 2" xfId="9816"/>
    <cellStyle name="Обычный 6 2 3 3 2 3 2 3 2 2 2" xfId="9817"/>
    <cellStyle name="Обычный 6 2 3 3 3 2 3 2 2 2" xfId="9818"/>
    <cellStyle name="Обычный 6 2 3 3 4 2 3 2 2 2" xfId="9819"/>
    <cellStyle name="Обычный 6 2 3 4 2 4 3 2 2 2" xfId="9820"/>
    <cellStyle name="Обычный 6 2 3 4 2 2 2 3 2 2 2" xfId="9821"/>
    <cellStyle name="Обычный 6 2 3 4 2 3 2 3 2 2 2" xfId="9822"/>
    <cellStyle name="Обычный 6 2 3 4 3 2 3 2 2 2" xfId="9823"/>
    <cellStyle name="Обычный 6 2 3 4 4 2 3 2 2 2" xfId="9824"/>
    <cellStyle name="Обычный 6 2 3 5 4 3 2 2 2" xfId="9825"/>
    <cellStyle name="Обычный 6 2 3 5 2 2 3 2 2 2" xfId="9826"/>
    <cellStyle name="Обычный 6 2 3 5 3 2 3 2 2 2" xfId="9827"/>
    <cellStyle name="Обычный 6 2 3 6 2 3 2 2 2" xfId="9828"/>
    <cellStyle name="Обычный 6 2 3 7 2 3 2 2 2" xfId="9829"/>
    <cellStyle name="Обычный 6 2 3 8 2 3 2 2 2" xfId="9830"/>
    <cellStyle name="Обычный 6 2 4 2 4 3 2 2 2" xfId="9831"/>
    <cellStyle name="Обычный 6 2 4 2 2 2 3 2 2 2" xfId="9832"/>
    <cellStyle name="Обычный 6 2 4 2 3 2 3 2 2 2" xfId="9833"/>
    <cellStyle name="Обычный 6 2 4 3 2 3 2 2 2" xfId="9834"/>
    <cellStyle name="Обычный 6 2 4 4 2 3 2 2 2" xfId="9835"/>
    <cellStyle name="Обычный 6 2 5 2 4 3 2 2 2" xfId="9836"/>
    <cellStyle name="Обычный 6 2 5 2 2 2 3 2 2 2" xfId="9837"/>
    <cellStyle name="Обычный 6 2 5 2 3 2 3 2 2 2" xfId="9838"/>
    <cellStyle name="Обычный 6 2 5 3 2 3 2 2 2" xfId="9839"/>
    <cellStyle name="Обычный 6 2 5 4 2 3 2 2 2" xfId="9840"/>
    <cellStyle name="Обычный 6 2 6 4 3 2 2 2" xfId="9841"/>
    <cellStyle name="Обычный 6 2 6 2 2 3 2 2 2" xfId="9842"/>
    <cellStyle name="Обычный 6 2 6 3 2 3 2 2 2" xfId="9843"/>
    <cellStyle name="Обычный 6 2 7 2 3 2 2 2" xfId="9844"/>
    <cellStyle name="Обычный 6 2 8 2 3 2 2 2" xfId="9845"/>
    <cellStyle name="Обычный 6 2 9 2 3 2 2 2" xfId="9846"/>
    <cellStyle name="Обычный 6 3 2 4 3 2 2 2" xfId="9847"/>
    <cellStyle name="Обычный 6 3 2 2 2 3 2 2 2" xfId="9848"/>
    <cellStyle name="Обычный 6 3 2 3 2 3 2 2 2" xfId="9849"/>
    <cellStyle name="Обычный 6 3 3 2 3 2 2 2" xfId="9850"/>
    <cellStyle name="Обычный 6 3 4 2 3 2 2 2" xfId="9851"/>
    <cellStyle name="Обычный 6 4 2 4 3 2 2 2" xfId="9852"/>
    <cellStyle name="Обычный 6 4 2 2 2 3 2 2 2" xfId="9853"/>
    <cellStyle name="Обычный 6 4 2 3 2 3 2 2 2" xfId="9854"/>
    <cellStyle name="Обычный 6 4 3 2 3 2 2 2" xfId="9855"/>
    <cellStyle name="Обычный 6 4 4 2 3 2 2 2" xfId="9856"/>
    <cellStyle name="Обычный 6 5 4 3 2 2 2" xfId="9857"/>
    <cellStyle name="Обычный 6 5 2 2 3 2 2 2" xfId="9858"/>
    <cellStyle name="Обычный 6 5 3 2 3 2 2 2" xfId="9859"/>
    <cellStyle name="Обычный 6 6 2 3 2 2 2" xfId="9860"/>
    <cellStyle name="Обычный 6 7 2 3 2 2 2" xfId="9861"/>
    <cellStyle name="Обычный 6 8 2 3 2 2 2" xfId="9862"/>
    <cellStyle name="Обычный 7 2 2 2 4 3 2 2 2" xfId="9863"/>
    <cellStyle name="Обычный 7 2 2 2 2 2 3 2 2 2" xfId="9864"/>
    <cellStyle name="Обычный 7 2 2 2 3 2 3 2 2 2" xfId="9865"/>
    <cellStyle name="Обычный 7 2 2 3 2 3 2 2 2" xfId="9866"/>
    <cellStyle name="Обычный 7 2 2 4 2 3 2 2 2" xfId="9867"/>
    <cellStyle name="Обычный 7 2 3 2 4 3 2 2 2" xfId="9868"/>
    <cellStyle name="Обычный 7 2 3 2 2 2 3 2 2 2" xfId="9869"/>
    <cellStyle name="Обычный 7 2 3 2 3 2 3 2 2 2" xfId="9870"/>
    <cellStyle name="Обычный 7 2 3 3 2 3 2 2 2" xfId="9871"/>
    <cellStyle name="Обычный 7 2 3 4 2 3 2 2 2" xfId="9872"/>
    <cellStyle name="Обычный 7 2 4 4 3 2 2 2" xfId="9873"/>
    <cellStyle name="Обычный 7 2 4 2 2 3 2 2 2" xfId="9874"/>
    <cellStyle name="Обычный 7 2 4 3 2 3 2 2 2" xfId="9875"/>
    <cellStyle name="Обычный 7 2 5 2 3 2 2 2" xfId="9876"/>
    <cellStyle name="Обычный 7 2 6 2 3 2 2 2" xfId="9877"/>
    <cellStyle name="Обычный 7 2 7 2 3 2 2 2" xfId="9878"/>
    <cellStyle name="Обычный 9 2 2 5 3 2 2 2" xfId="9879"/>
    <cellStyle name="Обычный 9 2 2 2 2 3 2 2 2" xfId="9880"/>
    <cellStyle name="Обычный 9 2 2 3 2 3 2 2 2" xfId="9881"/>
    <cellStyle name="Обычный 9 2 2 4 2 3 2 2 2" xfId="9882"/>
    <cellStyle name="Обычный 9 2 3 2 3 2 2 2" xfId="9883"/>
    <cellStyle name="Обычный 9 2 4 2 3 2 2 2" xfId="9884"/>
    <cellStyle name="Обычный 9 3 2 2 3 2 2 2" xfId="9885"/>
    <cellStyle name="Обычный 9 3 3 2 3 2 2 2" xfId="9886"/>
    <cellStyle name="Обычный 9 3 4 2 3 2 2 2" xfId="9887"/>
    <cellStyle name="Обычный 9 4 2 3 2 2 2" xfId="9888"/>
    <cellStyle name="Обычный 9 5 2 3 2 2 2" xfId="9889"/>
    <cellStyle name="Финансовый 2 2 2 4 3 2 2 2" xfId="9890"/>
    <cellStyle name="Финансовый 2 2 2 2 3 3 2 2 2" xfId="9891"/>
    <cellStyle name="Финансовый 2 2 2 3 2 3 2 2 2" xfId="9892"/>
    <cellStyle name="Финансовый 2 2 3 2 3 2 2 2" xfId="9893"/>
    <cellStyle name="Финансовый 2 2 4 2 3 2 2 2" xfId="9894"/>
    <cellStyle name="Финансовый 2 3 2 4 3 2 2 2" xfId="9895"/>
    <cellStyle name="Финансовый 2 3 2 2 2 3 2 2 2" xfId="9896"/>
    <cellStyle name="Финансовый 2 3 2 3 2 3 2 2 2" xfId="9897"/>
    <cellStyle name="Финансовый 2 3 3 2 3 2 2 2" xfId="9898"/>
    <cellStyle name="Финансовый 2 3 4 2 3 2 2 2" xfId="9899"/>
    <cellStyle name="Финансовый 2 4 4 3 2 2 2" xfId="9900"/>
    <cellStyle name="Финансовый 2 4 2 2 3 2 2 2" xfId="9901"/>
    <cellStyle name="Финансовый 2 4 3 2 3 2 2 2" xfId="9902"/>
    <cellStyle name="Финансовый 2 5 2 3 2 2 2" xfId="9903"/>
    <cellStyle name="Финансовый 2 6 2 3 2 2 2" xfId="9904"/>
    <cellStyle name="Финансовый 2 7 2 3 2 2 2" xfId="9905"/>
    <cellStyle name="Финансовый 3 2 2 4 3 2 2 2" xfId="9906"/>
    <cellStyle name="Финансовый 3 2 2 2 2 3 2 2 2" xfId="9907"/>
    <cellStyle name="Финансовый 3 2 2 3 2 3 2 2 2" xfId="9908"/>
    <cellStyle name="Финансовый 3 2 3 2 3 2 2 2" xfId="9909"/>
    <cellStyle name="Финансовый 3 2 4 2 3 2 2 2" xfId="9910"/>
    <cellStyle name="Финансовый 3 3 2 4 3 2 2 2" xfId="9911"/>
    <cellStyle name="Финансовый 3 3 2 2 2 3 2 2 2" xfId="9912"/>
    <cellStyle name="Финансовый 3 3 2 3 2 3 2 2 2" xfId="9913"/>
    <cellStyle name="Финансовый 3 3 3 2 3 2 2 2" xfId="9914"/>
    <cellStyle name="Финансовый 3 3 4 2 3 2 2 2" xfId="9915"/>
    <cellStyle name="Финансовый 3 4 4 3 2 2 2" xfId="9916"/>
    <cellStyle name="Финансовый 3 4 2 2 3 2 2 2" xfId="9917"/>
    <cellStyle name="Финансовый 3 4 3 2 3 2 2 2" xfId="9918"/>
    <cellStyle name="Финансовый 3 5 2 3 2 2 2" xfId="9919"/>
    <cellStyle name="Финансовый 3 6 2 3 2 2 2" xfId="9920"/>
    <cellStyle name="Финансовый 3 7 2 3 2 2 2" xfId="9921"/>
    <cellStyle name="Обычный 6 12 2 2" xfId="9922"/>
    <cellStyle name="Финансовый 2 11 2 2" xfId="9923"/>
    <cellStyle name="Финансовый 3 11 2 2" xfId="9924"/>
    <cellStyle name="Обычный 6 2 13 2 2" xfId="9925"/>
    <cellStyle name="Обычный 6 2 2 12 2 2" xfId="9926"/>
    <cellStyle name="Обычный 7 2 11 2 2" xfId="9927"/>
    <cellStyle name="Обычный 6 2 3 12 2 2" xfId="9928"/>
    <cellStyle name="Обычный 9 9 2 2" xfId="9929"/>
    <cellStyle name="Обычный 6 2 3 2 9 2 2" xfId="9930"/>
    <cellStyle name="Обычный 6 2 2 2 9 2 2" xfId="9931"/>
    <cellStyle name="Обычный 6 4 8 2 2" xfId="9932"/>
    <cellStyle name="Финансовый 2 3 8 2 2" xfId="9933"/>
    <cellStyle name="Финансовый 3 3 8 2 2" xfId="9934"/>
    <cellStyle name="Обычный 6 2 5 8 2 2" xfId="9935"/>
    <cellStyle name="Обычный 6 2 2 4 8 2 2" xfId="9936"/>
    <cellStyle name="Обычный 7 2 3 8 2 2" xfId="9937"/>
    <cellStyle name="Обычный 6 2 3 4 8 2 2" xfId="9938"/>
    <cellStyle name="Обычный 6 3 8 2 2" xfId="9939"/>
    <cellStyle name="Финансовый 2 2 8 2 2" xfId="9940"/>
    <cellStyle name="Финансовый 3 2 8 2 2" xfId="9941"/>
    <cellStyle name="Обычный 6 2 4 8 2 2" xfId="9942"/>
    <cellStyle name="Обычный 6 2 2 3 8 2 2" xfId="9943"/>
    <cellStyle name="Обычный 7 2 2 8 2 2" xfId="9944"/>
    <cellStyle name="Обычный 6 2 3 3 8 2 2" xfId="9945"/>
    <cellStyle name="Обычный 9 2 8 2 2" xfId="9946"/>
    <cellStyle name="Обычный 6 2 3 2 2 8 2 2" xfId="9947"/>
    <cellStyle name="Обычный 6 2 2 2 2 8 2 2" xfId="9948"/>
    <cellStyle name="Обычный 6 2 3 2 3 7 2 2" xfId="9949"/>
    <cellStyle name="Обычный 6 2 2 2 3 7 2 2" xfId="9950"/>
    <cellStyle name="Обычный 9 3 8 2 2" xfId="9951"/>
    <cellStyle name="Обычный 6 2 2 2 2 2 7 2 2" xfId="9952"/>
    <cellStyle name="Обычный 6 2 2 2 2 2 2 5 2 2" xfId="9953"/>
    <cellStyle name="Обычный 6 2 2 2 2 2 3 5 2 2" xfId="9954"/>
    <cellStyle name="Обычный 6 2 2 2 2 3 5 2 2" xfId="9955"/>
    <cellStyle name="Обычный 6 2 2 2 2 4 5 2 2" xfId="9956"/>
    <cellStyle name="Обычный 6 2 2 2 3 2 5 2 2" xfId="9957"/>
    <cellStyle name="Обычный 6 2 2 2 3 3 5 2 2" xfId="9958"/>
    <cellStyle name="Обычный 6 2 2 2 4 5 2 2" xfId="9959"/>
    <cellStyle name="Обычный 6 2 2 2 5 5 2 2" xfId="9960"/>
    <cellStyle name="Обычный 6 2 2 3 2 7 2 2" xfId="9961"/>
    <cellStyle name="Обычный 6 2 2 3 2 2 5 2 2" xfId="9962"/>
    <cellStyle name="Обычный 6 2 2 3 2 3 5 2 2" xfId="9963"/>
    <cellStyle name="Обычный 6 2 2 3 3 5 2 2" xfId="9964"/>
    <cellStyle name="Обычный 6 2 2 3 4 5 2 2" xfId="9965"/>
    <cellStyle name="Обычный 6 2 2 4 2 7 2 2" xfId="9966"/>
    <cellStyle name="Обычный 6 2 2 4 2 2 5 2 2" xfId="9967"/>
    <cellStyle name="Обычный 6 2 2 4 2 3 5 2 2" xfId="9968"/>
    <cellStyle name="Обычный 6 2 2 4 3 5 2 2" xfId="9969"/>
    <cellStyle name="Обычный 6 2 2 4 4 5 2 2" xfId="9970"/>
    <cellStyle name="Обычный 6 2 2 5 7 2 2" xfId="9971"/>
    <cellStyle name="Обычный 6 2 2 5 2 5 2 2" xfId="9972"/>
    <cellStyle name="Обычный 6 2 2 5 3 5 2 2" xfId="9973"/>
    <cellStyle name="Обычный 6 2 2 6 5 2 2" xfId="9974"/>
    <cellStyle name="Обычный 6 2 2 7 5 2 2" xfId="9975"/>
    <cellStyle name="Обычный 6 2 2 8 5 2 2" xfId="9976"/>
    <cellStyle name="Обычный 6 2 3 2 2 2 7 2 2" xfId="9977"/>
    <cellStyle name="Обычный 6 2 3 2 2 2 2 5 2 2" xfId="9978"/>
    <cellStyle name="Обычный 6 2 3 2 2 2 3 5 2 2" xfId="9979"/>
    <cellStyle name="Обычный 6 2 3 2 2 3 5 2 2" xfId="9980"/>
    <cellStyle name="Обычный 6 2 3 2 2 4 5 2 2" xfId="9981"/>
    <cellStyle name="Обычный 6 2 3 2 3 2 5 2 2" xfId="9982"/>
    <cellStyle name="Обычный 6 2 3 2 3 3 5 2 2" xfId="9983"/>
    <cellStyle name="Обычный 6 2 3 2 4 5 2 2" xfId="9984"/>
    <cellStyle name="Обычный 6 2 3 2 5 5 2 2" xfId="9985"/>
    <cellStyle name="Обычный 6 2 3 3 2 7 2 2" xfId="9986"/>
    <cellStyle name="Обычный 6 2 3 3 2 2 5 2 2" xfId="9987"/>
    <cellStyle name="Обычный 6 2 3 3 2 3 5 2 2" xfId="9988"/>
    <cellStyle name="Обычный 6 2 3 3 3 5 2 2" xfId="9989"/>
    <cellStyle name="Обычный 6 2 3 3 4 5 2 2" xfId="9990"/>
    <cellStyle name="Обычный 6 2 3 4 2 7 2 2" xfId="9991"/>
    <cellStyle name="Обычный 6 2 3 4 2 2 5 2 2" xfId="9992"/>
    <cellStyle name="Обычный 6 2 3 4 2 3 5 2 2" xfId="9993"/>
    <cellStyle name="Обычный 6 2 3 4 3 5 2 2" xfId="9994"/>
    <cellStyle name="Обычный 6 2 3 4 4 5 2 2" xfId="9995"/>
    <cellStyle name="Обычный 6 2 3 5 7 2 2" xfId="9996"/>
    <cellStyle name="Обычный 6 2 3 5 2 5 2 2" xfId="9997"/>
    <cellStyle name="Обычный 6 2 3 5 3 5 2 2" xfId="9998"/>
    <cellStyle name="Обычный 6 2 3 6 5 2 2" xfId="9999"/>
    <cellStyle name="Обычный 6 2 3 7 5 2 2" xfId="10000"/>
    <cellStyle name="Обычный 6 2 3 8 5 2 2" xfId="10001"/>
    <cellStyle name="Обычный 6 2 4 2 7 2 2" xfId="10002"/>
    <cellStyle name="Обычный 6 2 4 2 2 5 2 2" xfId="10003"/>
    <cellStyle name="Обычный 6 2 4 2 3 5 2 2" xfId="10004"/>
    <cellStyle name="Обычный 6 2 4 3 5 2 2" xfId="10005"/>
    <cellStyle name="Обычный 6 2 4 4 5 2 2" xfId="10006"/>
    <cellStyle name="Обычный 6 2 5 2 7 2 2" xfId="10007"/>
    <cellStyle name="Обычный 6 2 5 2 2 5 2 2" xfId="10008"/>
    <cellStyle name="Обычный 6 2 5 2 3 5 2 2" xfId="10009"/>
    <cellStyle name="Обычный 6 2 5 3 5 2 2" xfId="10010"/>
    <cellStyle name="Обычный 6 2 5 4 5 2 2" xfId="10011"/>
    <cellStyle name="Обычный 6 2 6 7 2 2" xfId="10012"/>
    <cellStyle name="Обычный 6 2 6 2 5 2 2" xfId="10013"/>
    <cellStyle name="Обычный 6 2 6 3 5 2 2" xfId="10014"/>
    <cellStyle name="Обычный 6 2 7 5 2 2" xfId="10015"/>
    <cellStyle name="Обычный 6 2 8 5 2 2" xfId="10016"/>
    <cellStyle name="Обычный 6 2 9 5 2 2" xfId="10017"/>
    <cellStyle name="Обычный 6 3 2 7 2 2" xfId="10018"/>
    <cellStyle name="Обычный 6 3 2 2 5 2 2" xfId="10019"/>
    <cellStyle name="Обычный 6 3 2 3 5 2 2" xfId="10020"/>
    <cellStyle name="Обычный 6 3 3 5 2 2" xfId="10021"/>
    <cellStyle name="Обычный 6 3 4 5 2 2" xfId="10022"/>
    <cellStyle name="Обычный 6 4 2 7 2 2" xfId="10023"/>
    <cellStyle name="Обычный 6 4 2 2 5 2 2" xfId="10024"/>
    <cellStyle name="Обычный 6 4 2 3 5 2 2" xfId="10025"/>
    <cellStyle name="Обычный 6 4 3 5 2 2" xfId="10026"/>
    <cellStyle name="Обычный 6 4 4 5 2 2" xfId="10027"/>
    <cellStyle name="Обычный 6 5 7 2 2" xfId="10028"/>
    <cellStyle name="Обычный 6 5 2 5 2 2" xfId="10029"/>
    <cellStyle name="Обычный 6 5 3 5 2 2" xfId="10030"/>
    <cellStyle name="Обычный 6 6 5 2 2" xfId="10031"/>
    <cellStyle name="Обычный 6 7 5 2 2" xfId="10032"/>
    <cellStyle name="Обычный 6 8 5 2 2" xfId="10033"/>
    <cellStyle name="Обычный 7 2 2 2 7 2 2" xfId="10034"/>
    <cellStyle name="Обычный 7 2 2 2 2 5 2 2" xfId="10035"/>
    <cellStyle name="Обычный 7 2 2 2 3 5 2 2" xfId="10036"/>
    <cellStyle name="Обычный 7 2 2 3 5 2 2" xfId="10037"/>
    <cellStyle name="Обычный 7 2 2 4 5 2 2" xfId="10038"/>
    <cellStyle name="Обычный 7 2 3 2 7 2 2" xfId="10039"/>
    <cellStyle name="Обычный 7 2 3 2 2 5 2 2" xfId="10040"/>
    <cellStyle name="Обычный 7 2 3 2 3 5 2 2" xfId="10041"/>
    <cellStyle name="Обычный 7 2 3 3 5 2 2" xfId="10042"/>
    <cellStyle name="Обычный 7 2 3 4 5 2 2" xfId="10043"/>
    <cellStyle name="Обычный 7 2 4 7 2 2" xfId="10044"/>
    <cellStyle name="Обычный 7 2 4 2 5 2 2" xfId="10045"/>
    <cellStyle name="Обычный 7 2 4 3 5 2 2" xfId="10046"/>
    <cellStyle name="Обычный 7 2 5 5 2 2" xfId="10047"/>
    <cellStyle name="Обычный 7 2 6 5 2 2" xfId="10048"/>
    <cellStyle name="Обычный 7 2 7 5 2 2" xfId="10049"/>
    <cellStyle name="Обычный 9 2 2 8 2 2" xfId="10050"/>
    <cellStyle name="Обычный 9 2 2 2 5 2 2" xfId="10051"/>
    <cellStyle name="Обычный 9 2 2 3 5 2 2" xfId="10052"/>
    <cellStyle name="Обычный 9 2 2 4 5 2 2" xfId="10053"/>
    <cellStyle name="Обычный 9 2 3 5 2 2" xfId="10054"/>
    <cellStyle name="Обычный 9 2 4 5 2 2" xfId="10055"/>
    <cellStyle name="Обычный 9 3 2 5 2 2" xfId="10056"/>
    <cellStyle name="Обычный 9 3 3 5 2 2" xfId="10057"/>
    <cellStyle name="Обычный 9 3 4 5 2 2" xfId="10058"/>
    <cellStyle name="Обычный 9 4 5 2 2" xfId="10059"/>
    <cellStyle name="Обычный 9 5 5 2 2" xfId="10060"/>
    <cellStyle name="Финансовый 2 2 2 7 2 2" xfId="10061"/>
    <cellStyle name="Финансовый 2 2 2 2 6 2 2" xfId="10062"/>
    <cellStyle name="Финансовый 2 2 2 3 5 2 2" xfId="10063"/>
    <cellStyle name="Финансовый 2 2 3 5 2 2" xfId="10064"/>
    <cellStyle name="Финансовый 2 2 4 5 2 2" xfId="10065"/>
    <cellStyle name="Финансовый 2 3 2 7 2 2" xfId="10066"/>
    <cellStyle name="Финансовый 2 3 2 2 5 2 2" xfId="10067"/>
    <cellStyle name="Финансовый 2 3 2 3 5 2 2" xfId="10068"/>
    <cellStyle name="Финансовый 2 3 3 5 2 2" xfId="10069"/>
    <cellStyle name="Финансовый 2 3 4 5 2 2" xfId="10070"/>
    <cellStyle name="Финансовый 2 4 7 2 2" xfId="10071"/>
    <cellStyle name="Финансовый 2 4 2 5 2 2" xfId="10072"/>
    <cellStyle name="Финансовый 2 4 3 5 2 2" xfId="10073"/>
    <cellStyle name="Финансовый 2 5 5 2 2" xfId="10074"/>
    <cellStyle name="Финансовый 2 6 5 2 2" xfId="10075"/>
    <cellStyle name="Финансовый 2 7 5 2 2" xfId="10076"/>
    <cellStyle name="Финансовый 3 2 2 7 2 2" xfId="10077"/>
    <cellStyle name="Финансовый 3 2 2 2 5 2 2" xfId="10078"/>
    <cellStyle name="Финансовый 3 2 2 3 5 2 2" xfId="10079"/>
    <cellStyle name="Финансовый 3 2 3 5 2 2" xfId="10080"/>
    <cellStyle name="Финансовый 3 2 4 5 2 2" xfId="10081"/>
    <cellStyle name="Финансовый 3 3 2 7 2 2" xfId="10082"/>
    <cellStyle name="Финансовый 3 3 2 2 5 2 2" xfId="10083"/>
    <cellStyle name="Финансовый 3 3 2 3 5 2 2" xfId="10084"/>
    <cellStyle name="Финансовый 3 3 3 5 2 2" xfId="10085"/>
    <cellStyle name="Финансовый 3 3 4 5 2 2" xfId="10086"/>
    <cellStyle name="Финансовый 3 4 7 2 2" xfId="10087"/>
    <cellStyle name="Финансовый 3 4 2 5 2 2" xfId="10088"/>
    <cellStyle name="Финансовый 3 4 3 5 2 2" xfId="10089"/>
    <cellStyle name="Финансовый 3 5 5 2 2" xfId="10090"/>
    <cellStyle name="Финансовый 3 6 5 2 2" xfId="10091"/>
    <cellStyle name="Финансовый 3 7 5 2 2" xfId="10092"/>
    <cellStyle name="Обычный 6 9 4 2 2" xfId="10093"/>
    <cellStyle name="Финансовый 2 8 4 2 2" xfId="10094"/>
    <cellStyle name="Финансовый 3 8 4 2 2" xfId="10095"/>
    <cellStyle name="Обычный 6 2 10 4 2 2" xfId="10096"/>
    <cellStyle name="Обычный 6 2 2 9 4 2 2" xfId="10097"/>
    <cellStyle name="Обычный 7 2 8 4 2 2" xfId="10098"/>
    <cellStyle name="Обычный 6 2 3 9 4 2 2" xfId="10099"/>
    <cellStyle name="Обычный 9 6 4 2 2" xfId="10100"/>
    <cellStyle name="Обычный 6 2 3 2 6 4 2 2" xfId="10101"/>
    <cellStyle name="Обычный 6 2 2 2 6 4 2 2" xfId="10102"/>
    <cellStyle name="Обычный 6 4 5 4 2 2" xfId="10103"/>
    <cellStyle name="Финансовый 2 3 5 4 2 2" xfId="10104"/>
    <cellStyle name="Финансовый 3 3 5 4 2 2" xfId="10105"/>
    <cellStyle name="Обычный 6 2 5 5 4 2 2" xfId="10106"/>
    <cellStyle name="Обычный 6 2 2 4 5 4 2 2" xfId="10107"/>
    <cellStyle name="Обычный 7 2 3 5 4 2 2" xfId="10108"/>
    <cellStyle name="Обычный 6 2 3 4 5 4 2 2" xfId="10109"/>
    <cellStyle name="Обычный 6 3 5 4 2 2" xfId="10110"/>
    <cellStyle name="Финансовый 2 2 5 4 2 2" xfId="10111"/>
    <cellStyle name="Финансовый 3 2 5 4 2 2" xfId="10112"/>
    <cellStyle name="Обычный 6 2 4 5 4 2 2" xfId="10113"/>
    <cellStyle name="Обычный 6 2 2 3 5 4 2 2" xfId="10114"/>
    <cellStyle name="Обычный 7 2 2 5 4 2 2" xfId="10115"/>
    <cellStyle name="Обычный 6 2 3 3 5 4 2 2" xfId="10116"/>
    <cellStyle name="Обычный 9 2 5 4 2 2" xfId="10117"/>
    <cellStyle name="Обычный 6 2 3 2 2 5 4 2 2" xfId="10118"/>
    <cellStyle name="Обычный 6 2 2 2 2 5 4 2 2" xfId="10119"/>
    <cellStyle name="Обычный 6 2 3 2 3 4 4 2 2" xfId="10120"/>
    <cellStyle name="Обычный 6 2 2 2 3 4 4 2 2" xfId="10121"/>
    <cellStyle name="Обычный 9 3 5 4 2 2" xfId="10122"/>
    <cellStyle name="Обычный 6 2 2 2 2 2 4 4 2 2" xfId="10123"/>
    <cellStyle name="Обычный 6 2 2 2 2 2 2 2 4 2 2" xfId="10124"/>
    <cellStyle name="Обычный 6 2 2 2 2 2 3 2 4 2 2" xfId="10125"/>
    <cellStyle name="Обычный 6 2 2 2 2 3 2 4 2 2" xfId="10126"/>
    <cellStyle name="Обычный 6 2 2 2 2 4 2 4 2 2" xfId="10127"/>
    <cellStyle name="Обычный 6 2 2 2 3 2 2 4 2 2" xfId="10128"/>
    <cellStyle name="Обычный 6 2 2 2 3 3 2 4 2 2" xfId="10129"/>
    <cellStyle name="Обычный 6 2 2 2 4 2 4 2 2" xfId="10130"/>
    <cellStyle name="Обычный 6 2 2 2 5 2 4 2 2" xfId="10131"/>
    <cellStyle name="Обычный 6 2 2 3 2 4 4 2 2" xfId="10132"/>
    <cellStyle name="Обычный 6 2 2 3 2 2 2 4 2 2" xfId="10133"/>
    <cellStyle name="Обычный 6 2 2 3 2 3 2 4 2 2" xfId="10134"/>
    <cellStyle name="Обычный 6 2 2 3 3 2 4 2 2" xfId="10135"/>
    <cellStyle name="Обычный 6 2 2 3 4 2 4 2 2" xfId="10136"/>
    <cellStyle name="Обычный 6 2 2 4 2 4 4 2 2" xfId="10137"/>
    <cellStyle name="Обычный 6 2 2 4 2 2 2 4 2 2" xfId="10138"/>
    <cellStyle name="Обычный 6 2 2 4 2 3 2 4 2 2" xfId="10139"/>
    <cellStyle name="Обычный 6 2 2 4 3 2 4 2 2" xfId="10140"/>
    <cellStyle name="Обычный 6 2 2 4 4 2 4 2 2" xfId="10141"/>
    <cellStyle name="Обычный 6 2 2 5 4 4 2 2" xfId="10142"/>
    <cellStyle name="Обычный 6 2 2 5 2 2 4 2 2" xfId="10143"/>
    <cellStyle name="Обычный 6 2 2 5 3 2 4 2 2" xfId="10144"/>
    <cellStyle name="Обычный 6 2 2 6 2 4 2 2" xfId="10145"/>
    <cellStyle name="Обычный 6 2 2 7 2 4 2 2" xfId="10146"/>
    <cellStyle name="Обычный 6 2 2 8 2 4 2 2" xfId="10147"/>
    <cellStyle name="Обычный 6 2 3 2 2 2 4 4 2 2" xfId="10148"/>
    <cellStyle name="Обычный 6 2 3 2 2 2 2 2 4 2 2" xfId="10149"/>
    <cellStyle name="Обычный 6 2 3 2 2 2 3 2 4 2 2" xfId="10150"/>
    <cellStyle name="Обычный 6 2 3 2 2 3 2 4 2 2" xfId="10151"/>
    <cellStyle name="Обычный 6 2 3 2 2 4 2 4 2 2" xfId="10152"/>
    <cellStyle name="Обычный 6 2 3 2 3 2 2 4 2 2" xfId="10153"/>
    <cellStyle name="Обычный 6 2 3 2 3 3 2 4 2 2" xfId="10154"/>
    <cellStyle name="Обычный 6 2 3 2 4 2 4 2 2" xfId="10155"/>
    <cellStyle name="Обычный 6 2 3 2 5 2 4 2 2" xfId="10156"/>
    <cellStyle name="Обычный 6 2 3 3 2 4 4 2 2" xfId="10157"/>
    <cellStyle name="Обычный 6 2 3 3 2 2 2 4 2 2" xfId="10158"/>
    <cellStyle name="Обычный 6 2 3 3 2 3 2 4 2 2" xfId="10159"/>
    <cellStyle name="Обычный 6 2 3 3 3 2 4 2 2" xfId="10160"/>
    <cellStyle name="Обычный 6 2 3 3 4 2 4 2 2" xfId="10161"/>
    <cellStyle name="Обычный 6 2 3 4 2 4 4 2 2" xfId="10162"/>
    <cellStyle name="Обычный 6 2 3 4 2 2 2 4 2 2" xfId="10163"/>
    <cellStyle name="Обычный 6 2 3 4 2 3 2 4 2 2" xfId="10164"/>
    <cellStyle name="Обычный 6 2 3 4 3 2 4 2 2" xfId="10165"/>
    <cellStyle name="Обычный 6 2 3 4 4 2 4 2 2" xfId="10166"/>
    <cellStyle name="Обычный 6 2 3 5 4 4 2 2" xfId="10167"/>
    <cellStyle name="Обычный 6 2 3 5 2 2 4 2 2" xfId="10168"/>
    <cellStyle name="Обычный 6 2 3 5 3 2 4 2 2" xfId="10169"/>
    <cellStyle name="Обычный 6 2 3 6 2 4 2 2" xfId="10170"/>
    <cellStyle name="Обычный 6 2 3 7 2 4 2 2" xfId="10171"/>
    <cellStyle name="Обычный 6 2 3 8 2 4 2 2" xfId="10172"/>
    <cellStyle name="Обычный 6 2 4 2 4 4 2 2" xfId="10173"/>
    <cellStyle name="Обычный 6 2 4 2 2 2 4 2 2" xfId="10174"/>
    <cellStyle name="Обычный 6 2 4 2 3 2 4 2 2" xfId="10175"/>
    <cellStyle name="Обычный 6 2 4 3 2 4 2 2" xfId="10176"/>
    <cellStyle name="Обычный 6 2 4 4 2 4 2 2" xfId="10177"/>
    <cellStyle name="Обычный 6 2 5 2 4 4 2 2" xfId="10178"/>
    <cellStyle name="Обычный 6 2 5 2 2 2 4 2 2" xfId="10179"/>
    <cellStyle name="Обычный 6 2 5 2 3 2 4 2 2" xfId="10180"/>
    <cellStyle name="Обычный 6 2 5 3 2 4 2 2" xfId="10181"/>
    <cellStyle name="Обычный 6 2 5 4 2 4 2 2" xfId="10182"/>
    <cellStyle name="Обычный 6 2 6 4 4 2 2" xfId="10183"/>
    <cellStyle name="Обычный 6 2 6 2 2 4 2 2" xfId="10184"/>
    <cellStyle name="Обычный 6 2 6 3 2 4 2 2" xfId="10185"/>
    <cellStyle name="Обычный 6 2 7 2 4 2 2" xfId="10186"/>
    <cellStyle name="Обычный 6 2 8 2 4 2 2" xfId="10187"/>
    <cellStyle name="Обычный 6 2 9 2 4 2 2" xfId="10188"/>
    <cellStyle name="Обычный 6 3 2 4 4 2 2" xfId="10189"/>
    <cellStyle name="Обычный 6 3 2 2 2 4 2 2" xfId="10190"/>
    <cellStyle name="Обычный 6 3 2 3 2 4 2 2" xfId="10191"/>
    <cellStyle name="Обычный 6 3 3 2 4 2 2" xfId="10192"/>
    <cellStyle name="Обычный 6 3 4 2 4 2 2" xfId="10193"/>
    <cellStyle name="Обычный 6 4 2 4 4 2 2" xfId="10194"/>
    <cellStyle name="Обычный 6 4 2 2 2 4 2 2" xfId="10195"/>
    <cellStyle name="Обычный 6 4 2 3 2 4 2 2" xfId="10196"/>
    <cellStyle name="Обычный 6 4 3 2 4 2 2" xfId="10197"/>
    <cellStyle name="Обычный 6 4 4 2 4 2 2" xfId="10198"/>
    <cellStyle name="Обычный 6 5 4 4 2 2" xfId="10199"/>
    <cellStyle name="Обычный 6 5 2 2 4 2 2" xfId="10200"/>
    <cellStyle name="Обычный 6 5 3 2 4 2 2" xfId="10201"/>
    <cellStyle name="Обычный 6 6 2 4 2 2" xfId="10202"/>
    <cellStyle name="Обычный 6 7 2 4 2 2" xfId="10203"/>
    <cellStyle name="Обычный 6 8 2 4 2 2" xfId="10204"/>
    <cellStyle name="Обычный 7 2 2 2 4 4 2 2" xfId="10205"/>
    <cellStyle name="Обычный 7 2 2 2 2 2 4 2 2" xfId="10206"/>
    <cellStyle name="Обычный 7 2 2 2 3 2 4 2 2" xfId="10207"/>
    <cellStyle name="Обычный 7 2 2 3 2 4 2 2" xfId="10208"/>
    <cellStyle name="Обычный 7 2 2 4 2 4 2 2" xfId="10209"/>
    <cellStyle name="Обычный 7 2 3 2 4 4 2 2" xfId="10210"/>
    <cellStyle name="Обычный 7 2 3 2 2 2 4 2 2" xfId="10211"/>
    <cellStyle name="Обычный 7 2 3 2 3 2 4 2 2" xfId="10212"/>
    <cellStyle name="Обычный 7 2 3 3 2 4 2 2" xfId="10213"/>
    <cellStyle name="Обычный 7 2 3 4 2 4 2 2" xfId="10214"/>
    <cellStyle name="Обычный 7 2 4 4 4 2 2" xfId="10215"/>
    <cellStyle name="Обычный 7 2 4 2 2 4 2 2" xfId="10216"/>
    <cellStyle name="Обычный 7 2 4 3 2 4 2 2" xfId="10217"/>
    <cellStyle name="Обычный 7 2 5 2 4 2 2" xfId="10218"/>
    <cellStyle name="Обычный 7 2 6 2 4 2 2" xfId="10219"/>
    <cellStyle name="Обычный 7 2 7 2 4 2 2" xfId="10220"/>
    <cellStyle name="Обычный 9 2 2 5 4 2 2" xfId="10221"/>
    <cellStyle name="Обычный 9 2 2 2 2 4 2 2" xfId="10222"/>
    <cellStyle name="Обычный 9 2 2 3 2 4 2 2" xfId="10223"/>
    <cellStyle name="Обычный 9 2 2 4 2 4 2 2" xfId="10224"/>
    <cellStyle name="Обычный 9 2 3 2 4 2 2" xfId="10225"/>
    <cellStyle name="Обычный 9 2 4 2 4 2 2" xfId="10226"/>
    <cellStyle name="Обычный 9 3 2 2 4 2 2" xfId="10227"/>
    <cellStyle name="Обычный 9 3 3 2 4 2 2" xfId="10228"/>
    <cellStyle name="Обычный 9 3 4 2 4 2 2" xfId="10229"/>
    <cellStyle name="Обычный 9 4 2 4 2 2" xfId="10230"/>
    <cellStyle name="Обычный 9 5 2 4 2 2" xfId="10231"/>
    <cellStyle name="Финансовый 2 2 2 4 4 2 2" xfId="10232"/>
    <cellStyle name="Финансовый 2 2 2 2 3 4 2 2" xfId="10233"/>
    <cellStyle name="Финансовый 2 2 2 3 2 4 2 2" xfId="10234"/>
    <cellStyle name="Финансовый 2 2 3 2 4 2 2" xfId="10235"/>
    <cellStyle name="Финансовый 2 2 4 2 4 2 2" xfId="10236"/>
    <cellStyle name="Финансовый 2 3 2 4 4 2 2" xfId="10237"/>
    <cellStyle name="Финансовый 2 3 2 2 2 4 2 2" xfId="10238"/>
    <cellStyle name="Финансовый 2 3 2 3 2 4 2 2" xfId="10239"/>
    <cellStyle name="Финансовый 2 3 3 2 4 2 2" xfId="10240"/>
    <cellStyle name="Финансовый 2 3 4 2 4 2 2" xfId="10241"/>
    <cellStyle name="Финансовый 2 4 4 4 2 2" xfId="10242"/>
    <cellStyle name="Финансовый 2 4 2 2 4 2 2" xfId="10243"/>
    <cellStyle name="Финансовый 2 4 3 2 4 2 2" xfId="10244"/>
    <cellStyle name="Финансовый 2 5 2 4 2 2" xfId="10245"/>
    <cellStyle name="Финансовый 2 6 2 4 2 2" xfId="10246"/>
    <cellStyle name="Финансовый 2 7 2 4 2 2" xfId="10247"/>
    <cellStyle name="Финансовый 3 2 2 4 4 2 2" xfId="10248"/>
    <cellStyle name="Финансовый 3 2 2 2 2 4 2 2" xfId="10249"/>
    <cellStyle name="Финансовый 3 2 2 3 2 4 2 2" xfId="10250"/>
    <cellStyle name="Финансовый 3 2 3 2 4 2 2" xfId="10251"/>
    <cellStyle name="Финансовый 3 2 4 2 4 2 2" xfId="10252"/>
    <cellStyle name="Финансовый 3 3 2 4 4 2 2" xfId="10253"/>
    <cellStyle name="Финансовый 3 3 2 2 2 4 2 2" xfId="10254"/>
    <cellStyle name="Финансовый 3 3 2 3 2 4 2 2" xfId="10255"/>
    <cellStyle name="Финансовый 3 3 3 2 4 2 2" xfId="10256"/>
    <cellStyle name="Финансовый 3 3 4 2 4 2 2" xfId="10257"/>
    <cellStyle name="Финансовый 3 4 4 4 2 2" xfId="10258"/>
    <cellStyle name="Финансовый 3 4 2 2 4 2 2" xfId="10259"/>
    <cellStyle name="Финансовый 3 4 3 2 4 2 2" xfId="10260"/>
    <cellStyle name="Финансовый 3 5 2 4 2 2" xfId="10261"/>
    <cellStyle name="Финансовый 3 6 2 4 2 2" xfId="10262"/>
    <cellStyle name="Финансовый 3 7 2 4 2 2" xfId="10263"/>
    <cellStyle name="Обычный 10 5" xfId="10264"/>
    <cellStyle name="Обычный 10 3 3" xfId="10265"/>
    <cellStyle name="Обычный 10 3 2 2" xfId="10266"/>
    <cellStyle name="Обычный 10 4 2" xfId="10267"/>
    <cellStyle name="Обычный 11 2 2" xfId="10268"/>
    <cellStyle name="Обычный 16 2" xfId="10269"/>
    <cellStyle name="Обычный 17 2 2" xfId="10270"/>
    <cellStyle name="Обычный 2 2 11" xfId="10271"/>
    <cellStyle name="Обычный 2 2 2 5" xfId="10272"/>
    <cellStyle name="Обычный 2 2 3 4" xfId="10273"/>
    <cellStyle name="Обычный 2 2 3 2 2" xfId="10274"/>
    <cellStyle name="Обычный 2 2 4 3" xfId="10275"/>
    <cellStyle name="Обычный 2 2 5 3" xfId="10276"/>
    <cellStyle name="Обычный 2 2 5 2 2" xfId="10277"/>
    <cellStyle name="Обычный 2 2 6 3" xfId="10278"/>
    <cellStyle name="Обычный 2 2 6 2 2" xfId="10279"/>
    <cellStyle name="Обычный 2 2 7 2" xfId="10280"/>
    <cellStyle name="Обычный 2 2 8 2" xfId="10281"/>
    <cellStyle name="Обычный 2 3 5" xfId="10282"/>
    <cellStyle name="Обычный 2 4 5" xfId="10283"/>
    <cellStyle name="Обычный 2 4 2 3" xfId="10284"/>
    <cellStyle name="Обычный 2 4 2 2 2" xfId="10285"/>
    <cellStyle name="Обычный 2 5 4" xfId="10286"/>
    <cellStyle name="Обычный 2 6 4" xfId="10287"/>
    <cellStyle name="Обычный 2 7 4" xfId="10288"/>
    <cellStyle name="Обычный 2 8 4" xfId="10289"/>
    <cellStyle name="Обычный 2 9 4" xfId="10290"/>
    <cellStyle name="Обычный 20 2" xfId="10291"/>
    <cellStyle name="Обычный 3 3 2 2 2" xfId="10292"/>
    <cellStyle name="Обычный 3 3 3 2" xfId="10293"/>
    <cellStyle name="Обычный 3 7 2" xfId="10294"/>
    <cellStyle name="Обычный 2 13 2" xfId="10295"/>
    <cellStyle name="Обычный 23 2" xfId="10296"/>
    <cellStyle name="Процентный 7 2" xfId="10297"/>
    <cellStyle name="Финансовый 12 4 2" xfId="10298"/>
    <cellStyle name="Обычный 2 2 10 2" xfId="10299"/>
    <cellStyle name="Обычный 2 2 2 4 2" xfId="10300"/>
    <cellStyle name="Обычный 2 2 2 3 2" xfId="10301"/>
    <cellStyle name="Обычный 2 2 4 2 2" xfId="10302"/>
    <cellStyle name="Обычный 2 3 4 2" xfId="10303"/>
    <cellStyle name="Обычный 2 3 3 2 2" xfId="10304"/>
    <cellStyle name="Обычный 4 2 2 3" xfId="10305"/>
    <cellStyle name="Обычный 4 2 2 2 2" xfId="10306"/>
    <cellStyle name="Процентный 3 10 2" xfId="10307"/>
    <cellStyle name="Процентный 3 2 2 2" xfId="10308"/>
    <cellStyle name="Процентный 4 10 2" xfId="10309"/>
    <cellStyle name="Финансовый 10 2 2" xfId="10310"/>
    <cellStyle name="Финансовый 11 2 2" xfId="10311"/>
    <cellStyle name="Финансовый 12 5 2" xfId="10312"/>
    <cellStyle name="Финансовый 12 2 2" xfId="10313"/>
    <cellStyle name="Финансовый 12 3 2" xfId="10314"/>
    <cellStyle name="Финансовый 6 3 2" xfId="10315"/>
    <cellStyle name="Финансовый 6 2 2" xfId="10316"/>
    <cellStyle name="Финансовый 8 3 2" xfId="10317"/>
    <cellStyle name="Финансовый 8 2 2" xfId="10318"/>
    <cellStyle name="Финансовый 9 2 2" xfId="10319"/>
    <cellStyle name="Обычный 25" xfId="10320"/>
    <cellStyle name="Обычный 26" xfId="10321"/>
    <cellStyle name="Обычный 10 6" xfId="10322"/>
    <cellStyle name="20% - Accent1 2" xfId="10323"/>
    <cellStyle name="20% - Accent2 2" xfId="10324"/>
    <cellStyle name="20% - Accent3 2" xfId="10325"/>
    <cellStyle name="20% - Accent4 2" xfId="10326"/>
    <cellStyle name="20% - Accent5 2" xfId="10327"/>
    <cellStyle name="20% - Accent6 2" xfId="10328"/>
    <cellStyle name="40% - Accent1 2" xfId="10329"/>
    <cellStyle name="40% - Accent2 2" xfId="10330"/>
    <cellStyle name="40% - Accent3 2" xfId="10331"/>
    <cellStyle name="40% - Accent4 2" xfId="10332"/>
    <cellStyle name="40% - Accent5 2" xfId="10333"/>
    <cellStyle name="40% - Accent6 2" xfId="10334"/>
    <cellStyle name="Accent1 - 20% 2" xfId="10335"/>
    <cellStyle name="Accent1 - 40% 2" xfId="10336"/>
    <cellStyle name="Accent2 - 20% 2" xfId="10337"/>
    <cellStyle name="Accent2 - 40% 2" xfId="10338"/>
    <cellStyle name="Accent3 - 20% 2" xfId="10339"/>
    <cellStyle name="Accent3 - 40% 2" xfId="10340"/>
    <cellStyle name="Accent4 - 20% 2" xfId="10341"/>
    <cellStyle name="Accent4 - 40% 2" xfId="10342"/>
    <cellStyle name="Accent5 - 20% 2" xfId="10343"/>
    <cellStyle name="Accent5 - 40% 2" xfId="10344"/>
    <cellStyle name="Accent6 - 20% 2" xfId="10345"/>
    <cellStyle name="Accent6 - 40% 2" xfId="10346"/>
    <cellStyle name="Calculation 2 2" xfId="10347"/>
    <cellStyle name="Calculation 3" xfId="10348"/>
    <cellStyle name="Input 2 2" xfId="10349"/>
    <cellStyle name="Input 3" xfId="10350"/>
    <cellStyle name="Note 10 2" xfId="10351"/>
    <cellStyle name="Note 10 3" xfId="10352"/>
    <cellStyle name="Note 11" xfId="10353"/>
    <cellStyle name="Note 2 2" xfId="10354"/>
    <cellStyle name="Note 3 2" xfId="10355"/>
    <cellStyle name="Note 4 2" xfId="10356"/>
    <cellStyle name="Note 5 2" xfId="10357"/>
    <cellStyle name="Note 6 2" xfId="10358"/>
    <cellStyle name="Note 7 2" xfId="10359"/>
    <cellStyle name="Note 8 2" xfId="10360"/>
    <cellStyle name="Note 9 2" xfId="10361"/>
    <cellStyle name="Output 2 2" xfId="10362"/>
    <cellStyle name="Output 3" xfId="10363"/>
    <cellStyle name="Total 2 2" xfId="10364"/>
    <cellStyle name="Total 3" xfId="10365"/>
    <cellStyle name="Ввод  2 3 2" xfId="10366"/>
    <cellStyle name="Вывод 2 3 2" xfId="10367"/>
    <cellStyle name="Вычисление 2 3 2" xfId="10368"/>
    <cellStyle name="Итог 2 2 2" xfId="10369"/>
    <cellStyle name="Итог 2 3 2" xfId="10370"/>
    <cellStyle name="Итог 2 4" xfId="10371"/>
    <cellStyle name="Обычный 11 3" xfId="10372"/>
    <cellStyle name="Обычный 12 3" xfId="10373"/>
    <cellStyle name="Обычный 13 2" xfId="10374"/>
    <cellStyle name="Обычный 14 2" xfId="10375"/>
    <cellStyle name="Обычный 15 2" xfId="10376"/>
    <cellStyle name="Обычный 21 2" xfId="10377"/>
    <cellStyle name="Обычный 22 2" xfId="10378"/>
    <cellStyle name="Обычный 3 2 3" xfId="10379"/>
    <cellStyle name="Обычный 3 3 2 3" xfId="10380"/>
    <cellStyle name="Обычный 3 3 4" xfId="10381"/>
    <cellStyle name="Обычный 3 4 3" xfId="10382"/>
    <cellStyle name="Обычный 3 5 2" xfId="10383"/>
    <cellStyle name="Примечание 2 2 2" xfId="10384"/>
    <cellStyle name="Примечание 2 3 2" xfId="10385"/>
    <cellStyle name="Примечание 2 4 2" xfId="10386"/>
    <cellStyle name="Примечание 3 2 2" xfId="10387"/>
    <cellStyle name="Примечание 3 3 2" xfId="10388"/>
    <cellStyle name="Примечание 3 4 2" xfId="10389"/>
    <cellStyle name="Примечание 3 5" xfId="10390"/>
    <cellStyle name="Процентный 2 13 2" xfId="10391"/>
    <cellStyle name="Финансовый 4 2 2" xfId="10392"/>
    <cellStyle name="Обычный 10 3 4" xfId="10393"/>
    <cellStyle name="Обычный 27" xfId="10394"/>
    <cellStyle name="Обычный 26 2" xfId="10395"/>
    <cellStyle name="Финансовый 15" xfId="10396"/>
    <cellStyle name="Обычный 38" xfId="10397"/>
  </cellStyles>
  <dxfs count="46">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1" Type="http://schemas.openxmlformats.org/officeDocument/2006/relationships/sharedStrings" Target="sharedStrings.xml" /><Relationship Id="rId5" Type="http://schemas.openxmlformats.org/officeDocument/2006/relationships/worksheet" Target="worksheets/sheet4.xml" /><Relationship Id="rId10" Type="http://schemas.openxmlformats.org/officeDocument/2006/relationships/styles" Target="styles.xml" /><Relationship Id="rId9" Type="http://schemas.openxmlformats.org/officeDocument/2006/relationships/worksheet" Target="worksheets/sheet8.xml" /><Relationship Id="rId4" Type="http://schemas.openxmlformats.org/officeDocument/2006/relationships/worksheet" Target="worksheets/sheet3.xml" /><Relationship Id="rId2" Type="http://schemas.openxmlformats.org/officeDocument/2006/relationships/worksheet" Target="worksheets/sheet1.xml" /><Relationship Id="rId6" Type="http://schemas.openxmlformats.org/officeDocument/2006/relationships/worksheet" Target="worksheets/sheet5.xml" /><Relationship Id="rId12" Type="http://schemas.openxmlformats.org/officeDocument/2006/relationships/calcChain" Target="calcChain.xml" /><Relationship Id="rId7" Type="http://schemas.openxmlformats.org/officeDocument/2006/relationships/worksheet" Target="worksheets/sheet6.xml" /><Relationship Id="rId1" Type="http://schemas.openxmlformats.org/officeDocument/2006/relationships/theme" Target="theme/theme1.xml" /><Relationship Id="rId3" Type="http://schemas.openxmlformats.org/officeDocument/2006/relationships/worksheet" Target="worksheets/sheet2.xml" /><Relationship Id="rId8" Type="http://schemas.openxmlformats.org/officeDocument/2006/relationships/worksheet" Target="worksheets/sheet7.xml" /></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 standalone="yes"?><Relationships xmlns="http://schemas.openxmlformats.org/package/2006/relationships"><Relationship Id="rId13" Type="http://schemas.openxmlformats.org/officeDocument/2006/relationships/printerSettings" Target="../printerSettings/printerSettings14.bin" /><Relationship Id="rId6" Type="http://schemas.openxmlformats.org/officeDocument/2006/relationships/printerSettings" Target="../printerSettings/printerSettings7.bin" /><Relationship Id="rId11" Type="http://schemas.openxmlformats.org/officeDocument/2006/relationships/printerSettings" Target="../printerSettings/printerSettings12.bin" /><Relationship Id="rId2" Type="http://schemas.openxmlformats.org/officeDocument/2006/relationships/printerSettings" Target="../printerSettings/printerSettings3.bin" /><Relationship Id="rId12" Type="http://schemas.openxmlformats.org/officeDocument/2006/relationships/printerSettings" Target="../printerSettings/printerSettings13.bin" /><Relationship Id="rId18" Type="http://schemas.openxmlformats.org/officeDocument/2006/relationships/printerSettings" Target="../printerSettings/printerSettings19.bin" /><Relationship Id="rId9" Type="http://schemas.openxmlformats.org/officeDocument/2006/relationships/printerSettings" Target="../printerSettings/printerSettings10.bin" /><Relationship Id="rId3" Type="http://schemas.openxmlformats.org/officeDocument/2006/relationships/printerSettings" Target="../printerSettings/printerSettings4.bin" /><Relationship Id="rId1" Type="http://schemas.openxmlformats.org/officeDocument/2006/relationships/printerSettings" Target="../printerSettings/printerSettings2.bin" /><Relationship Id="rId5" Type="http://schemas.openxmlformats.org/officeDocument/2006/relationships/printerSettings" Target="../printerSettings/printerSettings6.bin" /><Relationship Id="rId16" Type="http://schemas.openxmlformats.org/officeDocument/2006/relationships/printerSettings" Target="../printerSettings/printerSettings17.bin" /><Relationship Id="rId7" Type="http://schemas.openxmlformats.org/officeDocument/2006/relationships/printerSettings" Target="../printerSettings/printerSettings8.bin" /><Relationship Id="rId15" Type="http://schemas.openxmlformats.org/officeDocument/2006/relationships/printerSettings" Target="../printerSettings/printerSettings16.bin" /><Relationship Id="rId14" Type="http://schemas.openxmlformats.org/officeDocument/2006/relationships/printerSettings" Target="../printerSettings/printerSettings15.bin" /><Relationship Id="rId8" Type="http://schemas.openxmlformats.org/officeDocument/2006/relationships/printerSettings" Target="../printerSettings/printerSettings9.bin" /><Relationship Id="rId17" Type="http://schemas.openxmlformats.org/officeDocument/2006/relationships/printerSettings" Target="../printerSettings/printerSettings18.bin" /><Relationship Id="rId10" Type="http://schemas.openxmlformats.org/officeDocument/2006/relationships/printerSettings" Target="../printerSettings/printerSettings11.bin" /><Relationship Id="rId4" Type="http://schemas.openxmlformats.org/officeDocument/2006/relationships/printerSettings" Target="../printerSettings/printerSettings5.bin" /></Relationships>
</file>

<file path=xl/worksheets/_rels/sheet3.xml.rels><?xml version="1.0" encoding="UTF-8" standalone="yes"?><Relationships xmlns="http://schemas.openxmlformats.org/package/2006/relationships"><Relationship Id="rId1" Type="http://schemas.openxmlformats.org/officeDocument/2006/relationships/printerSettings" Target="../printerSettings/printerSettings20.bin" /></Relationships>
</file>

<file path=xl/worksheets/_rels/sheet4.xml.rels><?xml version="1.0" encoding="UTF-8" standalone="yes"?><Relationships xmlns="http://schemas.openxmlformats.org/package/2006/relationships"><Relationship Id="rId13" Type="http://schemas.openxmlformats.org/officeDocument/2006/relationships/printerSettings" Target="../printerSettings/printerSettings33.bin" /><Relationship Id="rId6" Type="http://schemas.openxmlformats.org/officeDocument/2006/relationships/printerSettings" Target="../printerSettings/printerSettings26.bin" /><Relationship Id="rId11" Type="http://schemas.openxmlformats.org/officeDocument/2006/relationships/printerSettings" Target="../printerSettings/printerSettings31.bin" /><Relationship Id="rId2" Type="http://schemas.openxmlformats.org/officeDocument/2006/relationships/printerSettings" Target="../printerSettings/printerSettings22.bin" /><Relationship Id="rId12" Type="http://schemas.openxmlformats.org/officeDocument/2006/relationships/printerSettings" Target="../printerSettings/printerSettings32.bin" /><Relationship Id="rId18" Type="http://schemas.openxmlformats.org/officeDocument/2006/relationships/printerSettings" Target="../printerSettings/printerSettings38.bin" /><Relationship Id="rId9" Type="http://schemas.openxmlformats.org/officeDocument/2006/relationships/printerSettings" Target="../printerSettings/printerSettings29.bin" /><Relationship Id="rId3" Type="http://schemas.openxmlformats.org/officeDocument/2006/relationships/printerSettings" Target="../printerSettings/printerSettings23.bin" /><Relationship Id="rId1" Type="http://schemas.openxmlformats.org/officeDocument/2006/relationships/printerSettings" Target="../printerSettings/printerSettings21.bin" /><Relationship Id="rId5" Type="http://schemas.openxmlformats.org/officeDocument/2006/relationships/printerSettings" Target="../printerSettings/printerSettings25.bin" /><Relationship Id="rId16" Type="http://schemas.openxmlformats.org/officeDocument/2006/relationships/printerSettings" Target="../printerSettings/printerSettings36.bin" /><Relationship Id="rId7" Type="http://schemas.openxmlformats.org/officeDocument/2006/relationships/printerSettings" Target="../printerSettings/printerSettings27.bin" /><Relationship Id="rId15" Type="http://schemas.openxmlformats.org/officeDocument/2006/relationships/printerSettings" Target="../printerSettings/printerSettings35.bin" /><Relationship Id="rId14" Type="http://schemas.openxmlformats.org/officeDocument/2006/relationships/printerSettings" Target="../printerSettings/printerSettings34.bin" /><Relationship Id="rId8" Type="http://schemas.openxmlformats.org/officeDocument/2006/relationships/printerSettings" Target="../printerSettings/printerSettings28.bin" /><Relationship Id="rId17" Type="http://schemas.openxmlformats.org/officeDocument/2006/relationships/printerSettings" Target="../printerSettings/printerSettings37.bin" /><Relationship Id="rId10" Type="http://schemas.openxmlformats.org/officeDocument/2006/relationships/printerSettings" Target="../printerSettings/printerSettings30.bin" /><Relationship Id="rId4" Type="http://schemas.openxmlformats.org/officeDocument/2006/relationships/printerSettings" Target="../printerSettings/printerSettings24.bin" /></Relationships>
</file>

<file path=xl/worksheets/_rels/sheet5.xml.rels><?xml version="1.0" encoding="UTF-8" standalone="yes"?><Relationships xmlns="http://schemas.openxmlformats.org/package/2006/relationships"><Relationship Id="rId13" Type="http://schemas.openxmlformats.org/officeDocument/2006/relationships/printerSettings" Target="../printerSettings/printerSettings51.bin" /><Relationship Id="rId6" Type="http://schemas.openxmlformats.org/officeDocument/2006/relationships/printerSettings" Target="../printerSettings/printerSettings44.bin" /><Relationship Id="rId11" Type="http://schemas.openxmlformats.org/officeDocument/2006/relationships/printerSettings" Target="../printerSettings/printerSettings49.bin" /><Relationship Id="rId2" Type="http://schemas.openxmlformats.org/officeDocument/2006/relationships/printerSettings" Target="../printerSettings/printerSettings40.bin" /><Relationship Id="rId12" Type="http://schemas.openxmlformats.org/officeDocument/2006/relationships/printerSettings" Target="../printerSettings/printerSettings50.bin" /><Relationship Id="rId18" Type="http://schemas.openxmlformats.org/officeDocument/2006/relationships/printerSettings" Target="../printerSettings/printerSettings56.bin" /><Relationship Id="rId9" Type="http://schemas.openxmlformats.org/officeDocument/2006/relationships/printerSettings" Target="../printerSettings/printerSettings47.bin" /><Relationship Id="rId3" Type="http://schemas.openxmlformats.org/officeDocument/2006/relationships/printerSettings" Target="../printerSettings/printerSettings41.bin" /><Relationship Id="rId1" Type="http://schemas.openxmlformats.org/officeDocument/2006/relationships/printerSettings" Target="../printerSettings/printerSettings39.bin" /><Relationship Id="rId5" Type="http://schemas.openxmlformats.org/officeDocument/2006/relationships/printerSettings" Target="../printerSettings/printerSettings43.bin" /><Relationship Id="rId16" Type="http://schemas.openxmlformats.org/officeDocument/2006/relationships/printerSettings" Target="../printerSettings/printerSettings54.bin" /><Relationship Id="rId7" Type="http://schemas.openxmlformats.org/officeDocument/2006/relationships/printerSettings" Target="../printerSettings/printerSettings45.bin" /><Relationship Id="rId15" Type="http://schemas.openxmlformats.org/officeDocument/2006/relationships/printerSettings" Target="../printerSettings/printerSettings53.bin" /><Relationship Id="rId14" Type="http://schemas.openxmlformats.org/officeDocument/2006/relationships/printerSettings" Target="../printerSettings/printerSettings52.bin" /><Relationship Id="rId8" Type="http://schemas.openxmlformats.org/officeDocument/2006/relationships/printerSettings" Target="../printerSettings/printerSettings46.bin" /><Relationship Id="rId17" Type="http://schemas.openxmlformats.org/officeDocument/2006/relationships/printerSettings" Target="../printerSettings/printerSettings55.bin" /><Relationship Id="rId10" Type="http://schemas.openxmlformats.org/officeDocument/2006/relationships/printerSettings" Target="../printerSettings/printerSettings48.bin" /><Relationship Id="rId4" Type="http://schemas.openxmlformats.org/officeDocument/2006/relationships/printerSettings" Target="../printerSettings/printerSettings42.bin" /></Relationships>
</file>

<file path=xl/worksheets/_rels/sheet6.xml.rels><?xml version="1.0" encoding="UTF-8" standalone="yes"?><Relationships xmlns="http://schemas.openxmlformats.org/package/2006/relationships"><Relationship Id="rId13" Type="http://schemas.openxmlformats.org/officeDocument/2006/relationships/printerSettings" Target="../printerSettings/printerSettings69.bin" /><Relationship Id="rId6" Type="http://schemas.openxmlformats.org/officeDocument/2006/relationships/printerSettings" Target="../printerSettings/printerSettings62.bin" /><Relationship Id="rId11" Type="http://schemas.openxmlformats.org/officeDocument/2006/relationships/printerSettings" Target="../printerSettings/printerSettings67.bin" /><Relationship Id="rId2" Type="http://schemas.openxmlformats.org/officeDocument/2006/relationships/printerSettings" Target="../printerSettings/printerSettings58.bin" /><Relationship Id="rId12" Type="http://schemas.openxmlformats.org/officeDocument/2006/relationships/printerSettings" Target="../printerSettings/printerSettings68.bin" /><Relationship Id="rId18" Type="http://schemas.openxmlformats.org/officeDocument/2006/relationships/printerSettings" Target="../printerSettings/printerSettings74.bin" /><Relationship Id="rId9" Type="http://schemas.openxmlformats.org/officeDocument/2006/relationships/printerSettings" Target="../printerSettings/printerSettings65.bin" /><Relationship Id="rId3" Type="http://schemas.openxmlformats.org/officeDocument/2006/relationships/printerSettings" Target="../printerSettings/printerSettings59.bin" /><Relationship Id="rId1" Type="http://schemas.openxmlformats.org/officeDocument/2006/relationships/printerSettings" Target="../printerSettings/printerSettings57.bin" /><Relationship Id="rId5" Type="http://schemas.openxmlformats.org/officeDocument/2006/relationships/printerSettings" Target="../printerSettings/printerSettings61.bin" /><Relationship Id="rId16" Type="http://schemas.openxmlformats.org/officeDocument/2006/relationships/printerSettings" Target="../printerSettings/printerSettings72.bin" /><Relationship Id="rId7" Type="http://schemas.openxmlformats.org/officeDocument/2006/relationships/printerSettings" Target="../printerSettings/printerSettings63.bin" /><Relationship Id="rId15" Type="http://schemas.openxmlformats.org/officeDocument/2006/relationships/printerSettings" Target="../printerSettings/printerSettings71.bin" /><Relationship Id="rId14" Type="http://schemas.openxmlformats.org/officeDocument/2006/relationships/printerSettings" Target="../printerSettings/printerSettings70.bin" /><Relationship Id="rId8" Type="http://schemas.openxmlformats.org/officeDocument/2006/relationships/printerSettings" Target="../printerSettings/printerSettings64.bin" /><Relationship Id="rId17" Type="http://schemas.openxmlformats.org/officeDocument/2006/relationships/printerSettings" Target="../printerSettings/printerSettings73.bin" /><Relationship Id="rId10" Type="http://schemas.openxmlformats.org/officeDocument/2006/relationships/printerSettings" Target="../printerSettings/printerSettings66.bin" /><Relationship Id="rId4" Type="http://schemas.openxmlformats.org/officeDocument/2006/relationships/printerSettings" Target="../printerSettings/printerSettings60.bin" /></Relationships>
</file>

<file path=xl/worksheets/_rels/sheet7.xml.rels><?xml version="1.0" encoding="UTF-8" standalone="yes"?><Relationships xmlns="http://schemas.openxmlformats.org/package/2006/relationships"><Relationship Id="rId13" Type="http://schemas.openxmlformats.org/officeDocument/2006/relationships/printerSettings" Target="../printerSettings/printerSettings87.bin" /><Relationship Id="rId6" Type="http://schemas.openxmlformats.org/officeDocument/2006/relationships/printerSettings" Target="../printerSettings/printerSettings80.bin" /><Relationship Id="rId11" Type="http://schemas.openxmlformats.org/officeDocument/2006/relationships/printerSettings" Target="../printerSettings/printerSettings85.bin" /><Relationship Id="rId2" Type="http://schemas.openxmlformats.org/officeDocument/2006/relationships/printerSettings" Target="../printerSettings/printerSettings76.bin" /><Relationship Id="rId12" Type="http://schemas.openxmlformats.org/officeDocument/2006/relationships/printerSettings" Target="../printerSettings/printerSettings86.bin" /><Relationship Id="rId18" Type="http://schemas.openxmlformats.org/officeDocument/2006/relationships/printerSettings" Target="../printerSettings/printerSettings92.bin" /><Relationship Id="rId9" Type="http://schemas.openxmlformats.org/officeDocument/2006/relationships/printerSettings" Target="../printerSettings/printerSettings83.bin" /><Relationship Id="rId3" Type="http://schemas.openxmlformats.org/officeDocument/2006/relationships/printerSettings" Target="../printerSettings/printerSettings77.bin" /><Relationship Id="rId1" Type="http://schemas.openxmlformats.org/officeDocument/2006/relationships/printerSettings" Target="../printerSettings/printerSettings75.bin" /><Relationship Id="rId5" Type="http://schemas.openxmlformats.org/officeDocument/2006/relationships/printerSettings" Target="../printerSettings/printerSettings79.bin" /><Relationship Id="rId16" Type="http://schemas.openxmlformats.org/officeDocument/2006/relationships/printerSettings" Target="../printerSettings/printerSettings90.bin" /><Relationship Id="rId7" Type="http://schemas.openxmlformats.org/officeDocument/2006/relationships/printerSettings" Target="../printerSettings/printerSettings81.bin" /><Relationship Id="rId15" Type="http://schemas.openxmlformats.org/officeDocument/2006/relationships/printerSettings" Target="../printerSettings/printerSettings89.bin" /><Relationship Id="rId14" Type="http://schemas.openxmlformats.org/officeDocument/2006/relationships/printerSettings" Target="../printerSettings/printerSettings88.bin" /><Relationship Id="rId8" Type="http://schemas.openxmlformats.org/officeDocument/2006/relationships/printerSettings" Target="../printerSettings/printerSettings82.bin" /><Relationship Id="rId17" Type="http://schemas.openxmlformats.org/officeDocument/2006/relationships/printerSettings" Target="../printerSettings/printerSettings91.bin" /><Relationship Id="rId10" Type="http://schemas.openxmlformats.org/officeDocument/2006/relationships/printerSettings" Target="../printerSettings/printerSettings84.bin" /><Relationship Id="rId4" Type="http://schemas.openxmlformats.org/officeDocument/2006/relationships/printerSettings" Target="../printerSettings/printerSettings78.bin" /></Relationships>
</file>

<file path=xl/worksheets/_rels/sheet8.xml.rels><?xml version="1.0" encoding="UTF-8" standalone="yes"?><Relationships xmlns="http://schemas.openxmlformats.org/package/2006/relationships"><Relationship Id="rId1" Type="http://schemas.openxmlformats.org/officeDocument/2006/relationships/printerSettings" Target="../printerSettings/printerSettings93.bin"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r="http://schemas.microsoft.com/office/spreadsheetml/2014/revision" xr:uid="{f7b71532-6b7b-48e6-aa82-0b02c2ce9bf7}">
  <sheetPr codeName="">
    <tabColor rgb="FF92D050"/>
  </sheetPr>
  <dimension ref="A1:S1049"/>
  <sheetViews>
    <sheetView tabSelected="1" view="pageBreakPreview" zoomScaleNormal="100" zoomScaleSheetLayoutView="100" workbookViewId="0" topLeftCell="B1">
      <selection pane="topLeft" activeCell="C16" sqref="C16"/>
    </sheetView>
  </sheetViews>
  <sheetFormatPr defaultColWidth="9" defaultRowHeight="15.75"/>
  <cols>
    <col min="1" max="1" width="10.5" style="41" customWidth="1"/>
    <col min="2" max="2" width="37.75" style="36" customWidth="1"/>
    <col min="3" max="3" width="16.75" style="36" customWidth="1"/>
    <col min="4" max="4" width="11.25" style="36" customWidth="1"/>
    <col min="5" max="5" width="14" style="36" customWidth="1"/>
    <col min="6" max="6" width="12.375" style="36" customWidth="1"/>
    <col min="7" max="7" width="16.625" style="36" customWidth="1"/>
    <col min="8" max="8" width="13.75" style="36" customWidth="1"/>
    <col min="9" max="9" width="14.25" style="36" customWidth="1"/>
    <col min="10" max="10" width="12.625" style="36" customWidth="1"/>
    <col min="11" max="11" width="11.5" style="36" customWidth="1"/>
    <col min="12" max="12" width="14.25" style="36" customWidth="1"/>
    <col min="13" max="13" width="16.125" style="36" customWidth="1"/>
    <col min="14" max="14" width="11.875" style="36" customWidth="1"/>
    <col min="15" max="15" width="12" style="36" customWidth="1"/>
    <col min="16" max="16" width="9" style="36" customWidth="1"/>
    <col min="17" max="17" width="12.5" style="36" customWidth="1"/>
    <col min="18" max="18" width="14.375" style="36" customWidth="1"/>
    <col min="19" max="19" width="11.875" style="36" customWidth="1"/>
    <col min="20" max="16384" width="9" style="36"/>
  </cols>
  <sheetData>
    <row r="1" spans="1:19" ht="18.75">
      <c r="A1" s="38"/>
      <c r="S1" s="12" t="s">
        <v>109</v>
      </c>
    </row>
    <row r="2" spans="1:19" ht="18.75">
      <c r="A2" s="38"/>
      <c r="S2" s="13" t="s">
        <v>110</v>
      </c>
    </row>
    <row r="3" spans="1:19" ht="18.75">
      <c r="A3" s="38"/>
      <c r="S3" s="13" t="s">
        <v>111</v>
      </c>
    </row>
    <row r="4" spans="1:19" ht="18.75">
      <c r="A4" s="157" t="s">
        <v>2759</v>
      </c>
      <c r="B4" s="157"/>
      <c r="C4" s="157"/>
      <c r="D4" s="157"/>
      <c r="E4" s="157"/>
      <c r="F4" s="157"/>
      <c r="G4" s="157"/>
      <c r="H4" s="157"/>
      <c r="I4" s="157"/>
      <c r="J4" s="157"/>
      <c r="K4" s="157"/>
      <c r="L4" s="157"/>
      <c r="M4" s="157"/>
      <c r="N4" s="157"/>
      <c r="O4" s="157"/>
      <c r="P4" s="157"/>
      <c r="Q4" s="157"/>
      <c r="R4" s="157"/>
      <c r="S4" s="157"/>
    </row>
    <row r="5" spans="1:19" ht="18.75">
      <c r="A5" s="156" t="s">
        <v>2758</v>
      </c>
      <c r="B5" s="156"/>
      <c r="C5" s="156"/>
      <c r="D5" s="156"/>
      <c r="E5" s="156"/>
      <c r="F5" s="156"/>
      <c r="G5" s="156"/>
      <c r="H5" s="156"/>
      <c r="I5" s="156"/>
      <c r="J5" s="156"/>
      <c r="K5" s="156"/>
      <c r="L5" s="156"/>
      <c r="M5" s="156"/>
      <c r="N5" s="156"/>
      <c r="O5" s="156"/>
      <c r="P5" s="156"/>
      <c r="Q5" s="156"/>
      <c r="R5" s="156"/>
      <c r="S5" s="156"/>
    </row>
    <row r="6" spans="1:19" ht="18.75">
      <c r="A6" s="39"/>
      <c r="B6" s="139"/>
      <c r="C6" s="139"/>
      <c r="D6" s="139"/>
      <c r="E6" s="139"/>
      <c r="F6" s="154" t="s">
        <v>149</v>
      </c>
      <c r="G6" s="154"/>
      <c r="H6" s="154"/>
      <c r="I6" s="154"/>
      <c r="J6" s="154"/>
      <c r="K6" s="154"/>
      <c r="L6" s="139"/>
      <c r="M6" s="139"/>
      <c r="N6" s="121"/>
      <c r="O6" s="95"/>
      <c r="P6" s="139"/>
      <c r="Q6" s="139"/>
      <c r="R6" s="139"/>
      <c r="S6" s="139"/>
    </row>
    <row r="7" spans="1:19" ht="84.7" customHeight="1">
      <c r="A7" s="168" t="s">
        <v>43</v>
      </c>
      <c r="B7" s="158" t="s">
        <v>20</v>
      </c>
      <c r="C7" s="165" t="s">
        <v>2712</v>
      </c>
      <c r="D7" s="165" t="s">
        <v>44</v>
      </c>
      <c r="E7" s="165" t="s">
        <v>101</v>
      </c>
      <c r="F7" s="158" t="s">
        <v>11</v>
      </c>
      <c r="G7" s="158"/>
      <c r="H7" s="158" t="s">
        <v>22</v>
      </c>
      <c r="I7" s="159" t="s">
        <v>21</v>
      </c>
      <c r="J7" s="161" t="s">
        <v>2717</v>
      </c>
      <c r="K7" s="162"/>
      <c r="L7" s="162"/>
      <c r="M7" s="162"/>
      <c r="N7" s="162"/>
      <c r="O7" s="162"/>
      <c r="P7" s="162"/>
      <c r="Q7" s="162"/>
      <c r="R7" s="162"/>
      <c r="S7" s="163"/>
    </row>
    <row r="8" spans="1:19" ht="90.8" customHeight="1">
      <c r="A8" s="169"/>
      <c r="B8" s="158"/>
      <c r="C8" s="166"/>
      <c r="D8" s="166"/>
      <c r="E8" s="167"/>
      <c r="F8" s="160" t="s">
        <v>12</v>
      </c>
      <c r="G8" s="164"/>
      <c r="H8" s="158"/>
      <c r="I8" s="160"/>
      <c r="J8" s="158" t="s">
        <v>102</v>
      </c>
      <c r="K8" s="158"/>
      <c r="L8" s="158"/>
      <c r="M8" s="158"/>
      <c r="N8" s="158"/>
      <c r="O8" s="161" t="s">
        <v>103</v>
      </c>
      <c r="P8" s="162"/>
      <c r="Q8" s="162"/>
      <c r="R8" s="162"/>
      <c r="S8" s="163"/>
    </row>
    <row r="9" spans="1:19" ht="169.55" customHeight="1">
      <c r="A9" s="170"/>
      <c r="B9" s="158"/>
      <c r="C9" s="167"/>
      <c r="D9" s="167"/>
      <c r="E9" s="142" t="s">
        <v>12</v>
      </c>
      <c r="F9" s="140" t="s">
        <v>92</v>
      </c>
      <c r="G9" s="140" t="s">
        <v>8</v>
      </c>
      <c r="H9" s="141" t="s">
        <v>12</v>
      </c>
      <c r="I9" s="140" t="s">
        <v>2755</v>
      </c>
      <c r="J9" s="140" t="s">
        <v>17</v>
      </c>
      <c r="K9" s="140" t="s">
        <v>15</v>
      </c>
      <c r="L9" s="140" t="s">
        <v>95</v>
      </c>
      <c r="M9" s="141" t="s">
        <v>94</v>
      </c>
      <c r="N9" s="141" t="s">
        <v>16</v>
      </c>
      <c r="O9" s="140" t="s">
        <v>17</v>
      </c>
      <c r="P9" s="140" t="s">
        <v>15</v>
      </c>
      <c r="Q9" s="140" t="s">
        <v>95</v>
      </c>
      <c r="R9" s="141" t="s">
        <v>94</v>
      </c>
      <c r="S9" s="140" t="s">
        <v>16</v>
      </c>
    </row>
    <row r="10" spans="1:19" ht="15.75">
      <c r="A10" s="140">
        <v>1</v>
      </c>
      <c r="B10" s="140">
        <v>2</v>
      </c>
      <c r="C10" s="140">
        <v>3</v>
      </c>
      <c r="D10" s="140">
        <v>4</v>
      </c>
      <c r="E10" s="140">
        <v>5</v>
      </c>
      <c r="F10" s="140">
        <v>6</v>
      </c>
      <c r="G10" s="140">
        <v>8</v>
      </c>
      <c r="H10" s="140">
        <v>9</v>
      </c>
      <c r="I10" s="140">
        <v>10</v>
      </c>
      <c r="J10" s="37" t="s">
        <v>104</v>
      </c>
      <c r="K10" s="37" t="s">
        <v>105</v>
      </c>
      <c r="L10" s="37" t="s">
        <v>106</v>
      </c>
      <c r="M10" s="37" t="s">
        <v>107</v>
      </c>
      <c r="N10" s="37" t="s">
        <v>108</v>
      </c>
      <c r="O10" s="140">
        <v>12</v>
      </c>
      <c r="P10" s="140">
        <v>13</v>
      </c>
      <c r="Q10" s="140">
        <v>14</v>
      </c>
      <c r="R10" s="140">
        <v>15</v>
      </c>
      <c r="S10" s="140">
        <v>16</v>
      </c>
    </row>
    <row r="11" spans="1:19" ht="18.75">
      <c r="A11" s="81"/>
      <c r="B11" s="82" t="s">
        <v>2254</v>
      </c>
      <c r="C11" s="83"/>
      <c r="D11" s="83"/>
      <c r="E11" s="83"/>
      <c r="F11" s="57">
        <f>SUM(F12:F1049)</f>
        <v>2998.491204936</v>
      </c>
      <c r="G11" s="57"/>
      <c r="H11" s="57">
        <f t="shared" si="0" ref="H11:S11">=SUM(H12:H1049)</f>
        <v>14235.875342412002</v>
      </c>
      <c r="I11" s="57">
        <f t="shared" si="0"/>
        <v>12853.231061791073</v>
      </c>
      <c r="J11" s="57">
        <f t="shared" si="0"/>
        <v>3117.2249502086156</v>
      </c>
      <c r="K11" s="57">
        <f t="shared" si="0"/>
        <v>0</v>
      </c>
      <c r="L11" s="57">
        <f t="shared" si="0"/>
        <v>0</v>
      </c>
      <c r="M11" s="57">
        <f t="shared" si="0"/>
        <v>3094.1326782086153</v>
      </c>
      <c r="N11" s="57">
        <f t="shared" si="0"/>
        <v>23.092272000000001</v>
      </c>
      <c r="O11" s="57">
        <f t="shared" si="0"/>
        <v>3117.2249502086156</v>
      </c>
      <c r="P11" s="57">
        <f t="shared" si="0"/>
        <v>0</v>
      </c>
      <c r="Q11" s="57">
        <f t="shared" si="0"/>
        <v>0</v>
      </c>
      <c r="R11" s="57">
        <f t="shared" si="0"/>
        <v>3094.1326782086153</v>
      </c>
      <c r="S11" s="57">
        <f t="shared" si="0"/>
        <v>23.092272000000001</v>
      </c>
    </row>
    <row r="12" spans="1:19" ht="56.25">
      <c r="A12" s="46" t="s">
        <v>1223</v>
      </c>
      <c r="B12" s="43" t="s">
        <v>191</v>
      </c>
      <c r="C12" s="49" t="s">
        <v>1227</v>
      </c>
      <c r="D12" s="75">
        <v>2016</v>
      </c>
      <c r="E12" s="56">
        <v>2019</v>
      </c>
      <c r="F12" s="58">
        <v>20.281331999999999</v>
      </c>
      <c r="G12" s="78">
        <v>43344</v>
      </c>
      <c r="H12" s="58">
        <v>14.280232176</v>
      </c>
      <c r="I12" s="58">
        <v>14.151907295999999</v>
      </c>
      <c r="J12" s="58">
        <v>13.096831239254238</v>
      </c>
      <c r="K12" s="58"/>
      <c r="L12" s="58"/>
      <c r="M12" s="58">
        <v>13.096831239254238</v>
      </c>
      <c r="N12" s="58"/>
      <c r="O12" s="58">
        <v>13.096831239254238</v>
      </c>
      <c r="P12" s="58"/>
      <c r="Q12" s="58"/>
      <c r="R12" s="58">
        <v>13.096831239254238</v>
      </c>
      <c r="S12" s="58"/>
    </row>
    <row r="13" spans="1:19" ht="93.75">
      <c r="A13" s="47" t="s">
        <v>1223</v>
      </c>
      <c r="B13" s="43" t="s">
        <v>192</v>
      </c>
      <c r="C13" s="50" t="s">
        <v>1228</v>
      </c>
      <c r="D13" s="75">
        <v>2018</v>
      </c>
      <c r="E13" s="56">
        <v>2019</v>
      </c>
      <c r="F13" s="58">
        <v>4.173432</v>
      </c>
      <c r="G13" s="78">
        <v>43374</v>
      </c>
      <c r="H13" s="58">
        <v>4.173432</v>
      </c>
      <c r="I13" s="58">
        <v>4.173432</v>
      </c>
      <c r="J13" s="58">
        <v>3.9838233099999996</v>
      </c>
      <c r="K13" s="58"/>
      <c r="L13" s="58"/>
      <c r="M13" s="58">
        <v>3.9838233099999996</v>
      </c>
      <c r="N13" s="58"/>
      <c r="O13" s="58">
        <v>3.9838233099999996</v>
      </c>
      <c r="P13" s="58"/>
      <c r="Q13" s="58"/>
      <c r="R13" s="58">
        <v>3.9838233099999996</v>
      </c>
      <c r="S13" s="58"/>
    </row>
    <row r="14" spans="1:19" ht="112.5">
      <c r="A14" s="46" t="s">
        <v>1223</v>
      </c>
      <c r="B14" s="43" t="s">
        <v>193</v>
      </c>
      <c r="C14" s="50" t="s">
        <v>1229</v>
      </c>
      <c r="D14" s="75">
        <v>2018</v>
      </c>
      <c r="E14" s="56">
        <v>2019</v>
      </c>
      <c r="F14" s="58"/>
      <c r="G14" s="78"/>
      <c r="H14" s="58">
        <v>0.70508145600000005</v>
      </c>
      <c r="I14" s="58">
        <v>0.61167194318644069</v>
      </c>
      <c r="J14" s="58">
        <v>0.012</v>
      </c>
      <c r="K14" s="58"/>
      <c r="L14" s="58"/>
      <c r="M14" s="58">
        <v>0.012</v>
      </c>
      <c r="N14" s="58"/>
      <c r="O14" s="58">
        <v>0.012</v>
      </c>
      <c r="P14" s="58"/>
      <c r="Q14" s="58"/>
      <c r="R14" s="58">
        <v>0.012</v>
      </c>
      <c r="S14" s="58"/>
    </row>
    <row r="15" spans="1:19" ht="83.3" customHeight="1">
      <c r="A15" s="47" t="s">
        <v>1223</v>
      </c>
      <c r="B15" s="43" t="s">
        <v>194</v>
      </c>
      <c r="C15" s="50" t="s">
        <v>1230</v>
      </c>
      <c r="D15" s="75">
        <v>2019</v>
      </c>
      <c r="E15" s="56">
        <v>2019</v>
      </c>
      <c r="F15" s="58">
        <v>0.17810000000000001</v>
      </c>
      <c r="G15" s="78">
        <v>43617</v>
      </c>
      <c r="H15" s="58">
        <v>1.888968</v>
      </c>
      <c r="I15" s="58">
        <v>1.888968</v>
      </c>
      <c r="J15" s="58">
        <v>1.004044334</v>
      </c>
      <c r="K15" s="58"/>
      <c r="L15" s="58"/>
      <c r="M15" s="58">
        <v>1.004044334</v>
      </c>
      <c r="N15" s="58"/>
      <c r="O15" s="58">
        <v>1.004044334</v>
      </c>
      <c r="P15" s="58"/>
      <c r="Q15" s="58"/>
      <c r="R15" s="58">
        <v>1.004044334</v>
      </c>
      <c r="S15" s="58"/>
    </row>
    <row r="16" spans="1:19" ht="75">
      <c r="A16" s="46" t="s">
        <v>1223</v>
      </c>
      <c r="B16" s="43" t="s">
        <v>195</v>
      </c>
      <c r="C16" s="50" t="s">
        <v>1231</v>
      </c>
      <c r="D16" s="75">
        <v>2016</v>
      </c>
      <c r="E16" s="56">
        <v>2024</v>
      </c>
      <c r="F16" s="58">
        <v>11.123387999999998</v>
      </c>
      <c r="G16" s="78">
        <v>42856</v>
      </c>
      <c r="H16" s="58">
        <v>11.123387999999998</v>
      </c>
      <c r="I16" s="58">
        <v>9.6959639639999988</v>
      </c>
      <c r="J16" s="58">
        <v>0.012</v>
      </c>
      <c r="K16" s="58"/>
      <c r="L16" s="58"/>
      <c r="M16" s="58">
        <v>0.012</v>
      </c>
      <c r="N16" s="58"/>
      <c r="O16" s="58">
        <v>0.012</v>
      </c>
      <c r="P16" s="58"/>
      <c r="Q16" s="58"/>
      <c r="R16" s="58">
        <v>0.012</v>
      </c>
      <c r="S16" s="58"/>
    </row>
    <row r="17" spans="1:19" ht="75">
      <c r="A17" s="47" t="s">
        <v>1224</v>
      </c>
      <c r="B17" s="43" t="s">
        <v>196</v>
      </c>
      <c r="C17" s="50" t="s">
        <v>1232</v>
      </c>
      <c r="D17" s="75">
        <v>2013</v>
      </c>
      <c r="E17" s="56">
        <v>2019</v>
      </c>
      <c r="F17" s="58">
        <v>32.641799999999996</v>
      </c>
      <c r="G17" s="78">
        <v>43282</v>
      </c>
      <c r="H17" s="58">
        <v>32.097527843999998</v>
      </c>
      <c r="I17" s="58">
        <v>29.568469837016949</v>
      </c>
      <c r="J17" s="58">
        <v>25.985195103999995</v>
      </c>
      <c r="K17" s="58"/>
      <c r="L17" s="58"/>
      <c r="M17" s="58">
        <v>25.985195103999995</v>
      </c>
      <c r="N17" s="58"/>
      <c r="O17" s="58">
        <v>25.985195103999995</v>
      </c>
      <c r="P17" s="58"/>
      <c r="Q17" s="58"/>
      <c r="R17" s="58">
        <v>25.985195103999995</v>
      </c>
      <c r="S17" s="58"/>
    </row>
    <row r="18" spans="1:19" ht="96.75" customHeight="1">
      <c r="A18" s="47" t="s">
        <v>1224</v>
      </c>
      <c r="B18" s="43" t="s">
        <v>197</v>
      </c>
      <c r="C18" s="50" t="s">
        <v>1233</v>
      </c>
      <c r="D18" s="75">
        <v>2013</v>
      </c>
      <c r="E18" s="56">
        <v>2019</v>
      </c>
      <c r="F18" s="58">
        <v>22.325567999999993</v>
      </c>
      <c r="G18" s="78">
        <v>43374</v>
      </c>
      <c r="H18" s="58">
        <v>19.953750623999998</v>
      </c>
      <c r="I18" s="58">
        <v>11.831936327347924</v>
      </c>
      <c r="J18" s="58">
        <v>10.333502255423731</v>
      </c>
      <c r="K18" s="58"/>
      <c r="L18" s="58"/>
      <c r="M18" s="58">
        <v>10.333502255423731</v>
      </c>
      <c r="N18" s="58"/>
      <c r="O18" s="58">
        <v>10.333502255423731</v>
      </c>
      <c r="P18" s="58"/>
      <c r="Q18" s="58"/>
      <c r="R18" s="58">
        <v>10.333502255423731</v>
      </c>
      <c r="S18" s="58"/>
    </row>
    <row r="19" spans="1:19" ht="150">
      <c r="A19" s="47" t="s">
        <v>1223</v>
      </c>
      <c r="B19" s="43" t="s">
        <v>198</v>
      </c>
      <c r="C19" s="50" t="s">
        <v>1234</v>
      </c>
      <c r="D19" s="75">
        <v>2018</v>
      </c>
      <c r="E19" s="56">
        <v>2019</v>
      </c>
      <c r="F19" s="58"/>
      <c r="G19" s="78"/>
      <c r="H19" s="58">
        <v>0.52531004399999992</v>
      </c>
      <c r="I19" s="58">
        <v>0.52531004399999992</v>
      </c>
      <c r="J19" s="58">
        <v>0.525312</v>
      </c>
      <c r="K19" s="58"/>
      <c r="L19" s="58"/>
      <c r="M19" s="58">
        <v>0.525312</v>
      </c>
      <c r="N19" s="58"/>
      <c r="O19" s="58">
        <v>0.525312</v>
      </c>
      <c r="P19" s="58"/>
      <c r="Q19" s="58"/>
      <c r="R19" s="58">
        <v>0.525312</v>
      </c>
      <c r="S19" s="58"/>
    </row>
    <row r="20" spans="1:19" ht="93.75">
      <c r="A20" s="47" t="s">
        <v>1224</v>
      </c>
      <c r="B20" s="43" t="s">
        <v>199</v>
      </c>
      <c r="C20" s="50" t="s">
        <v>1235</v>
      </c>
      <c r="D20" s="75">
        <v>2016</v>
      </c>
      <c r="E20" s="56">
        <v>2019</v>
      </c>
      <c r="F20" s="58">
        <v>2.8433159999999997</v>
      </c>
      <c r="G20" s="78">
        <v>43009</v>
      </c>
      <c r="H20" s="58">
        <v>2.8433159999999997</v>
      </c>
      <c r="I20" s="58">
        <v>2.5138471244745757</v>
      </c>
      <c r="J20" s="58">
        <v>2.086068</v>
      </c>
      <c r="K20" s="58"/>
      <c r="L20" s="58"/>
      <c r="M20" s="58">
        <v>2.086068</v>
      </c>
      <c r="N20" s="58"/>
      <c r="O20" s="58">
        <v>2.086068</v>
      </c>
      <c r="P20" s="58"/>
      <c r="Q20" s="58"/>
      <c r="R20" s="58">
        <v>2.086068</v>
      </c>
      <c r="S20" s="58"/>
    </row>
    <row r="21" spans="1:19" ht="93.75">
      <c r="A21" s="47" t="s">
        <v>1223</v>
      </c>
      <c r="B21" s="43" t="s">
        <v>200</v>
      </c>
      <c r="C21" s="50" t="s">
        <v>1236</v>
      </c>
      <c r="D21" s="75">
        <v>2018</v>
      </c>
      <c r="E21" s="56">
        <v>2020</v>
      </c>
      <c r="F21" s="58"/>
      <c r="G21" s="78"/>
      <c r="H21" s="58">
        <v>10.062887999999999</v>
      </c>
      <c r="I21" s="58">
        <v>9.2317241259661014</v>
      </c>
      <c r="J21" s="58">
        <v>1.2389159999999999</v>
      </c>
      <c r="K21" s="58"/>
      <c r="L21" s="58"/>
      <c r="M21" s="58">
        <v>1.2389159999999999</v>
      </c>
      <c r="N21" s="58"/>
      <c r="O21" s="58">
        <v>1.2389159999999999</v>
      </c>
      <c r="P21" s="58"/>
      <c r="Q21" s="58"/>
      <c r="R21" s="58">
        <v>1.2389159999999999</v>
      </c>
      <c r="S21" s="58"/>
    </row>
    <row r="22" spans="1:19" ht="150">
      <c r="A22" s="47" t="s">
        <v>1223</v>
      </c>
      <c r="B22" s="43" t="s">
        <v>201</v>
      </c>
      <c r="C22" s="50" t="s">
        <v>1237</v>
      </c>
      <c r="D22" s="75">
        <v>2019</v>
      </c>
      <c r="E22" s="56">
        <v>2019</v>
      </c>
      <c r="F22" s="58">
        <v>0.17809</v>
      </c>
      <c r="G22" s="78">
        <v>43497</v>
      </c>
      <c r="H22" s="58">
        <v>1.0150775999999999</v>
      </c>
      <c r="I22" s="58">
        <v>1.0150775999999999</v>
      </c>
      <c r="J22" s="58">
        <v>1.0150776000000004</v>
      </c>
      <c r="K22" s="58"/>
      <c r="L22" s="58"/>
      <c r="M22" s="58">
        <v>1.0150776000000004</v>
      </c>
      <c r="N22" s="58"/>
      <c r="O22" s="58">
        <v>1.0150776000000004</v>
      </c>
      <c r="P22" s="58"/>
      <c r="Q22" s="58"/>
      <c r="R22" s="58">
        <v>1.0150776000000004</v>
      </c>
      <c r="S22" s="58"/>
    </row>
    <row r="23" spans="1:19" ht="75">
      <c r="A23" s="47" t="s">
        <v>1223</v>
      </c>
      <c r="B23" s="43" t="s">
        <v>202</v>
      </c>
      <c r="C23" s="50" t="s">
        <v>1238</v>
      </c>
      <c r="D23" s="75">
        <v>2019</v>
      </c>
      <c r="E23" s="56">
        <v>2019</v>
      </c>
      <c r="F23" s="58"/>
      <c r="G23" s="78"/>
      <c r="H23" s="58">
        <v>0.91502399999999995</v>
      </c>
      <c r="I23" s="58">
        <v>0.91502399999999995</v>
      </c>
      <c r="J23" s="58">
        <v>0.91502399999999995</v>
      </c>
      <c r="K23" s="58"/>
      <c r="L23" s="58"/>
      <c r="M23" s="58">
        <v>0.91502399999999995</v>
      </c>
      <c r="N23" s="58"/>
      <c r="O23" s="58">
        <v>0.91502399999999995</v>
      </c>
      <c r="P23" s="58"/>
      <c r="Q23" s="58"/>
      <c r="R23" s="58">
        <v>0.91502399999999995</v>
      </c>
      <c r="S23" s="58"/>
    </row>
    <row r="24" spans="1:19" ht="75">
      <c r="A24" s="47" t="s">
        <v>1223</v>
      </c>
      <c r="B24" s="43" t="s">
        <v>203</v>
      </c>
      <c r="C24" s="50" t="s">
        <v>1239</v>
      </c>
      <c r="D24" s="75">
        <v>2019</v>
      </c>
      <c r="E24" s="56">
        <v>2020</v>
      </c>
      <c r="F24" s="58"/>
      <c r="G24" s="78"/>
      <c r="H24" s="58">
        <v>3.4740359999999999</v>
      </c>
      <c r="I24" s="58">
        <v>3.4740359999999999</v>
      </c>
      <c r="J24" s="58">
        <v>0.012</v>
      </c>
      <c r="K24" s="58"/>
      <c r="L24" s="58"/>
      <c r="M24" s="58">
        <v>0.012</v>
      </c>
      <c r="N24" s="58"/>
      <c r="O24" s="58">
        <v>0.012</v>
      </c>
      <c r="P24" s="58"/>
      <c r="Q24" s="58"/>
      <c r="R24" s="58">
        <v>0.012</v>
      </c>
      <c r="S24" s="58"/>
    </row>
    <row r="25" spans="1:19" ht="37.5">
      <c r="A25" s="47" t="s">
        <v>1224</v>
      </c>
      <c r="B25" s="43" t="s">
        <v>204</v>
      </c>
      <c r="C25" s="50" t="s">
        <v>1240</v>
      </c>
      <c r="D25" s="75">
        <v>2013</v>
      </c>
      <c r="E25" s="56">
        <v>2019</v>
      </c>
      <c r="F25" s="58">
        <v>4.674815999999999</v>
      </c>
      <c r="G25" s="78">
        <v>41913</v>
      </c>
      <c r="H25" s="58">
        <v>5.24472</v>
      </c>
      <c r="I25" s="58">
        <v>3.6041278682033902</v>
      </c>
      <c r="J25" s="58">
        <v>2.9266291460000002</v>
      </c>
      <c r="K25" s="58"/>
      <c r="L25" s="58"/>
      <c r="M25" s="58">
        <v>2.9266291460000002</v>
      </c>
      <c r="N25" s="58"/>
      <c r="O25" s="58">
        <v>2.9266291460000002</v>
      </c>
      <c r="P25" s="58"/>
      <c r="Q25" s="58"/>
      <c r="R25" s="58">
        <v>2.9266291460000002</v>
      </c>
      <c r="S25" s="58"/>
    </row>
    <row r="26" spans="1:19" ht="93.75">
      <c r="A26" s="47" t="s">
        <v>1223</v>
      </c>
      <c r="B26" s="43" t="s">
        <v>205</v>
      </c>
      <c r="C26" s="50" t="s">
        <v>1241</v>
      </c>
      <c r="D26" s="75">
        <v>2018</v>
      </c>
      <c r="E26" s="56">
        <v>2019</v>
      </c>
      <c r="F26" s="58"/>
      <c r="G26" s="78"/>
      <c r="H26" s="58">
        <v>0.9749178959999999</v>
      </c>
      <c r="I26" s="58">
        <v>0.8794656644745763</v>
      </c>
      <c r="J26" s="58">
        <v>0.85439999999999994</v>
      </c>
      <c r="K26" s="58"/>
      <c r="L26" s="58"/>
      <c r="M26" s="58">
        <v>0.85439999999999994</v>
      </c>
      <c r="N26" s="58"/>
      <c r="O26" s="58">
        <v>0.85439999999999994</v>
      </c>
      <c r="P26" s="58"/>
      <c r="Q26" s="58"/>
      <c r="R26" s="58">
        <v>0.85439999999999994</v>
      </c>
      <c r="S26" s="58"/>
    </row>
    <row r="27" spans="1:19" ht="56.25">
      <c r="A27" s="47" t="s">
        <v>1223</v>
      </c>
      <c r="B27" s="43" t="s">
        <v>206</v>
      </c>
      <c r="C27" s="50" t="s">
        <v>1242</v>
      </c>
      <c r="D27" s="75">
        <v>2017</v>
      </c>
      <c r="E27" s="56">
        <v>2020</v>
      </c>
      <c r="F27" s="58"/>
      <c r="G27" s="78"/>
      <c r="H27" s="58">
        <v>2.057328</v>
      </c>
      <c r="I27" s="58">
        <v>2.057328</v>
      </c>
      <c r="J27" s="58">
        <v>0.012</v>
      </c>
      <c r="K27" s="58"/>
      <c r="L27" s="58"/>
      <c r="M27" s="58">
        <v>0.012</v>
      </c>
      <c r="N27" s="58"/>
      <c r="O27" s="58">
        <v>0.012</v>
      </c>
      <c r="P27" s="58"/>
      <c r="Q27" s="58"/>
      <c r="R27" s="58">
        <v>0.012</v>
      </c>
      <c r="S27" s="58"/>
    </row>
    <row r="28" spans="1:19" ht="56.25">
      <c r="A28" s="47" t="s">
        <v>1223</v>
      </c>
      <c r="B28" s="43" t="s">
        <v>207</v>
      </c>
      <c r="C28" s="50" t="s">
        <v>1243</v>
      </c>
      <c r="D28" s="75">
        <v>2018</v>
      </c>
      <c r="E28" s="56">
        <v>2020</v>
      </c>
      <c r="F28" s="58"/>
      <c r="G28" s="78"/>
      <c r="H28" s="58">
        <v>2.7431159999999997</v>
      </c>
      <c r="I28" s="58">
        <v>2.7431159999999997</v>
      </c>
      <c r="J28" s="58">
        <v>0.012</v>
      </c>
      <c r="K28" s="58"/>
      <c r="L28" s="58"/>
      <c r="M28" s="58">
        <v>0.012</v>
      </c>
      <c r="N28" s="58"/>
      <c r="O28" s="58">
        <v>0.012</v>
      </c>
      <c r="P28" s="58"/>
      <c r="Q28" s="58"/>
      <c r="R28" s="58">
        <v>0.012</v>
      </c>
      <c r="S28" s="58"/>
    </row>
    <row r="29" spans="1:19" ht="75">
      <c r="A29" s="47" t="s">
        <v>1223</v>
      </c>
      <c r="B29" s="43" t="s">
        <v>208</v>
      </c>
      <c r="C29" s="50" t="s">
        <v>1244</v>
      </c>
      <c r="D29" s="75">
        <v>2018</v>
      </c>
      <c r="E29" s="56">
        <v>2019</v>
      </c>
      <c r="F29" s="58"/>
      <c r="G29" s="78"/>
      <c r="H29" s="58">
        <v>0.60815068799999994</v>
      </c>
      <c r="I29" s="58">
        <v>0.12116807084745762</v>
      </c>
      <c r="J29" s="58">
        <v>0.012</v>
      </c>
      <c r="K29" s="58"/>
      <c r="L29" s="58"/>
      <c r="M29" s="58">
        <v>0.012</v>
      </c>
      <c r="N29" s="58"/>
      <c r="O29" s="58">
        <v>0.012</v>
      </c>
      <c r="P29" s="58"/>
      <c r="Q29" s="58"/>
      <c r="R29" s="58">
        <v>0.012</v>
      </c>
      <c r="S29" s="58"/>
    </row>
    <row r="30" spans="1:19" ht="75">
      <c r="A30" s="47" t="s">
        <v>1223</v>
      </c>
      <c r="B30" s="43" t="s">
        <v>209</v>
      </c>
      <c r="C30" s="50" t="s">
        <v>1245</v>
      </c>
      <c r="D30" s="75">
        <v>2018</v>
      </c>
      <c r="E30" s="56">
        <v>2020</v>
      </c>
      <c r="F30" s="58"/>
      <c r="G30" s="78"/>
      <c r="H30" s="58">
        <v>2.7871080000000004</v>
      </c>
      <c r="I30" s="58">
        <v>2.7871080000000004</v>
      </c>
      <c r="J30" s="58">
        <v>0.37826399999999999</v>
      </c>
      <c r="K30" s="58"/>
      <c r="L30" s="58"/>
      <c r="M30" s="58">
        <v>0.37826399999999999</v>
      </c>
      <c r="N30" s="58"/>
      <c r="O30" s="58">
        <v>0.37826399999999999</v>
      </c>
      <c r="P30" s="58"/>
      <c r="Q30" s="58"/>
      <c r="R30" s="58">
        <v>0.37826399999999999</v>
      </c>
      <c r="S30" s="58"/>
    </row>
    <row r="31" spans="1:19" ht="75">
      <c r="A31" s="47" t="s">
        <v>1224</v>
      </c>
      <c r="B31" s="43" t="s">
        <v>210</v>
      </c>
      <c r="C31" s="50" t="s">
        <v>1246</v>
      </c>
      <c r="D31" s="75">
        <v>2019</v>
      </c>
      <c r="E31" s="56">
        <v>2019</v>
      </c>
      <c r="F31" s="58"/>
      <c r="G31" s="78"/>
      <c r="H31" s="58">
        <v>0.031788839999999999</v>
      </c>
      <c r="I31" s="58">
        <v>0.031788839999999999</v>
      </c>
      <c r="J31" s="58">
        <v>0.012</v>
      </c>
      <c r="K31" s="58"/>
      <c r="L31" s="58"/>
      <c r="M31" s="58">
        <v>0.012</v>
      </c>
      <c r="N31" s="58"/>
      <c r="O31" s="58">
        <v>0.012</v>
      </c>
      <c r="P31" s="58"/>
      <c r="Q31" s="58"/>
      <c r="R31" s="58">
        <v>0.012</v>
      </c>
      <c r="S31" s="58"/>
    </row>
    <row r="32" spans="1:19" ht="75">
      <c r="A32" s="47" t="s">
        <v>1223</v>
      </c>
      <c r="B32" s="43" t="s">
        <v>211</v>
      </c>
      <c r="C32" s="50" t="s">
        <v>1247</v>
      </c>
      <c r="D32" s="75">
        <v>2019</v>
      </c>
      <c r="E32" s="56">
        <v>2021</v>
      </c>
      <c r="F32" s="58"/>
      <c r="G32" s="78"/>
      <c r="H32" s="58">
        <v>64.162464</v>
      </c>
      <c r="I32" s="58">
        <v>64.162464</v>
      </c>
      <c r="J32" s="58">
        <v>5.5679999999999996</v>
      </c>
      <c r="K32" s="58"/>
      <c r="L32" s="58"/>
      <c r="M32" s="58">
        <v>5.5679999999999996</v>
      </c>
      <c r="N32" s="58"/>
      <c r="O32" s="58">
        <v>5.5679999999999996</v>
      </c>
      <c r="P32" s="58"/>
      <c r="Q32" s="58"/>
      <c r="R32" s="58">
        <v>5.5679999999999996</v>
      </c>
      <c r="S32" s="58"/>
    </row>
    <row r="33" spans="1:19" ht="93.75">
      <c r="A33" s="47" t="s">
        <v>1223</v>
      </c>
      <c r="B33" s="43" t="s">
        <v>212</v>
      </c>
      <c r="C33" s="50" t="s">
        <v>1248</v>
      </c>
      <c r="D33" s="75">
        <v>2018</v>
      </c>
      <c r="E33" s="56">
        <v>2019</v>
      </c>
      <c r="F33" s="58"/>
      <c r="G33" s="78"/>
      <c r="H33" s="58">
        <v>0.92291999999999996</v>
      </c>
      <c r="I33" s="58">
        <v>0.92291999999999996</v>
      </c>
      <c r="J33" s="58">
        <v>0.92291999999999996</v>
      </c>
      <c r="K33" s="58"/>
      <c r="L33" s="58"/>
      <c r="M33" s="58">
        <v>0.92291999999999996</v>
      </c>
      <c r="N33" s="58"/>
      <c r="O33" s="58">
        <v>0.92291999999999996</v>
      </c>
      <c r="P33" s="58"/>
      <c r="Q33" s="58"/>
      <c r="R33" s="58">
        <v>0.92291999999999996</v>
      </c>
      <c r="S33" s="58"/>
    </row>
    <row r="34" spans="1:19" ht="112.5">
      <c r="A34" s="47" t="s">
        <v>1223</v>
      </c>
      <c r="B34" s="43" t="s">
        <v>213</v>
      </c>
      <c r="C34" s="50" t="s">
        <v>1249</v>
      </c>
      <c r="D34" s="75">
        <v>2019</v>
      </c>
      <c r="E34" s="56">
        <v>2020</v>
      </c>
      <c r="F34" s="58">
        <v>0.085730000000000001</v>
      </c>
      <c r="G34" s="78">
        <v>43435</v>
      </c>
      <c r="H34" s="58">
        <v>0.40573200000000004</v>
      </c>
      <c r="I34" s="58">
        <v>0.40573200000000004</v>
      </c>
      <c r="J34" s="58">
        <v>0.26533200000000001</v>
      </c>
      <c r="K34" s="58"/>
      <c r="L34" s="58"/>
      <c r="M34" s="58">
        <v>0.26533200000000001</v>
      </c>
      <c r="N34" s="58"/>
      <c r="O34" s="58">
        <v>0.26533200000000001</v>
      </c>
      <c r="P34" s="58"/>
      <c r="Q34" s="58"/>
      <c r="R34" s="58">
        <v>0.26533200000000001</v>
      </c>
      <c r="S34" s="58"/>
    </row>
    <row r="35" spans="1:19" ht="131.25">
      <c r="A35" s="47" t="s">
        <v>1223</v>
      </c>
      <c r="B35" s="43" t="s">
        <v>214</v>
      </c>
      <c r="C35" s="50" t="s">
        <v>1250</v>
      </c>
      <c r="D35" s="75">
        <v>2018</v>
      </c>
      <c r="E35" s="56">
        <v>2020</v>
      </c>
      <c r="F35" s="58">
        <v>0.16656000000000001</v>
      </c>
      <c r="G35" s="78">
        <v>43344</v>
      </c>
      <c r="H35" s="58">
        <v>0.81769199999999986</v>
      </c>
      <c r="I35" s="58">
        <v>0.58308678284745752</v>
      </c>
      <c r="J35" s="58">
        <v>0.36366000000000004</v>
      </c>
      <c r="K35" s="58"/>
      <c r="L35" s="58"/>
      <c r="M35" s="58">
        <v>0.36366000000000004</v>
      </c>
      <c r="N35" s="58"/>
      <c r="O35" s="58">
        <v>0.36366000000000004</v>
      </c>
      <c r="P35" s="58"/>
      <c r="Q35" s="58"/>
      <c r="R35" s="58">
        <v>0.36366000000000004</v>
      </c>
      <c r="S35" s="58"/>
    </row>
    <row r="36" spans="1:19" ht="112.5">
      <c r="A36" s="47" t="s">
        <v>1223</v>
      </c>
      <c r="B36" s="43" t="s">
        <v>215</v>
      </c>
      <c r="C36" s="50" t="s">
        <v>1251</v>
      </c>
      <c r="D36" s="75">
        <v>2018</v>
      </c>
      <c r="E36" s="56">
        <v>2019</v>
      </c>
      <c r="F36" s="58">
        <v>0.44354399999999999</v>
      </c>
      <c r="G36" s="78">
        <v>43313</v>
      </c>
      <c r="H36" s="58">
        <v>0.39108716399999999</v>
      </c>
      <c r="I36" s="58">
        <v>0.025307294033898309</v>
      </c>
      <c r="J36" s="58">
        <v>0.025307292406779661</v>
      </c>
      <c r="K36" s="58"/>
      <c r="L36" s="58"/>
      <c r="M36" s="58">
        <v>0.025307292406779661</v>
      </c>
      <c r="N36" s="58"/>
      <c r="O36" s="58">
        <v>0.025307292406779661</v>
      </c>
      <c r="P36" s="58"/>
      <c r="Q36" s="58"/>
      <c r="R36" s="58">
        <v>0.025307292406779661</v>
      </c>
      <c r="S36" s="58"/>
    </row>
    <row r="37" spans="1:19" ht="112.5">
      <c r="A37" s="47" t="s">
        <v>1223</v>
      </c>
      <c r="B37" s="43" t="s">
        <v>216</v>
      </c>
      <c r="C37" s="50" t="s">
        <v>1252</v>
      </c>
      <c r="D37" s="75">
        <v>2018</v>
      </c>
      <c r="E37" s="56">
        <v>2019</v>
      </c>
      <c r="F37" s="58">
        <v>0.44354399999999999</v>
      </c>
      <c r="G37" s="78">
        <v>43313</v>
      </c>
      <c r="H37" s="58">
        <v>0.42809266800000001</v>
      </c>
      <c r="I37" s="58">
        <v>0.01309245986440688</v>
      </c>
      <c r="J37" s="58">
        <v>0.013092463322033898</v>
      </c>
      <c r="K37" s="58"/>
      <c r="L37" s="58"/>
      <c r="M37" s="58">
        <v>0.013092463322033898</v>
      </c>
      <c r="N37" s="58"/>
      <c r="O37" s="58">
        <v>0.013092463322033898</v>
      </c>
      <c r="P37" s="58"/>
      <c r="Q37" s="58"/>
      <c r="R37" s="58">
        <v>0.013092463322033898</v>
      </c>
      <c r="S37" s="58"/>
    </row>
    <row r="38" spans="1:19" ht="93.75">
      <c r="A38" s="47" t="s">
        <v>1223</v>
      </c>
      <c r="B38" s="43" t="s">
        <v>217</v>
      </c>
      <c r="C38" s="50" t="s">
        <v>1253</v>
      </c>
      <c r="D38" s="75">
        <v>2016</v>
      </c>
      <c r="E38" s="56">
        <v>2019</v>
      </c>
      <c r="F38" s="58">
        <v>0.66893999999999998</v>
      </c>
      <c r="G38" s="78">
        <v>43040</v>
      </c>
      <c r="H38" s="58">
        <v>0.66894000000000009</v>
      </c>
      <c r="I38" s="58">
        <v>0.49639247776271195</v>
      </c>
      <c r="J38" s="58">
        <v>0.3609</v>
      </c>
      <c r="K38" s="58"/>
      <c r="L38" s="58"/>
      <c r="M38" s="58">
        <v>0.3609</v>
      </c>
      <c r="N38" s="58"/>
      <c r="O38" s="58">
        <v>0.3609</v>
      </c>
      <c r="P38" s="58"/>
      <c r="Q38" s="58"/>
      <c r="R38" s="58">
        <v>0.3609</v>
      </c>
      <c r="S38" s="58"/>
    </row>
    <row r="39" spans="1:19" ht="75">
      <c r="A39" s="47" t="s">
        <v>1223</v>
      </c>
      <c r="B39" s="43" t="s">
        <v>218</v>
      </c>
      <c r="C39" s="50" t="s">
        <v>1254</v>
      </c>
      <c r="D39" s="75">
        <v>2018</v>
      </c>
      <c r="E39" s="56">
        <v>2020</v>
      </c>
      <c r="F39" s="58">
        <v>0.18145</v>
      </c>
      <c r="G39" s="78">
        <v>43617</v>
      </c>
      <c r="H39" s="58">
        <v>1.4892959999999997</v>
      </c>
      <c r="I39" s="58">
        <v>1.4892959999999997</v>
      </c>
      <c r="J39" s="58">
        <v>0.246</v>
      </c>
      <c r="K39" s="58"/>
      <c r="L39" s="58"/>
      <c r="M39" s="58">
        <v>0.246</v>
      </c>
      <c r="N39" s="58"/>
      <c r="O39" s="58">
        <v>0.246</v>
      </c>
      <c r="P39" s="58"/>
      <c r="Q39" s="58"/>
      <c r="R39" s="58">
        <v>0.246</v>
      </c>
      <c r="S39" s="58"/>
    </row>
    <row r="40" spans="1:19" ht="56.25">
      <c r="A40" s="47" t="s">
        <v>1224</v>
      </c>
      <c r="B40" s="43" t="s">
        <v>219</v>
      </c>
      <c r="C40" s="50" t="s">
        <v>1255</v>
      </c>
      <c r="D40" s="75">
        <v>2016</v>
      </c>
      <c r="E40" s="56">
        <v>2019</v>
      </c>
      <c r="F40" s="58">
        <v>1.65168</v>
      </c>
      <c r="G40" s="78">
        <v>43586</v>
      </c>
      <c r="H40" s="58">
        <v>54.853401695999992</v>
      </c>
      <c r="I40" s="58">
        <v>14.864039546044459</v>
      </c>
      <c r="J40" s="58">
        <v>9.275208258000001</v>
      </c>
      <c r="K40" s="58"/>
      <c r="L40" s="58"/>
      <c r="M40" s="58">
        <v>9.275208258000001</v>
      </c>
      <c r="N40" s="58"/>
      <c r="O40" s="58">
        <v>9.275208258000001</v>
      </c>
      <c r="P40" s="58"/>
      <c r="Q40" s="58"/>
      <c r="R40" s="58">
        <v>9.275208258000001</v>
      </c>
      <c r="S40" s="58"/>
    </row>
    <row r="41" spans="1:19" ht="75">
      <c r="A41" s="47" t="s">
        <v>1223</v>
      </c>
      <c r="B41" s="43" t="s">
        <v>220</v>
      </c>
      <c r="C41" s="50" t="s">
        <v>1256</v>
      </c>
      <c r="D41" s="75">
        <v>2016</v>
      </c>
      <c r="E41" s="56">
        <v>2019</v>
      </c>
      <c r="F41" s="58">
        <v>0.3587519999999999</v>
      </c>
      <c r="G41" s="78">
        <v>42826</v>
      </c>
      <c r="H41" s="58">
        <v>0.70376400000000006</v>
      </c>
      <c r="I41" s="58">
        <v>0.60147934800000002</v>
      </c>
      <c r="J41" s="58">
        <v>0.066198884745762715</v>
      </c>
      <c r="K41" s="58"/>
      <c r="L41" s="58"/>
      <c r="M41" s="58">
        <v>0.066198884745762715</v>
      </c>
      <c r="N41" s="58"/>
      <c r="O41" s="58">
        <v>0.066198884745762715</v>
      </c>
      <c r="P41" s="58"/>
      <c r="Q41" s="58"/>
      <c r="R41" s="58">
        <v>0.066198884745762715</v>
      </c>
      <c r="S41" s="58"/>
    </row>
    <row r="42" spans="1:19" ht="93.75">
      <c r="A42" s="47" t="s">
        <v>1223</v>
      </c>
      <c r="B42" s="43" t="s">
        <v>221</v>
      </c>
      <c r="C42" s="50" t="s">
        <v>1257</v>
      </c>
      <c r="D42" s="75">
        <v>2019</v>
      </c>
      <c r="E42" s="56">
        <v>2019</v>
      </c>
      <c r="F42" s="58"/>
      <c r="G42" s="78"/>
      <c r="H42" s="58">
        <v>0.23496</v>
      </c>
      <c r="I42" s="58">
        <v>0.23496</v>
      </c>
      <c r="J42" s="58">
        <v>0.23496</v>
      </c>
      <c r="K42" s="58"/>
      <c r="L42" s="58"/>
      <c r="M42" s="58">
        <v>0.23496</v>
      </c>
      <c r="N42" s="58"/>
      <c r="O42" s="58">
        <v>0.23496</v>
      </c>
      <c r="P42" s="58"/>
      <c r="Q42" s="58"/>
      <c r="R42" s="58">
        <v>0.23496</v>
      </c>
      <c r="S42" s="58"/>
    </row>
    <row r="43" spans="1:19" ht="37.5">
      <c r="A43" s="47" t="s">
        <v>1224</v>
      </c>
      <c r="B43" s="43" t="s">
        <v>222</v>
      </c>
      <c r="C43" s="50" t="s">
        <v>1258</v>
      </c>
      <c r="D43" s="75">
        <v>2012</v>
      </c>
      <c r="E43" s="56">
        <v>2019</v>
      </c>
      <c r="F43" s="58">
        <v>4.5692159999999999</v>
      </c>
      <c r="G43" s="78">
        <v>43344</v>
      </c>
      <c r="H43" s="58">
        <v>4.5692159999999991</v>
      </c>
      <c r="I43" s="58">
        <v>2.7807239999999993</v>
      </c>
      <c r="J43" s="58">
        <v>2.2728611880000003</v>
      </c>
      <c r="K43" s="58"/>
      <c r="L43" s="58"/>
      <c r="M43" s="58">
        <v>2.2728611880000003</v>
      </c>
      <c r="N43" s="58"/>
      <c r="O43" s="58">
        <v>2.2728611880000003</v>
      </c>
      <c r="P43" s="58"/>
      <c r="Q43" s="58"/>
      <c r="R43" s="58">
        <v>2.2728611880000003</v>
      </c>
      <c r="S43" s="58"/>
    </row>
    <row r="44" spans="1:19" ht="37.5">
      <c r="A44" s="47" t="s">
        <v>1223</v>
      </c>
      <c r="B44" s="43" t="s">
        <v>223</v>
      </c>
      <c r="C44" s="50" t="s">
        <v>1259</v>
      </c>
      <c r="D44" s="75">
        <v>2014</v>
      </c>
      <c r="E44" s="56">
        <v>2020</v>
      </c>
      <c r="F44" s="58">
        <v>3.5616300000000001</v>
      </c>
      <c r="G44" s="78">
        <v>43556</v>
      </c>
      <c r="H44" s="58">
        <v>27.709067999999998</v>
      </c>
      <c r="I44" s="58">
        <v>26.216426173423727</v>
      </c>
      <c r="J44" s="58">
        <v>19.348632000000002</v>
      </c>
      <c r="K44" s="58"/>
      <c r="L44" s="58"/>
      <c r="M44" s="58">
        <v>19.348632000000002</v>
      </c>
      <c r="N44" s="58"/>
      <c r="O44" s="58">
        <v>19.348632000000002</v>
      </c>
      <c r="P44" s="58"/>
      <c r="Q44" s="58"/>
      <c r="R44" s="58">
        <v>19.348632000000002</v>
      </c>
      <c r="S44" s="58"/>
    </row>
    <row r="45" spans="1:19" ht="93.75">
      <c r="A45" s="47" t="s">
        <v>1223</v>
      </c>
      <c r="B45" s="43" t="s">
        <v>224</v>
      </c>
      <c r="C45" s="50" t="s">
        <v>1260</v>
      </c>
      <c r="D45" s="75">
        <v>2018</v>
      </c>
      <c r="E45" s="56">
        <v>2020</v>
      </c>
      <c r="F45" s="58"/>
      <c r="G45" s="78"/>
      <c r="H45" s="58">
        <v>1.9785959999999998</v>
      </c>
      <c r="I45" s="58">
        <v>1.9785959999999998</v>
      </c>
      <c r="J45" s="58">
        <v>0.30333599999999999</v>
      </c>
      <c r="K45" s="58"/>
      <c r="L45" s="58"/>
      <c r="M45" s="58">
        <v>0.30333599999999999</v>
      </c>
      <c r="N45" s="58"/>
      <c r="O45" s="58">
        <v>0.30333599999999999</v>
      </c>
      <c r="P45" s="58"/>
      <c r="Q45" s="58"/>
      <c r="R45" s="58">
        <v>0.30333599999999999</v>
      </c>
      <c r="S45" s="58"/>
    </row>
    <row r="46" spans="1:19" ht="93.75">
      <c r="A46" s="47" t="s">
        <v>1223</v>
      </c>
      <c r="B46" s="43" t="s">
        <v>225</v>
      </c>
      <c r="C46" s="50" t="s">
        <v>1261</v>
      </c>
      <c r="D46" s="75">
        <v>2018</v>
      </c>
      <c r="E46" s="56">
        <v>2019</v>
      </c>
      <c r="F46" s="58">
        <v>0.59854799999999997</v>
      </c>
      <c r="G46" s="78">
        <v>43374</v>
      </c>
      <c r="H46" s="58">
        <v>0.44514062400000004</v>
      </c>
      <c r="I46" s="58">
        <v>0.28888511776271192</v>
      </c>
      <c r="J46" s="58">
        <v>0.029663999999999999</v>
      </c>
      <c r="K46" s="58"/>
      <c r="L46" s="58"/>
      <c r="M46" s="58">
        <v>0.029663999999999999</v>
      </c>
      <c r="N46" s="58"/>
      <c r="O46" s="58">
        <v>0.029663999999999999</v>
      </c>
      <c r="P46" s="58"/>
      <c r="Q46" s="58"/>
      <c r="R46" s="58">
        <v>0.029663999999999999</v>
      </c>
      <c r="S46" s="58"/>
    </row>
    <row r="47" spans="1:19" ht="93.75">
      <c r="A47" s="47" t="s">
        <v>1223</v>
      </c>
      <c r="B47" s="43" t="s">
        <v>226</v>
      </c>
      <c r="C47" s="50" t="s">
        <v>1262</v>
      </c>
      <c r="D47" s="75">
        <v>2018</v>
      </c>
      <c r="E47" s="56">
        <v>2019</v>
      </c>
      <c r="F47" s="58">
        <v>0.59854799999999997</v>
      </c>
      <c r="G47" s="78">
        <v>43374</v>
      </c>
      <c r="H47" s="58">
        <v>0.43072501200000007</v>
      </c>
      <c r="I47" s="58">
        <v>0.28557638033898314</v>
      </c>
      <c r="J47" s="58">
        <v>0.026363999999999999</v>
      </c>
      <c r="K47" s="58"/>
      <c r="L47" s="58"/>
      <c r="M47" s="58">
        <v>0.026363999999999999</v>
      </c>
      <c r="N47" s="58"/>
      <c r="O47" s="58">
        <v>0.026363999999999999</v>
      </c>
      <c r="P47" s="58"/>
      <c r="Q47" s="58"/>
      <c r="R47" s="58">
        <v>0.026363999999999999</v>
      </c>
      <c r="S47" s="58"/>
    </row>
    <row r="48" spans="1:19" ht="56.25">
      <c r="A48" s="47" t="s">
        <v>1224</v>
      </c>
      <c r="B48" s="43" t="s">
        <v>227</v>
      </c>
      <c r="C48" s="50" t="s">
        <v>1263</v>
      </c>
      <c r="D48" s="75">
        <v>2012</v>
      </c>
      <c r="E48" s="56">
        <v>2019</v>
      </c>
      <c r="F48" s="58">
        <v>8.6920199999999994</v>
      </c>
      <c r="G48" s="78">
        <v>43009</v>
      </c>
      <c r="H48" s="58">
        <v>8.0763015959999986</v>
      </c>
      <c r="I48" s="58">
        <v>6.5169186842033886</v>
      </c>
      <c r="J48" s="58">
        <v>5.5835845200000005</v>
      </c>
      <c r="K48" s="58"/>
      <c r="L48" s="58"/>
      <c r="M48" s="58">
        <v>5.5835845200000005</v>
      </c>
      <c r="N48" s="58"/>
      <c r="O48" s="58">
        <v>5.5835845200000005</v>
      </c>
      <c r="P48" s="58"/>
      <c r="Q48" s="58"/>
      <c r="R48" s="58">
        <v>5.5835845200000005</v>
      </c>
      <c r="S48" s="58"/>
    </row>
    <row r="49" spans="1:19" ht="93.75">
      <c r="A49" s="47" t="s">
        <v>1223</v>
      </c>
      <c r="B49" s="43" t="s">
        <v>228</v>
      </c>
      <c r="C49" s="50" t="s">
        <v>1264</v>
      </c>
      <c r="D49" s="75">
        <v>2018</v>
      </c>
      <c r="E49" s="56">
        <v>2019</v>
      </c>
      <c r="F49" s="58">
        <v>0.59854799999999997</v>
      </c>
      <c r="G49" s="78">
        <v>43374</v>
      </c>
      <c r="H49" s="58">
        <v>0.44514062400000004</v>
      </c>
      <c r="I49" s="58">
        <v>0.28888511776271192</v>
      </c>
      <c r="J49" s="58">
        <v>0.029663999999999999</v>
      </c>
      <c r="K49" s="58"/>
      <c r="L49" s="58"/>
      <c r="M49" s="58">
        <v>0.029663999999999999</v>
      </c>
      <c r="N49" s="58"/>
      <c r="O49" s="58">
        <v>0.029663999999999999</v>
      </c>
      <c r="P49" s="58"/>
      <c r="Q49" s="58"/>
      <c r="R49" s="58">
        <v>0.029663999999999999</v>
      </c>
      <c r="S49" s="58"/>
    </row>
    <row r="50" spans="1:19" ht="75">
      <c r="A50" s="47" t="s">
        <v>1224</v>
      </c>
      <c r="B50" s="43" t="s">
        <v>229</v>
      </c>
      <c r="C50" s="50" t="s">
        <v>1265</v>
      </c>
      <c r="D50" s="75">
        <v>2011</v>
      </c>
      <c r="E50" s="56">
        <v>2021</v>
      </c>
      <c r="F50" s="58">
        <v>2.2414100000000001</v>
      </c>
      <c r="G50" s="78">
        <v>43678</v>
      </c>
      <c r="H50" s="58">
        <v>30.836472000000001</v>
      </c>
      <c r="I50" s="58">
        <v>16.467886156210728</v>
      </c>
      <c r="J50" s="58">
        <v>1.7567221019999999</v>
      </c>
      <c r="K50" s="58"/>
      <c r="L50" s="58"/>
      <c r="M50" s="58">
        <v>1.7567221019999999</v>
      </c>
      <c r="N50" s="58"/>
      <c r="O50" s="58">
        <v>1.7567221019999999</v>
      </c>
      <c r="P50" s="58"/>
      <c r="Q50" s="58"/>
      <c r="R50" s="58">
        <v>1.7567221019999999</v>
      </c>
      <c r="S50" s="58"/>
    </row>
    <row r="51" spans="1:19" ht="93.75">
      <c r="A51" s="47" t="s">
        <v>1224</v>
      </c>
      <c r="B51" s="43" t="s">
        <v>230</v>
      </c>
      <c r="C51" s="50" t="s">
        <v>1266</v>
      </c>
      <c r="D51" s="75">
        <v>2019</v>
      </c>
      <c r="E51" s="56">
        <v>2020</v>
      </c>
      <c r="F51" s="58"/>
      <c r="G51" s="78"/>
      <c r="H51" s="58">
        <v>1.0758599999999998</v>
      </c>
      <c r="I51" s="58">
        <v>1.0758599999999998</v>
      </c>
      <c r="J51" s="58">
        <v>0.298176</v>
      </c>
      <c r="K51" s="58"/>
      <c r="L51" s="58"/>
      <c r="M51" s="58">
        <v>0.298176</v>
      </c>
      <c r="N51" s="58"/>
      <c r="O51" s="58">
        <v>0.298176</v>
      </c>
      <c r="P51" s="58"/>
      <c r="Q51" s="58"/>
      <c r="R51" s="58">
        <v>0.298176</v>
      </c>
      <c r="S51" s="58"/>
    </row>
    <row r="52" spans="1:19" ht="56.25">
      <c r="A52" s="47" t="s">
        <v>1223</v>
      </c>
      <c r="B52" s="43" t="s">
        <v>231</v>
      </c>
      <c r="C52" s="50" t="s">
        <v>1267</v>
      </c>
      <c r="D52" s="75">
        <v>2019</v>
      </c>
      <c r="E52" s="56">
        <v>2020</v>
      </c>
      <c r="F52" s="58"/>
      <c r="G52" s="78"/>
      <c r="H52" s="58">
        <v>0.92389199999999994</v>
      </c>
      <c r="I52" s="58">
        <v>0.92389199999999994</v>
      </c>
      <c r="J52" s="58">
        <v>0.012</v>
      </c>
      <c r="K52" s="58"/>
      <c r="L52" s="58"/>
      <c r="M52" s="58">
        <v>0.012</v>
      </c>
      <c r="N52" s="58"/>
      <c r="O52" s="58">
        <v>0.012</v>
      </c>
      <c r="P52" s="58"/>
      <c r="Q52" s="58"/>
      <c r="R52" s="58">
        <v>0.012</v>
      </c>
      <c r="S52" s="58"/>
    </row>
    <row r="53" spans="1:19" ht="131.25">
      <c r="A53" s="47" t="s">
        <v>1223</v>
      </c>
      <c r="B53" s="43" t="s">
        <v>232</v>
      </c>
      <c r="C53" s="50" t="s">
        <v>1268</v>
      </c>
      <c r="D53" s="75">
        <v>2018</v>
      </c>
      <c r="E53" s="56">
        <v>2019</v>
      </c>
      <c r="F53" s="58"/>
      <c r="G53" s="78"/>
      <c r="H53" s="58">
        <v>0.079335864000000006</v>
      </c>
      <c r="I53" s="58">
        <v>0.079335864000000006</v>
      </c>
      <c r="J53" s="58">
        <v>0.00096956400000000012</v>
      </c>
      <c r="K53" s="58"/>
      <c r="L53" s="58"/>
      <c r="M53" s="58">
        <v>0.00096956400000000012</v>
      </c>
      <c r="N53" s="58"/>
      <c r="O53" s="58">
        <v>0.00096956400000000012</v>
      </c>
      <c r="P53" s="58"/>
      <c r="Q53" s="58"/>
      <c r="R53" s="58">
        <v>0.00096956400000000012</v>
      </c>
      <c r="S53" s="58"/>
    </row>
    <row r="54" spans="1:19" ht="93.75">
      <c r="A54" s="47" t="s">
        <v>1223</v>
      </c>
      <c r="B54" s="43" t="s">
        <v>233</v>
      </c>
      <c r="C54" s="50" t="s">
        <v>1269</v>
      </c>
      <c r="D54" s="75">
        <v>2018</v>
      </c>
      <c r="E54" s="56">
        <v>2019</v>
      </c>
      <c r="F54" s="58">
        <v>0.082489999999999994</v>
      </c>
      <c r="G54" s="78">
        <v>43497</v>
      </c>
      <c r="H54" s="58">
        <v>0.36832406399999995</v>
      </c>
      <c r="I54" s="58">
        <v>0.36832406399999995</v>
      </c>
      <c r="J54" s="58">
        <v>0.36832799999999999</v>
      </c>
      <c r="K54" s="58"/>
      <c r="L54" s="58"/>
      <c r="M54" s="58">
        <v>0.36832799999999999</v>
      </c>
      <c r="N54" s="58"/>
      <c r="O54" s="58">
        <v>0.36832799999999999</v>
      </c>
      <c r="P54" s="58"/>
      <c r="Q54" s="58"/>
      <c r="R54" s="58">
        <v>0.36832799999999999</v>
      </c>
      <c r="S54" s="58"/>
    </row>
    <row r="55" spans="1:19" ht="56.25">
      <c r="A55" s="47" t="s">
        <v>1224</v>
      </c>
      <c r="B55" s="43" t="s">
        <v>234</v>
      </c>
      <c r="C55" s="50" t="s">
        <v>1270</v>
      </c>
      <c r="D55" s="75">
        <v>2008</v>
      </c>
      <c r="E55" s="56">
        <v>2022</v>
      </c>
      <c r="F55" s="58">
        <v>4.7192699999999999</v>
      </c>
      <c r="G55" s="78">
        <v>43647</v>
      </c>
      <c r="H55" s="58">
        <v>40.528931999999998</v>
      </c>
      <c r="I55" s="58">
        <v>26.455685988556162</v>
      </c>
      <c r="J55" s="58">
        <v>1.9648684619999999</v>
      </c>
      <c r="K55" s="58"/>
      <c r="L55" s="58"/>
      <c r="M55" s="58">
        <v>1.9648684619999999</v>
      </c>
      <c r="N55" s="58"/>
      <c r="O55" s="58">
        <v>1.9648684619999999</v>
      </c>
      <c r="P55" s="58"/>
      <c r="Q55" s="58"/>
      <c r="R55" s="58">
        <v>1.9648684619999999</v>
      </c>
      <c r="S55" s="58"/>
    </row>
    <row r="56" spans="1:19" ht="93.75">
      <c r="A56" s="47" t="s">
        <v>1224</v>
      </c>
      <c r="B56" s="43" t="s">
        <v>235</v>
      </c>
      <c r="C56" s="50" t="s">
        <v>1271</v>
      </c>
      <c r="D56" s="75">
        <v>2010</v>
      </c>
      <c r="E56" s="56">
        <v>2022</v>
      </c>
      <c r="F56" s="58">
        <v>2.08256</v>
      </c>
      <c r="G56" s="78">
        <v>43466</v>
      </c>
      <c r="H56" s="58">
        <v>24.454056000000001</v>
      </c>
      <c r="I56" s="58">
        <v>12.902973420289552</v>
      </c>
      <c r="J56" s="58">
        <v>1.7074439999999997</v>
      </c>
      <c r="K56" s="58"/>
      <c r="L56" s="58"/>
      <c r="M56" s="58">
        <v>1.7074439999999997</v>
      </c>
      <c r="N56" s="58"/>
      <c r="O56" s="58">
        <v>1.7074439999999997</v>
      </c>
      <c r="P56" s="58"/>
      <c r="Q56" s="58"/>
      <c r="R56" s="58">
        <v>1.7074439999999997</v>
      </c>
      <c r="S56" s="58"/>
    </row>
    <row r="57" spans="1:19" ht="75">
      <c r="A57" s="47" t="s">
        <v>1223</v>
      </c>
      <c r="B57" s="43" t="s">
        <v>236</v>
      </c>
      <c r="C57" s="50" t="s">
        <v>1272</v>
      </c>
      <c r="D57" s="75">
        <v>2019</v>
      </c>
      <c r="E57" s="56">
        <v>2020</v>
      </c>
      <c r="F57" s="58"/>
      <c r="G57" s="78"/>
      <c r="H57" s="58">
        <v>1.3705800000000001</v>
      </c>
      <c r="I57" s="58">
        <v>1.3705800000000001</v>
      </c>
      <c r="J57" s="58">
        <v>0.11545199999999999</v>
      </c>
      <c r="K57" s="58"/>
      <c r="L57" s="58"/>
      <c r="M57" s="58">
        <v>0.11545199999999999</v>
      </c>
      <c r="N57" s="58"/>
      <c r="O57" s="58">
        <v>0.11545199999999999</v>
      </c>
      <c r="P57" s="58"/>
      <c r="Q57" s="58"/>
      <c r="R57" s="58">
        <v>0.11545199999999999</v>
      </c>
      <c r="S57" s="58"/>
    </row>
    <row r="58" spans="1:19" ht="75">
      <c r="A58" s="47" t="s">
        <v>1224</v>
      </c>
      <c r="B58" s="43" t="s">
        <v>237</v>
      </c>
      <c r="C58" s="50" t="s">
        <v>1273</v>
      </c>
      <c r="D58" s="75">
        <v>2011</v>
      </c>
      <c r="E58" s="56">
        <v>2022</v>
      </c>
      <c r="F58" s="58">
        <v>6.7192800000000004</v>
      </c>
      <c r="G58" s="78">
        <v>43556</v>
      </c>
      <c r="H58" s="58">
        <v>44.649563999999998</v>
      </c>
      <c r="I58" s="58">
        <v>29.354550194404219</v>
      </c>
      <c r="J58" s="58">
        <v>3.3207912140000038</v>
      </c>
      <c r="K58" s="58"/>
      <c r="L58" s="58"/>
      <c r="M58" s="58">
        <v>3.3207912140000038</v>
      </c>
      <c r="N58" s="58"/>
      <c r="O58" s="58">
        <v>3.3207912140000038</v>
      </c>
      <c r="P58" s="58"/>
      <c r="Q58" s="58"/>
      <c r="R58" s="58">
        <v>3.3207912140000038</v>
      </c>
      <c r="S58" s="58"/>
    </row>
    <row r="59" spans="1:19" ht="75">
      <c r="A59" s="47" t="s">
        <v>1224</v>
      </c>
      <c r="B59" s="43" t="s">
        <v>238</v>
      </c>
      <c r="C59" s="50" t="s">
        <v>1274</v>
      </c>
      <c r="D59" s="75">
        <v>2017</v>
      </c>
      <c r="E59" s="56">
        <v>2021</v>
      </c>
      <c r="F59" s="58"/>
      <c r="G59" s="78"/>
      <c r="H59" s="58">
        <v>7.5585359999999993</v>
      </c>
      <c r="I59" s="58">
        <v>7.5585359999999993</v>
      </c>
      <c r="J59" s="58">
        <v>0.2427</v>
      </c>
      <c r="K59" s="58"/>
      <c r="L59" s="58"/>
      <c r="M59" s="58">
        <v>0.2427</v>
      </c>
      <c r="N59" s="58"/>
      <c r="O59" s="58">
        <v>0.2427</v>
      </c>
      <c r="P59" s="58"/>
      <c r="Q59" s="58"/>
      <c r="R59" s="58">
        <v>0.2427</v>
      </c>
      <c r="S59" s="58"/>
    </row>
    <row r="60" spans="1:19" ht="93.75">
      <c r="A60" s="47" t="s">
        <v>1224</v>
      </c>
      <c r="B60" s="43" t="s">
        <v>239</v>
      </c>
      <c r="C60" s="50" t="s">
        <v>1275</v>
      </c>
      <c r="D60" s="75">
        <v>2018</v>
      </c>
      <c r="E60" s="56">
        <v>2020</v>
      </c>
      <c r="F60" s="58">
        <v>0.12625</v>
      </c>
      <c r="G60" s="78">
        <v>43497</v>
      </c>
      <c r="H60" s="58">
        <v>0.58874400000000005</v>
      </c>
      <c r="I60" s="58">
        <v>0.58874400000000005</v>
      </c>
      <c r="J60" s="58">
        <v>0.068951999999999999</v>
      </c>
      <c r="K60" s="58"/>
      <c r="L60" s="58"/>
      <c r="M60" s="58">
        <v>0.068951999999999999</v>
      </c>
      <c r="N60" s="58"/>
      <c r="O60" s="58">
        <v>0.068951999999999999</v>
      </c>
      <c r="P60" s="58"/>
      <c r="Q60" s="58"/>
      <c r="R60" s="58">
        <v>0.068951999999999999</v>
      </c>
      <c r="S60" s="58"/>
    </row>
    <row r="61" spans="1:19" ht="93.75">
      <c r="A61" s="47" t="s">
        <v>1224</v>
      </c>
      <c r="B61" s="43" t="s">
        <v>240</v>
      </c>
      <c r="C61" s="50" t="s">
        <v>1276</v>
      </c>
      <c r="D61" s="75">
        <v>2018</v>
      </c>
      <c r="E61" s="56">
        <v>2019</v>
      </c>
      <c r="F61" s="58"/>
      <c r="G61" s="78"/>
      <c r="H61" s="58">
        <v>0.95391599999999999</v>
      </c>
      <c r="I61" s="58">
        <v>0.95391599999999999</v>
      </c>
      <c r="J61" s="58">
        <v>0.53618399999999999</v>
      </c>
      <c r="K61" s="58"/>
      <c r="L61" s="58"/>
      <c r="M61" s="58">
        <v>0.53618399999999999</v>
      </c>
      <c r="N61" s="58"/>
      <c r="O61" s="58">
        <v>0.53618399999999999</v>
      </c>
      <c r="P61" s="58"/>
      <c r="Q61" s="58"/>
      <c r="R61" s="58">
        <v>0.53618399999999999</v>
      </c>
      <c r="S61" s="58"/>
    </row>
    <row r="62" spans="1:19" ht="93.75">
      <c r="A62" s="47" t="s">
        <v>1224</v>
      </c>
      <c r="B62" s="43" t="s">
        <v>241</v>
      </c>
      <c r="C62" s="50" t="s">
        <v>1277</v>
      </c>
      <c r="D62" s="75">
        <v>2018</v>
      </c>
      <c r="E62" s="56">
        <v>2019</v>
      </c>
      <c r="F62" s="58"/>
      <c r="G62" s="78"/>
      <c r="H62" s="58">
        <v>0.084340224000000005</v>
      </c>
      <c r="I62" s="58">
        <v>0.084340224000000005</v>
      </c>
      <c r="J62" s="58">
        <v>0.03</v>
      </c>
      <c r="K62" s="58"/>
      <c r="L62" s="58"/>
      <c r="M62" s="58">
        <v>0.03</v>
      </c>
      <c r="N62" s="58"/>
      <c r="O62" s="58">
        <v>0.03</v>
      </c>
      <c r="P62" s="58"/>
      <c r="Q62" s="58"/>
      <c r="R62" s="58">
        <v>0.03</v>
      </c>
      <c r="S62" s="58"/>
    </row>
    <row r="63" spans="1:19" ht="131.25">
      <c r="A63" s="47" t="s">
        <v>1224</v>
      </c>
      <c r="B63" s="43" t="s">
        <v>242</v>
      </c>
      <c r="C63" s="50" t="s">
        <v>1278</v>
      </c>
      <c r="D63" s="75">
        <v>2018</v>
      </c>
      <c r="E63" s="56">
        <v>2019</v>
      </c>
      <c r="F63" s="58"/>
      <c r="G63" s="78"/>
      <c r="H63" s="58">
        <v>0.76997999999999989</v>
      </c>
      <c r="I63" s="58">
        <v>0.76997999999999989</v>
      </c>
      <c r="J63" s="58">
        <v>0.47542800000000002</v>
      </c>
      <c r="K63" s="58"/>
      <c r="L63" s="58"/>
      <c r="M63" s="58">
        <v>0.47542800000000002</v>
      </c>
      <c r="N63" s="58"/>
      <c r="O63" s="58">
        <v>0.47542800000000002</v>
      </c>
      <c r="P63" s="58"/>
      <c r="Q63" s="58"/>
      <c r="R63" s="58">
        <v>0.47542800000000002</v>
      </c>
      <c r="S63" s="58"/>
    </row>
    <row r="64" spans="1:19" ht="112.5">
      <c r="A64" s="47" t="s">
        <v>1224</v>
      </c>
      <c r="B64" s="43" t="s">
        <v>243</v>
      </c>
      <c r="C64" s="50" t="s">
        <v>1279</v>
      </c>
      <c r="D64" s="75">
        <v>2018</v>
      </c>
      <c r="E64" s="56">
        <v>2019</v>
      </c>
      <c r="F64" s="58"/>
      <c r="G64" s="78"/>
      <c r="H64" s="58">
        <v>0.32596298400000001</v>
      </c>
      <c r="I64" s="58">
        <v>0.32596298400000001</v>
      </c>
      <c r="J64" s="58">
        <v>0.19166597999999996</v>
      </c>
      <c r="K64" s="58"/>
      <c r="L64" s="58"/>
      <c r="M64" s="58">
        <v>0.19166597999999996</v>
      </c>
      <c r="N64" s="58"/>
      <c r="O64" s="58">
        <v>0.19166597999999996</v>
      </c>
      <c r="P64" s="58"/>
      <c r="Q64" s="58"/>
      <c r="R64" s="58">
        <v>0.19166597999999996</v>
      </c>
      <c r="S64" s="58"/>
    </row>
    <row r="65" spans="1:19" ht="112.5">
      <c r="A65" s="47" t="s">
        <v>1223</v>
      </c>
      <c r="B65" s="43" t="s">
        <v>244</v>
      </c>
      <c r="C65" s="50" t="s">
        <v>1280</v>
      </c>
      <c r="D65" s="75">
        <v>2019</v>
      </c>
      <c r="E65" s="56">
        <v>2020</v>
      </c>
      <c r="F65" s="58"/>
      <c r="G65" s="78"/>
      <c r="H65" s="58">
        <v>0.68077199999999993</v>
      </c>
      <c r="I65" s="58">
        <v>0.68077199999999993</v>
      </c>
      <c r="J65" s="58">
        <v>0.012</v>
      </c>
      <c r="K65" s="58"/>
      <c r="L65" s="58"/>
      <c r="M65" s="58">
        <v>0.012</v>
      </c>
      <c r="N65" s="58"/>
      <c r="O65" s="58">
        <v>0.012</v>
      </c>
      <c r="P65" s="58"/>
      <c r="Q65" s="58"/>
      <c r="R65" s="58">
        <v>0.012</v>
      </c>
      <c r="S65" s="58"/>
    </row>
    <row r="66" spans="1:19" ht="93.75">
      <c r="A66" s="47" t="s">
        <v>1224</v>
      </c>
      <c r="B66" s="43" t="s">
        <v>245</v>
      </c>
      <c r="C66" s="50" t="s">
        <v>1281</v>
      </c>
      <c r="D66" s="75">
        <v>2017</v>
      </c>
      <c r="E66" s="56">
        <v>2020</v>
      </c>
      <c r="F66" s="58">
        <v>125.46675599999999</v>
      </c>
      <c r="G66" s="78" t="s">
        <v>2255</v>
      </c>
      <c r="H66" s="58">
        <v>125.46675599999999</v>
      </c>
      <c r="I66" s="58">
        <v>113.79835283044066</v>
      </c>
      <c r="J66" s="58">
        <v>25.56</v>
      </c>
      <c r="K66" s="58"/>
      <c r="L66" s="58"/>
      <c r="M66" s="58">
        <v>25.56</v>
      </c>
      <c r="N66" s="58"/>
      <c r="O66" s="58">
        <v>25.56</v>
      </c>
      <c r="P66" s="58"/>
      <c r="Q66" s="58"/>
      <c r="R66" s="58">
        <v>25.56</v>
      </c>
      <c r="S66" s="58"/>
    </row>
    <row r="67" spans="1:19" ht="56.25">
      <c r="A67" s="47" t="s">
        <v>1224</v>
      </c>
      <c r="B67" s="43" t="s">
        <v>246</v>
      </c>
      <c r="C67" s="50" t="s">
        <v>1282</v>
      </c>
      <c r="D67" s="75">
        <v>2019</v>
      </c>
      <c r="E67" s="56">
        <v>2019</v>
      </c>
      <c r="F67" s="58">
        <v>0.79927000000000004</v>
      </c>
      <c r="G67" s="78">
        <v>43556</v>
      </c>
      <c r="H67" s="58">
        <v>4.1845035240000001</v>
      </c>
      <c r="I67" s="58">
        <v>4.1845035240000001</v>
      </c>
      <c r="J67" s="58">
        <v>4.1845080000000001</v>
      </c>
      <c r="K67" s="58"/>
      <c r="L67" s="58"/>
      <c r="M67" s="58">
        <v>4.1845080000000001</v>
      </c>
      <c r="N67" s="58"/>
      <c r="O67" s="58">
        <v>4.1845080000000001</v>
      </c>
      <c r="P67" s="58"/>
      <c r="Q67" s="58"/>
      <c r="R67" s="58">
        <v>4.1845080000000001</v>
      </c>
      <c r="S67" s="58"/>
    </row>
    <row r="68" spans="1:19" ht="112.5">
      <c r="A68" s="47" t="s">
        <v>1224</v>
      </c>
      <c r="B68" s="43" t="s">
        <v>247</v>
      </c>
      <c r="C68" s="50" t="s">
        <v>1283</v>
      </c>
      <c r="D68" s="75">
        <v>2018</v>
      </c>
      <c r="E68" s="56">
        <v>2019</v>
      </c>
      <c r="F68" s="58">
        <v>4.0110719999999986</v>
      </c>
      <c r="G68" s="78">
        <v>43344</v>
      </c>
      <c r="H68" s="58">
        <v>2.7667241039999997</v>
      </c>
      <c r="I68" s="58">
        <v>1.967782552474576</v>
      </c>
      <c r="J68" s="58">
        <v>1.9677825419999999</v>
      </c>
      <c r="K68" s="58"/>
      <c r="L68" s="58"/>
      <c r="M68" s="58">
        <v>1.9677825419999999</v>
      </c>
      <c r="N68" s="58"/>
      <c r="O68" s="58">
        <v>1.9677825419999999</v>
      </c>
      <c r="P68" s="58"/>
      <c r="Q68" s="58"/>
      <c r="R68" s="58">
        <v>1.9677825419999999</v>
      </c>
      <c r="S68" s="58"/>
    </row>
    <row r="69" spans="1:19" ht="112.5">
      <c r="A69" s="47" t="s">
        <v>1223</v>
      </c>
      <c r="B69" s="43" t="s">
        <v>248</v>
      </c>
      <c r="C69" s="50" t="s">
        <v>1284</v>
      </c>
      <c r="D69" s="75">
        <v>2018</v>
      </c>
      <c r="E69" s="56">
        <v>2020</v>
      </c>
      <c r="F69" s="58">
        <v>0.54908999999999997</v>
      </c>
      <c r="G69" s="78">
        <v>43617</v>
      </c>
      <c r="H69" s="58">
        <v>3.8094360000000003</v>
      </c>
      <c r="I69" s="58">
        <v>3.8094360000000003</v>
      </c>
      <c r="J69" s="58">
        <v>0.449208</v>
      </c>
      <c r="K69" s="58"/>
      <c r="L69" s="58"/>
      <c r="M69" s="58">
        <v>0.449208</v>
      </c>
      <c r="N69" s="58"/>
      <c r="O69" s="58">
        <v>0.449208</v>
      </c>
      <c r="P69" s="58"/>
      <c r="Q69" s="58"/>
      <c r="R69" s="58">
        <v>0.449208</v>
      </c>
      <c r="S69" s="58"/>
    </row>
    <row r="70" spans="1:19" ht="168.75">
      <c r="A70" s="47" t="s">
        <v>1224</v>
      </c>
      <c r="B70" s="43" t="s">
        <v>249</v>
      </c>
      <c r="C70" s="50" t="s">
        <v>1285</v>
      </c>
      <c r="D70" s="75">
        <v>2018</v>
      </c>
      <c r="E70" s="56">
        <v>2019</v>
      </c>
      <c r="F70" s="58"/>
      <c r="G70" s="78"/>
      <c r="H70" s="58">
        <v>0.78037567199999991</v>
      </c>
      <c r="I70" s="58">
        <v>0.48289012799999997</v>
      </c>
      <c r="J70" s="58">
        <v>0.028980899999999997</v>
      </c>
      <c r="K70" s="58"/>
      <c r="L70" s="58"/>
      <c r="M70" s="58">
        <v>0.028980899999999997</v>
      </c>
      <c r="N70" s="58"/>
      <c r="O70" s="58">
        <v>0.028980899999999997</v>
      </c>
      <c r="P70" s="58"/>
      <c r="Q70" s="58"/>
      <c r="R70" s="58">
        <v>0.028980899999999997</v>
      </c>
      <c r="S70" s="58"/>
    </row>
    <row r="71" spans="1:19" ht="75">
      <c r="A71" s="47" t="s">
        <v>1224</v>
      </c>
      <c r="B71" s="43" t="s">
        <v>250</v>
      </c>
      <c r="C71" s="50" t="s">
        <v>1286</v>
      </c>
      <c r="D71" s="75">
        <v>2017</v>
      </c>
      <c r="E71" s="56">
        <v>2019</v>
      </c>
      <c r="F71" s="58">
        <v>5.8531439999999995</v>
      </c>
      <c r="G71" s="78">
        <v>43191</v>
      </c>
      <c r="H71" s="58">
        <v>4.0138541759999997</v>
      </c>
      <c r="I71" s="58">
        <v>3.5073376513220333</v>
      </c>
      <c r="J71" s="58">
        <v>3.5073376460000003</v>
      </c>
      <c r="K71" s="58"/>
      <c r="L71" s="58"/>
      <c r="M71" s="58">
        <v>3.5073376460000003</v>
      </c>
      <c r="N71" s="58"/>
      <c r="O71" s="58">
        <v>3.5073376460000003</v>
      </c>
      <c r="P71" s="58"/>
      <c r="Q71" s="58"/>
      <c r="R71" s="58">
        <v>3.5073376460000003</v>
      </c>
      <c r="S71" s="58"/>
    </row>
    <row r="72" spans="1:19" ht="75">
      <c r="A72" s="47" t="s">
        <v>1224</v>
      </c>
      <c r="B72" s="43" t="s">
        <v>251</v>
      </c>
      <c r="C72" s="50" t="s">
        <v>1287</v>
      </c>
      <c r="D72" s="75">
        <v>2018</v>
      </c>
      <c r="E72" s="56">
        <v>2019</v>
      </c>
      <c r="F72" s="58"/>
      <c r="G72" s="78"/>
      <c r="H72" s="58">
        <v>0.9711479999999999</v>
      </c>
      <c r="I72" s="58">
        <v>0.73253007599999997</v>
      </c>
      <c r="J72" s="58">
        <v>0.55791599999999997</v>
      </c>
      <c r="K72" s="58"/>
      <c r="L72" s="58"/>
      <c r="M72" s="58">
        <v>0.55791599999999997</v>
      </c>
      <c r="N72" s="58"/>
      <c r="O72" s="58">
        <v>0.55791599999999997</v>
      </c>
      <c r="P72" s="58"/>
      <c r="Q72" s="58"/>
      <c r="R72" s="58">
        <v>0.55791599999999997</v>
      </c>
      <c r="S72" s="58"/>
    </row>
    <row r="73" spans="1:19" ht="75">
      <c r="A73" s="47" t="s">
        <v>1224</v>
      </c>
      <c r="B73" s="43" t="s">
        <v>252</v>
      </c>
      <c r="C73" s="50" t="s">
        <v>1288</v>
      </c>
      <c r="D73" s="75">
        <v>2018</v>
      </c>
      <c r="E73" s="56">
        <v>2019</v>
      </c>
      <c r="F73" s="58"/>
      <c r="G73" s="78"/>
      <c r="H73" s="58">
        <v>1.8327119999999999</v>
      </c>
      <c r="I73" s="58">
        <v>1.8327119999999999</v>
      </c>
      <c r="J73" s="58">
        <v>1.7340119999999999</v>
      </c>
      <c r="K73" s="58"/>
      <c r="L73" s="58"/>
      <c r="M73" s="58">
        <v>1.7340119999999999</v>
      </c>
      <c r="N73" s="58"/>
      <c r="O73" s="58">
        <v>1.7340119999999999</v>
      </c>
      <c r="P73" s="58"/>
      <c r="Q73" s="58"/>
      <c r="R73" s="58">
        <v>1.7340119999999999</v>
      </c>
      <c r="S73" s="58"/>
    </row>
    <row r="74" spans="1:19" ht="112.5">
      <c r="A74" s="47" t="s">
        <v>1224</v>
      </c>
      <c r="B74" s="43" t="s">
        <v>253</v>
      </c>
      <c r="C74" s="50" t="s">
        <v>1289</v>
      </c>
      <c r="D74" s="75">
        <v>2018</v>
      </c>
      <c r="E74" s="56">
        <v>2019</v>
      </c>
      <c r="F74" s="58">
        <v>4.4889359999999998</v>
      </c>
      <c r="G74" s="78">
        <v>43252</v>
      </c>
      <c r="H74" s="58">
        <v>3.462790848</v>
      </c>
      <c r="I74" s="58">
        <v>2.706929169762712</v>
      </c>
      <c r="J74" s="58">
        <v>2.706929169762712</v>
      </c>
      <c r="K74" s="58"/>
      <c r="L74" s="58"/>
      <c r="M74" s="58">
        <v>2.706929169762712</v>
      </c>
      <c r="N74" s="58"/>
      <c r="O74" s="58">
        <v>2.706929169762712</v>
      </c>
      <c r="P74" s="58"/>
      <c r="Q74" s="58"/>
      <c r="R74" s="58">
        <v>2.706929169762712</v>
      </c>
      <c r="S74" s="58"/>
    </row>
    <row r="75" spans="1:19" ht="90.65" customHeight="1">
      <c r="A75" s="47" t="s">
        <v>1224</v>
      </c>
      <c r="B75" s="43" t="s">
        <v>254</v>
      </c>
      <c r="C75" s="50" t="s">
        <v>1290</v>
      </c>
      <c r="D75" s="75">
        <v>2018</v>
      </c>
      <c r="E75" s="56">
        <v>2019</v>
      </c>
      <c r="F75" s="58"/>
      <c r="G75" s="78"/>
      <c r="H75" s="58">
        <v>1.120992</v>
      </c>
      <c r="I75" s="58">
        <v>0.90259737091525416</v>
      </c>
      <c r="J75" s="58">
        <v>0.15320703599999999</v>
      </c>
      <c r="K75" s="58"/>
      <c r="L75" s="58"/>
      <c r="M75" s="58">
        <v>0.15320703599999999</v>
      </c>
      <c r="N75" s="58"/>
      <c r="O75" s="58">
        <v>0.15320703599999999</v>
      </c>
      <c r="P75" s="58"/>
      <c r="Q75" s="58"/>
      <c r="R75" s="58">
        <v>0.15320703599999999</v>
      </c>
      <c r="S75" s="58"/>
    </row>
    <row r="76" spans="1:19" ht="108.8" customHeight="1">
      <c r="A76" s="47" t="s">
        <v>1224</v>
      </c>
      <c r="B76" s="43" t="s">
        <v>255</v>
      </c>
      <c r="C76" s="50" t="s">
        <v>1291</v>
      </c>
      <c r="D76" s="75">
        <v>2018</v>
      </c>
      <c r="E76" s="56">
        <v>2019</v>
      </c>
      <c r="F76" s="58">
        <v>0.32284000000000002</v>
      </c>
      <c r="G76" s="78">
        <v>43374</v>
      </c>
      <c r="H76" s="58">
        <v>1.0086359999999999</v>
      </c>
      <c r="I76" s="58">
        <v>0.83252400000000004</v>
      </c>
      <c r="J76" s="58">
        <v>0.83252400000000004</v>
      </c>
      <c r="K76" s="58"/>
      <c r="L76" s="58"/>
      <c r="M76" s="58">
        <v>0.83252400000000004</v>
      </c>
      <c r="N76" s="58"/>
      <c r="O76" s="58">
        <v>0.83252400000000004</v>
      </c>
      <c r="P76" s="58"/>
      <c r="Q76" s="58"/>
      <c r="R76" s="58">
        <v>0.83252400000000004</v>
      </c>
      <c r="S76" s="58"/>
    </row>
    <row r="77" spans="1:19" ht="108.8" customHeight="1">
      <c r="A77" s="47" t="s">
        <v>1224</v>
      </c>
      <c r="B77" s="43" t="s">
        <v>256</v>
      </c>
      <c r="C77" s="50" t="s">
        <v>1292</v>
      </c>
      <c r="D77" s="75">
        <v>2018</v>
      </c>
      <c r="E77" s="56">
        <v>2019</v>
      </c>
      <c r="F77" s="58"/>
      <c r="G77" s="78"/>
      <c r="H77" s="58">
        <v>0.51739200000000007</v>
      </c>
      <c r="I77" s="58">
        <v>0.51739200000000007</v>
      </c>
      <c r="J77" s="58">
        <v>0.27296399999999998</v>
      </c>
      <c r="K77" s="58"/>
      <c r="L77" s="58"/>
      <c r="M77" s="58">
        <v>0.27296399999999998</v>
      </c>
      <c r="N77" s="58"/>
      <c r="O77" s="58">
        <v>0.27296399999999998</v>
      </c>
      <c r="P77" s="58"/>
      <c r="Q77" s="58"/>
      <c r="R77" s="58">
        <v>0.27296399999999998</v>
      </c>
      <c r="S77" s="58"/>
    </row>
    <row r="78" spans="1:19" ht="90.65" customHeight="1">
      <c r="A78" s="47" t="s">
        <v>1224</v>
      </c>
      <c r="B78" s="43" t="s">
        <v>257</v>
      </c>
      <c r="C78" s="50" t="s">
        <v>1293</v>
      </c>
      <c r="D78" s="75">
        <v>2018</v>
      </c>
      <c r="E78" s="56">
        <v>2019</v>
      </c>
      <c r="F78" s="58">
        <v>0.19864999999999999</v>
      </c>
      <c r="G78" s="78">
        <v>43497</v>
      </c>
      <c r="H78" s="58">
        <v>1.712712</v>
      </c>
      <c r="I78" s="58">
        <v>1.712712</v>
      </c>
      <c r="J78" s="58">
        <v>1.495128</v>
      </c>
      <c r="K78" s="58"/>
      <c r="L78" s="58"/>
      <c r="M78" s="58">
        <v>1.495128</v>
      </c>
      <c r="N78" s="58"/>
      <c r="O78" s="58">
        <v>1.495128</v>
      </c>
      <c r="P78" s="58"/>
      <c r="Q78" s="58"/>
      <c r="R78" s="58">
        <v>1.495128</v>
      </c>
      <c r="S78" s="58"/>
    </row>
    <row r="79" spans="1:19" ht="108.8" customHeight="1">
      <c r="A79" s="47" t="s">
        <v>1224</v>
      </c>
      <c r="B79" s="43" t="s">
        <v>258</v>
      </c>
      <c r="C79" s="50" t="s">
        <v>1294</v>
      </c>
      <c r="D79" s="75">
        <v>2018</v>
      </c>
      <c r="E79" s="56">
        <v>2019</v>
      </c>
      <c r="F79" s="58">
        <v>1.8717479999999997</v>
      </c>
      <c r="G79" s="78">
        <v>43344</v>
      </c>
      <c r="H79" s="58">
        <v>1.76152332</v>
      </c>
      <c r="I79" s="58">
        <v>0.34119511688135606</v>
      </c>
      <c r="J79" s="58">
        <v>0.34119512786440676</v>
      </c>
      <c r="K79" s="58"/>
      <c r="L79" s="58"/>
      <c r="M79" s="58">
        <v>0.34119512786440676</v>
      </c>
      <c r="N79" s="58"/>
      <c r="O79" s="58">
        <v>0.34119512786440676</v>
      </c>
      <c r="P79" s="58"/>
      <c r="Q79" s="58"/>
      <c r="R79" s="58">
        <v>0.34119512786440676</v>
      </c>
      <c r="S79" s="58"/>
    </row>
    <row r="80" spans="1:19" ht="163.2" customHeight="1">
      <c r="A80" s="47" t="s">
        <v>1224</v>
      </c>
      <c r="B80" s="43" t="s">
        <v>259</v>
      </c>
      <c r="C80" s="50" t="s">
        <v>1295</v>
      </c>
      <c r="D80" s="75">
        <v>2018</v>
      </c>
      <c r="E80" s="56">
        <v>2019</v>
      </c>
      <c r="F80" s="58"/>
      <c r="G80" s="78"/>
      <c r="H80" s="58">
        <v>0.9711479999999999</v>
      </c>
      <c r="I80" s="58">
        <v>0.96994484399999992</v>
      </c>
      <c r="J80" s="58">
        <v>0.38914800000000005</v>
      </c>
      <c r="K80" s="58"/>
      <c r="L80" s="58"/>
      <c r="M80" s="58">
        <v>0.38914800000000005</v>
      </c>
      <c r="N80" s="58"/>
      <c r="O80" s="58">
        <v>0.38914800000000005</v>
      </c>
      <c r="P80" s="58"/>
      <c r="Q80" s="58"/>
      <c r="R80" s="58">
        <v>0.38914800000000005</v>
      </c>
      <c r="S80" s="58"/>
    </row>
    <row r="81" spans="1:19" ht="108.8" customHeight="1">
      <c r="A81" s="47" t="s">
        <v>1224</v>
      </c>
      <c r="B81" s="43" t="s">
        <v>260</v>
      </c>
      <c r="C81" s="50" t="s">
        <v>1296</v>
      </c>
      <c r="D81" s="75">
        <v>2018</v>
      </c>
      <c r="E81" s="56">
        <v>2019</v>
      </c>
      <c r="F81" s="58"/>
      <c r="G81" s="78"/>
      <c r="H81" s="58">
        <v>0.30979669199999993</v>
      </c>
      <c r="I81" s="58">
        <v>0.13510107599999999</v>
      </c>
      <c r="J81" s="58">
        <v>0.03</v>
      </c>
      <c r="K81" s="58"/>
      <c r="L81" s="58"/>
      <c r="M81" s="58">
        <v>0.03</v>
      </c>
      <c r="N81" s="58"/>
      <c r="O81" s="58">
        <v>0.03</v>
      </c>
      <c r="P81" s="58"/>
      <c r="Q81" s="58"/>
      <c r="R81" s="58">
        <v>0.03</v>
      </c>
      <c r="S81" s="58"/>
    </row>
    <row r="82" spans="1:19" ht="108.8" customHeight="1">
      <c r="A82" s="47" t="s">
        <v>1223</v>
      </c>
      <c r="B82" s="43" t="s">
        <v>261</v>
      </c>
      <c r="C82" s="50" t="s">
        <v>1297</v>
      </c>
      <c r="D82" s="75">
        <v>2016</v>
      </c>
      <c r="E82" s="56">
        <v>2022</v>
      </c>
      <c r="F82" s="58">
        <v>25.57649</v>
      </c>
      <c r="G82" s="78">
        <v>43252</v>
      </c>
      <c r="H82" s="58">
        <v>168.37985999999998</v>
      </c>
      <c r="I82" s="58">
        <v>161.55053855328811</v>
      </c>
      <c r="J82" s="58">
        <v>2.6114056679999997</v>
      </c>
      <c r="K82" s="58"/>
      <c r="L82" s="58"/>
      <c r="M82" s="58">
        <v>2.6114056679999997</v>
      </c>
      <c r="N82" s="58"/>
      <c r="O82" s="58">
        <v>2.6114056679999997</v>
      </c>
      <c r="P82" s="58"/>
      <c r="Q82" s="58"/>
      <c r="R82" s="58">
        <v>2.6114056679999997</v>
      </c>
      <c r="S82" s="58"/>
    </row>
    <row r="83" spans="1:19" ht="108.8" customHeight="1">
      <c r="A83" s="47" t="s">
        <v>1223</v>
      </c>
      <c r="B83" s="43" t="s">
        <v>262</v>
      </c>
      <c r="C83" s="50" t="s">
        <v>1298</v>
      </c>
      <c r="D83" s="75">
        <v>2015</v>
      </c>
      <c r="E83" s="56">
        <v>2019</v>
      </c>
      <c r="F83" s="58">
        <v>36.353447999999993</v>
      </c>
      <c r="G83" s="78">
        <v>43344</v>
      </c>
      <c r="H83" s="58">
        <v>36.353448</v>
      </c>
      <c r="I83" s="58">
        <v>15.547496980474577</v>
      </c>
      <c r="J83" s="58">
        <v>7.1735040000000003</v>
      </c>
      <c r="K83" s="58"/>
      <c r="L83" s="58"/>
      <c r="M83" s="58">
        <v>7.1735040000000003</v>
      </c>
      <c r="N83" s="58"/>
      <c r="O83" s="58">
        <v>7.1735040000000003</v>
      </c>
      <c r="P83" s="58"/>
      <c r="Q83" s="58"/>
      <c r="R83" s="58">
        <v>7.1735040000000003</v>
      </c>
      <c r="S83" s="58"/>
    </row>
    <row r="84" spans="1:19" ht="108.8" customHeight="1">
      <c r="A84" s="47" t="s">
        <v>1224</v>
      </c>
      <c r="B84" s="43" t="s">
        <v>263</v>
      </c>
      <c r="C84" s="50" t="s">
        <v>1299</v>
      </c>
      <c r="D84" s="75">
        <v>2018</v>
      </c>
      <c r="E84" s="56">
        <v>2019</v>
      </c>
      <c r="F84" s="58">
        <v>1.5002999999999997</v>
      </c>
      <c r="G84" s="78">
        <v>42736</v>
      </c>
      <c r="H84" s="58">
        <v>1.5003</v>
      </c>
      <c r="I84" s="58">
        <v>1.444581348</v>
      </c>
      <c r="J84" s="58">
        <v>0.90114372203389814</v>
      </c>
      <c r="K84" s="58"/>
      <c r="L84" s="58"/>
      <c r="M84" s="58">
        <v>0.90114372203389814</v>
      </c>
      <c r="N84" s="58"/>
      <c r="O84" s="58">
        <v>0.90114372203389814</v>
      </c>
      <c r="P84" s="58"/>
      <c r="Q84" s="58"/>
      <c r="R84" s="58">
        <v>0.90114372203389814</v>
      </c>
      <c r="S84" s="58"/>
    </row>
    <row r="85" spans="1:19" ht="108.8" customHeight="1">
      <c r="A85" s="47" t="s">
        <v>1224</v>
      </c>
      <c r="B85" s="43" t="s">
        <v>264</v>
      </c>
      <c r="C85" s="50" t="s">
        <v>1300</v>
      </c>
      <c r="D85" s="75">
        <v>2019</v>
      </c>
      <c r="E85" s="56">
        <v>2020</v>
      </c>
      <c r="F85" s="58"/>
      <c r="G85" s="78"/>
      <c r="H85" s="58">
        <v>0.23641199999999998</v>
      </c>
      <c r="I85" s="58">
        <v>0.23641199999999998</v>
      </c>
      <c r="J85" s="58">
        <v>0.080736000000000002</v>
      </c>
      <c r="K85" s="58"/>
      <c r="L85" s="58"/>
      <c r="M85" s="58">
        <v>0.080736000000000002</v>
      </c>
      <c r="N85" s="58"/>
      <c r="O85" s="58">
        <v>0.080736000000000002</v>
      </c>
      <c r="P85" s="58"/>
      <c r="Q85" s="58"/>
      <c r="R85" s="58">
        <v>0.080736000000000002</v>
      </c>
      <c r="S85" s="58"/>
    </row>
    <row r="86" spans="1:19" ht="163.2" customHeight="1">
      <c r="A86" s="47" t="s">
        <v>1224</v>
      </c>
      <c r="B86" s="43" t="s">
        <v>265</v>
      </c>
      <c r="C86" s="50" t="s">
        <v>1301</v>
      </c>
      <c r="D86" s="75">
        <v>2019</v>
      </c>
      <c r="E86" s="56">
        <v>2020</v>
      </c>
      <c r="F86" s="58"/>
      <c r="G86" s="78"/>
      <c r="H86" s="58">
        <v>0.23641199999999998</v>
      </c>
      <c r="I86" s="58">
        <v>0.23641199999999998</v>
      </c>
      <c r="J86" s="58">
        <v>0.080736000000000002</v>
      </c>
      <c r="K86" s="58"/>
      <c r="L86" s="58"/>
      <c r="M86" s="58">
        <v>0.080736000000000002</v>
      </c>
      <c r="N86" s="58"/>
      <c r="O86" s="58">
        <v>0.080736000000000002</v>
      </c>
      <c r="P86" s="58"/>
      <c r="Q86" s="58"/>
      <c r="R86" s="58">
        <v>0.080736000000000002</v>
      </c>
      <c r="S86" s="58"/>
    </row>
    <row r="87" spans="1:19" ht="72.65" customHeight="1">
      <c r="A87" s="47" t="s">
        <v>1223</v>
      </c>
      <c r="B87" s="43" t="s">
        <v>266</v>
      </c>
      <c r="C87" s="50" t="s">
        <v>1302</v>
      </c>
      <c r="D87" s="75">
        <v>2016</v>
      </c>
      <c r="E87" s="56">
        <v>2019</v>
      </c>
      <c r="F87" s="58">
        <v>3.7915679999999994</v>
      </c>
      <c r="G87" s="78">
        <v>43282</v>
      </c>
      <c r="H87" s="58">
        <v>3.9520748279999998</v>
      </c>
      <c r="I87" s="58">
        <v>0.86337082799999987</v>
      </c>
      <c r="J87" s="58">
        <v>0.71248689661016951</v>
      </c>
      <c r="K87" s="58"/>
      <c r="L87" s="58"/>
      <c r="M87" s="58">
        <v>0.71248689661016951</v>
      </c>
      <c r="N87" s="58"/>
      <c r="O87" s="58">
        <v>0.71248689661016951</v>
      </c>
      <c r="P87" s="58"/>
      <c r="Q87" s="58"/>
      <c r="R87" s="58">
        <v>0.71248689661016951</v>
      </c>
      <c r="S87" s="58"/>
    </row>
    <row r="88" spans="1:19" ht="90.65" customHeight="1">
      <c r="A88" s="47" t="s">
        <v>1223</v>
      </c>
      <c r="B88" s="43" t="s">
        <v>267</v>
      </c>
      <c r="C88" s="50" t="s">
        <v>1303</v>
      </c>
      <c r="D88" s="75">
        <v>2018</v>
      </c>
      <c r="E88" s="56">
        <v>2019</v>
      </c>
      <c r="F88" s="58">
        <v>0.27705999999999997</v>
      </c>
      <c r="G88" s="78">
        <v>43525</v>
      </c>
      <c r="H88" s="58">
        <v>1.3798752599999999</v>
      </c>
      <c r="I88" s="58">
        <v>1.3798752599999999</v>
      </c>
      <c r="J88" s="58">
        <v>1.3798752540000003</v>
      </c>
      <c r="K88" s="58"/>
      <c r="L88" s="58"/>
      <c r="M88" s="58">
        <v>1.3798752540000003</v>
      </c>
      <c r="N88" s="58"/>
      <c r="O88" s="58">
        <v>1.3798752540000003</v>
      </c>
      <c r="P88" s="58"/>
      <c r="Q88" s="58"/>
      <c r="R88" s="58">
        <v>1.3798752540000003</v>
      </c>
      <c r="S88" s="58"/>
    </row>
    <row r="89" spans="1:19" ht="36.4" customHeight="1">
      <c r="A89" s="47" t="s">
        <v>1223</v>
      </c>
      <c r="B89" s="43" t="s">
        <v>268</v>
      </c>
      <c r="C89" s="50" t="s">
        <v>1304</v>
      </c>
      <c r="D89" s="75">
        <v>2016</v>
      </c>
      <c r="E89" s="56">
        <v>2020</v>
      </c>
      <c r="F89" s="58"/>
      <c r="G89" s="78"/>
      <c r="H89" s="58">
        <v>2.6421600000000005</v>
      </c>
      <c r="I89" s="58">
        <v>2.6421600000000005</v>
      </c>
      <c r="J89" s="58">
        <v>0.12</v>
      </c>
      <c r="K89" s="58"/>
      <c r="L89" s="58"/>
      <c r="M89" s="58">
        <v>0.12</v>
      </c>
      <c r="N89" s="58"/>
      <c r="O89" s="58">
        <v>0.12</v>
      </c>
      <c r="P89" s="58"/>
      <c r="Q89" s="58"/>
      <c r="R89" s="58">
        <v>0.12</v>
      </c>
      <c r="S89" s="58"/>
    </row>
    <row r="90" spans="1:19" ht="72.65" customHeight="1">
      <c r="A90" s="47" t="s">
        <v>1224</v>
      </c>
      <c r="B90" s="43" t="s">
        <v>269</v>
      </c>
      <c r="C90" s="50" t="s">
        <v>1305</v>
      </c>
      <c r="D90" s="75">
        <v>2018</v>
      </c>
      <c r="E90" s="56">
        <v>2019</v>
      </c>
      <c r="F90" s="58">
        <v>0.2651</v>
      </c>
      <c r="G90" s="78">
        <v>43556</v>
      </c>
      <c r="H90" s="58">
        <v>1.5413132639999998</v>
      </c>
      <c r="I90" s="58">
        <v>1.5413132639999998</v>
      </c>
      <c r="J90" s="58">
        <v>1.541313264</v>
      </c>
      <c r="K90" s="58"/>
      <c r="L90" s="58"/>
      <c r="M90" s="58">
        <v>1.541313264</v>
      </c>
      <c r="N90" s="58"/>
      <c r="O90" s="58">
        <v>1.541313264</v>
      </c>
      <c r="P90" s="58"/>
      <c r="Q90" s="58"/>
      <c r="R90" s="58">
        <v>1.541313264</v>
      </c>
      <c r="S90" s="58"/>
    </row>
    <row r="91" spans="1:19" ht="54.4" customHeight="1">
      <c r="A91" s="47" t="s">
        <v>1223</v>
      </c>
      <c r="B91" s="43" t="s">
        <v>270</v>
      </c>
      <c r="C91" s="50" t="s">
        <v>1306</v>
      </c>
      <c r="D91" s="75">
        <v>2018</v>
      </c>
      <c r="E91" s="56">
        <v>2019</v>
      </c>
      <c r="F91" s="58">
        <v>0.81601199999999996</v>
      </c>
      <c r="G91" s="78">
        <v>43374</v>
      </c>
      <c r="H91" s="58">
        <v>0.40755768000000009</v>
      </c>
      <c r="I91" s="58">
        <v>0.40755768000000009</v>
      </c>
      <c r="J91" s="58">
        <v>0.40755768000000009</v>
      </c>
      <c r="K91" s="58"/>
      <c r="L91" s="58"/>
      <c r="M91" s="58">
        <v>0.40755768000000009</v>
      </c>
      <c r="N91" s="58"/>
      <c r="O91" s="58">
        <v>0.40755768000000009</v>
      </c>
      <c r="P91" s="58"/>
      <c r="Q91" s="58"/>
      <c r="R91" s="58">
        <v>0.40755768000000009</v>
      </c>
      <c r="S91" s="58"/>
    </row>
    <row r="92" spans="1:19" ht="54.4" customHeight="1">
      <c r="A92" s="47" t="s">
        <v>1223</v>
      </c>
      <c r="B92" s="43" t="s">
        <v>271</v>
      </c>
      <c r="C92" s="50" t="s">
        <v>1307</v>
      </c>
      <c r="D92" s="75">
        <v>2018</v>
      </c>
      <c r="E92" s="56">
        <v>2019</v>
      </c>
      <c r="F92" s="58"/>
      <c r="G92" s="78"/>
      <c r="H92" s="58">
        <v>0.33293523599999997</v>
      </c>
      <c r="I92" s="58">
        <v>0.33293523599999997</v>
      </c>
      <c r="J92" s="58">
        <v>0.070436652000000016</v>
      </c>
      <c r="K92" s="58"/>
      <c r="L92" s="58"/>
      <c r="M92" s="58">
        <v>0.070436652000000016</v>
      </c>
      <c r="N92" s="58"/>
      <c r="O92" s="58">
        <v>0.070436652000000016</v>
      </c>
      <c r="P92" s="58"/>
      <c r="Q92" s="58"/>
      <c r="R92" s="58">
        <v>0.070436652000000016</v>
      </c>
      <c r="S92" s="58"/>
    </row>
    <row r="93" spans="1:19" ht="108.8" customHeight="1">
      <c r="A93" s="47" t="s">
        <v>1224</v>
      </c>
      <c r="B93" s="43" t="s">
        <v>272</v>
      </c>
      <c r="C93" s="50" t="s">
        <v>1308</v>
      </c>
      <c r="D93" s="75">
        <v>2018</v>
      </c>
      <c r="E93" s="56">
        <v>2019</v>
      </c>
      <c r="F93" s="58"/>
      <c r="G93" s="78"/>
      <c r="H93" s="58">
        <v>0.30649244399999998</v>
      </c>
      <c r="I93" s="58">
        <v>0.30649244399999998</v>
      </c>
      <c r="J93" s="58">
        <v>0.20458016400000001</v>
      </c>
      <c r="K93" s="58"/>
      <c r="L93" s="58"/>
      <c r="M93" s="58">
        <v>0.20458016400000001</v>
      </c>
      <c r="N93" s="58"/>
      <c r="O93" s="58">
        <v>0.20458016400000001</v>
      </c>
      <c r="P93" s="58"/>
      <c r="Q93" s="58"/>
      <c r="R93" s="58">
        <v>0.20458016400000001</v>
      </c>
      <c r="S93" s="58"/>
    </row>
    <row r="94" spans="1:19" ht="72.65" customHeight="1">
      <c r="A94" s="47" t="s">
        <v>1223</v>
      </c>
      <c r="B94" s="43" t="s">
        <v>273</v>
      </c>
      <c r="C94" s="50" t="s">
        <v>1309</v>
      </c>
      <c r="D94" s="75">
        <v>2018</v>
      </c>
      <c r="E94" s="56">
        <v>2019</v>
      </c>
      <c r="F94" s="58">
        <v>0.61048000000000002</v>
      </c>
      <c r="G94" s="78">
        <v>43525</v>
      </c>
      <c r="H94" s="58">
        <v>2.2973732879999997</v>
      </c>
      <c r="I94" s="58">
        <v>2.2973732879999997</v>
      </c>
      <c r="J94" s="58">
        <v>2.2973732780000002</v>
      </c>
      <c r="K94" s="58"/>
      <c r="L94" s="58"/>
      <c r="M94" s="58">
        <v>2.2973732780000002</v>
      </c>
      <c r="N94" s="58"/>
      <c r="O94" s="58">
        <v>2.2973732780000002</v>
      </c>
      <c r="P94" s="58"/>
      <c r="Q94" s="58"/>
      <c r="R94" s="58">
        <v>2.2973732780000002</v>
      </c>
      <c r="S94" s="58"/>
    </row>
    <row r="95" spans="1:19" ht="90.65" customHeight="1">
      <c r="A95" s="47" t="s">
        <v>1223</v>
      </c>
      <c r="B95" s="43" t="s">
        <v>274</v>
      </c>
      <c r="C95" s="50" t="s">
        <v>1310</v>
      </c>
      <c r="D95" s="75">
        <v>2018</v>
      </c>
      <c r="E95" s="56">
        <v>2019</v>
      </c>
      <c r="F95" s="58">
        <v>1.063644</v>
      </c>
      <c r="G95" s="78">
        <v>43344</v>
      </c>
      <c r="H95" s="58">
        <v>0.90868444800000003</v>
      </c>
      <c r="I95" s="58">
        <v>0.79440017755932202</v>
      </c>
      <c r="J95" s="58">
        <v>0.79440017400000007</v>
      </c>
      <c r="K95" s="58"/>
      <c r="L95" s="58"/>
      <c r="M95" s="58">
        <v>0.79440017400000007</v>
      </c>
      <c r="N95" s="58"/>
      <c r="O95" s="58">
        <v>0.79440017400000007</v>
      </c>
      <c r="P95" s="58"/>
      <c r="Q95" s="58"/>
      <c r="R95" s="58">
        <v>0.79440017400000007</v>
      </c>
      <c r="S95" s="58"/>
    </row>
    <row r="96" spans="1:19" ht="72.65" customHeight="1">
      <c r="A96" s="47" t="s">
        <v>1223</v>
      </c>
      <c r="B96" s="43" t="s">
        <v>275</v>
      </c>
      <c r="C96" s="50" t="s">
        <v>1311</v>
      </c>
      <c r="D96" s="75">
        <v>2018</v>
      </c>
      <c r="E96" s="56">
        <v>2019</v>
      </c>
      <c r="F96" s="58"/>
      <c r="G96" s="78"/>
      <c r="H96" s="58">
        <v>0.95506411199999985</v>
      </c>
      <c r="I96" s="58">
        <v>0.14642499599999992</v>
      </c>
      <c r="J96" s="58">
        <v>0.12067540657627118</v>
      </c>
      <c r="K96" s="58"/>
      <c r="L96" s="58"/>
      <c r="M96" s="58">
        <v>0.12067540657627118</v>
      </c>
      <c r="N96" s="58"/>
      <c r="O96" s="58">
        <v>0.12067540657627118</v>
      </c>
      <c r="P96" s="58"/>
      <c r="Q96" s="58"/>
      <c r="R96" s="58">
        <v>0.12067540657627118</v>
      </c>
      <c r="S96" s="58"/>
    </row>
    <row r="97" spans="1:19" ht="108.8" customHeight="1">
      <c r="A97" s="47" t="s">
        <v>1223</v>
      </c>
      <c r="B97" s="43" t="s">
        <v>276</v>
      </c>
      <c r="C97" s="50" t="s">
        <v>1312</v>
      </c>
      <c r="D97" s="75">
        <v>2018</v>
      </c>
      <c r="E97" s="56">
        <v>2019</v>
      </c>
      <c r="F97" s="58"/>
      <c r="G97" s="78"/>
      <c r="H97" s="58">
        <v>0.83375650799999979</v>
      </c>
      <c r="I97" s="58">
        <v>0.82364648399999973</v>
      </c>
      <c r="J97" s="58">
        <v>0.74760000000000004</v>
      </c>
      <c r="K97" s="58"/>
      <c r="L97" s="58"/>
      <c r="M97" s="58">
        <v>0.74760000000000004</v>
      </c>
      <c r="N97" s="58"/>
      <c r="O97" s="58">
        <v>0.74760000000000004</v>
      </c>
      <c r="P97" s="58"/>
      <c r="Q97" s="58"/>
      <c r="R97" s="58">
        <v>0.74760000000000004</v>
      </c>
      <c r="S97" s="58"/>
    </row>
    <row r="98" spans="1:19" ht="108.8" customHeight="1">
      <c r="A98" s="47" t="s">
        <v>1223</v>
      </c>
      <c r="B98" s="43" t="s">
        <v>277</v>
      </c>
      <c r="C98" s="50" t="s">
        <v>1313</v>
      </c>
      <c r="D98" s="75">
        <v>2018</v>
      </c>
      <c r="E98" s="56">
        <v>2019</v>
      </c>
      <c r="F98" s="58"/>
      <c r="G98" s="78"/>
      <c r="H98" s="58">
        <v>0.59854799999999997</v>
      </c>
      <c r="I98" s="58">
        <v>0.59854799999999997</v>
      </c>
      <c r="J98" s="58">
        <v>0.098936772000000006</v>
      </c>
      <c r="K98" s="58"/>
      <c r="L98" s="58"/>
      <c r="M98" s="58">
        <v>0.098936772000000006</v>
      </c>
      <c r="N98" s="58"/>
      <c r="O98" s="58">
        <v>0.098936772000000006</v>
      </c>
      <c r="P98" s="58"/>
      <c r="Q98" s="58"/>
      <c r="R98" s="58">
        <v>0.098936772000000006</v>
      </c>
      <c r="S98" s="58"/>
    </row>
    <row r="99" spans="1:19" ht="72.65" customHeight="1">
      <c r="A99" s="47" t="s">
        <v>1224</v>
      </c>
      <c r="B99" s="43" t="s">
        <v>278</v>
      </c>
      <c r="C99" s="50" t="s">
        <v>1314</v>
      </c>
      <c r="D99" s="75">
        <v>2018</v>
      </c>
      <c r="E99" s="56">
        <v>2019</v>
      </c>
      <c r="F99" s="58"/>
      <c r="G99" s="78"/>
      <c r="H99" s="58">
        <v>0.18916825200000001</v>
      </c>
      <c r="I99" s="58">
        <v>0.083628755999999999</v>
      </c>
      <c r="J99" s="58">
        <v>0.012</v>
      </c>
      <c r="K99" s="58"/>
      <c r="L99" s="58"/>
      <c r="M99" s="58">
        <v>0.012</v>
      </c>
      <c r="N99" s="58"/>
      <c r="O99" s="58">
        <v>0.012</v>
      </c>
      <c r="P99" s="58"/>
      <c r="Q99" s="58"/>
      <c r="R99" s="58">
        <v>0.012</v>
      </c>
      <c r="S99" s="58"/>
    </row>
    <row r="100" spans="1:19" ht="145.2" customHeight="1">
      <c r="A100" s="47" t="s">
        <v>1223</v>
      </c>
      <c r="B100" s="43" t="s">
        <v>279</v>
      </c>
      <c r="C100" s="50" t="s">
        <v>1315</v>
      </c>
      <c r="D100" s="75">
        <v>2018</v>
      </c>
      <c r="E100" s="56">
        <v>2019</v>
      </c>
      <c r="F100" s="58">
        <v>0.33681</v>
      </c>
      <c r="G100" s="78">
        <v>43525</v>
      </c>
      <c r="H100" s="58">
        <v>1.6886482200000001</v>
      </c>
      <c r="I100" s="58">
        <v>1.6886482200000001</v>
      </c>
      <c r="J100" s="58">
        <v>1.688652</v>
      </c>
      <c r="K100" s="58"/>
      <c r="L100" s="58"/>
      <c r="M100" s="58">
        <v>1.688652</v>
      </c>
      <c r="N100" s="58"/>
      <c r="O100" s="58">
        <v>1.688652</v>
      </c>
      <c r="P100" s="58"/>
      <c r="Q100" s="58"/>
      <c r="R100" s="58">
        <v>1.688652</v>
      </c>
      <c r="S100" s="58"/>
    </row>
    <row r="101" spans="1:19" ht="72.65" customHeight="1">
      <c r="A101" s="47" t="s">
        <v>1223</v>
      </c>
      <c r="B101" s="43" t="s">
        <v>280</v>
      </c>
      <c r="C101" s="50" t="s">
        <v>1316</v>
      </c>
      <c r="D101" s="75">
        <v>2018</v>
      </c>
      <c r="E101" s="56">
        <v>2019</v>
      </c>
      <c r="F101" s="58">
        <v>6.837072</v>
      </c>
      <c r="G101" s="78">
        <v>43282</v>
      </c>
      <c r="H101" s="58">
        <v>6.0027075000000005</v>
      </c>
      <c r="I101" s="58">
        <v>4.4664836318644072</v>
      </c>
      <c r="J101" s="58">
        <v>4.4664836320000001</v>
      </c>
      <c r="K101" s="58"/>
      <c r="L101" s="58"/>
      <c r="M101" s="58">
        <v>4.4664836320000001</v>
      </c>
      <c r="N101" s="58"/>
      <c r="O101" s="58">
        <v>4.4664836320000001</v>
      </c>
      <c r="P101" s="58"/>
      <c r="Q101" s="58"/>
      <c r="R101" s="58">
        <v>4.4664836320000001</v>
      </c>
      <c r="S101" s="58"/>
    </row>
    <row r="102" spans="1:19" ht="108.8" customHeight="1">
      <c r="A102" s="47" t="s">
        <v>1223</v>
      </c>
      <c r="B102" s="43" t="s">
        <v>281</v>
      </c>
      <c r="C102" s="50" t="s">
        <v>1317</v>
      </c>
      <c r="D102" s="75">
        <v>2018</v>
      </c>
      <c r="E102" s="56">
        <v>2019</v>
      </c>
      <c r="F102" s="58">
        <v>35.370611999999994</v>
      </c>
      <c r="G102" s="78">
        <v>43374</v>
      </c>
      <c r="H102" s="58">
        <v>35.370611999999994</v>
      </c>
      <c r="I102" s="58">
        <v>29.045543999999996</v>
      </c>
      <c r="J102" s="58">
        <v>22.562652</v>
      </c>
      <c r="K102" s="58"/>
      <c r="L102" s="58"/>
      <c r="M102" s="58">
        <v>22.562652</v>
      </c>
      <c r="N102" s="58"/>
      <c r="O102" s="58">
        <v>22.562652</v>
      </c>
      <c r="P102" s="58"/>
      <c r="Q102" s="58"/>
      <c r="R102" s="58">
        <v>22.562652</v>
      </c>
      <c r="S102" s="58"/>
    </row>
    <row r="103" spans="1:19" ht="108.8" customHeight="1">
      <c r="A103" s="47" t="s">
        <v>1224</v>
      </c>
      <c r="B103" s="43" t="s">
        <v>282</v>
      </c>
      <c r="C103" s="50" t="s">
        <v>1318</v>
      </c>
      <c r="D103" s="75">
        <v>2018</v>
      </c>
      <c r="E103" s="56">
        <v>2020</v>
      </c>
      <c r="F103" s="58">
        <v>1.21851</v>
      </c>
      <c r="G103" s="78">
        <v>43466</v>
      </c>
      <c r="H103" s="58">
        <v>4.8934560000000005</v>
      </c>
      <c r="I103" s="58">
        <v>4.8541113829830511</v>
      </c>
      <c r="J103" s="58">
        <v>1.0271394699999996</v>
      </c>
      <c r="K103" s="58"/>
      <c r="L103" s="58"/>
      <c r="M103" s="58">
        <v>1.0271394699999996</v>
      </c>
      <c r="N103" s="58"/>
      <c r="O103" s="58">
        <v>1.0271394699999996</v>
      </c>
      <c r="P103" s="58"/>
      <c r="Q103" s="58"/>
      <c r="R103" s="58">
        <v>1.0271394699999996</v>
      </c>
      <c r="S103" s="58"/>
    </row>
    <row r="104" spans="1:19" ht="72.65" customHeight="1">
      <c r="A104" s="47" t="s">
        <v>1223</v>
      </c>
      <c r="B104" s="43" t="s">
        <v>283</v>
      </c>
      <c r="C104" s="50" t="s">
        <v>1319</v>
      </c>
      <c r="D104" s="75">
        <v>2018</v>
      </c>
      <c r="E104" s="56">
        <v>2020</v>
      </c>
      <c r="F104" s="58">
        <v>5.0847699999999998</v>
      </c>
      <c r="G104" s="78">
        <v>43344</v>
      </c>
      <c r="H104" s="58">
        <v>33.413580000000003</v>
      </c>
      <c r="I104" s="58">
        <v>30.241178442101699</v>
      </c>
      <c r="J104" s="58">
        <v>21.542601600000001</v>
      </c>
      <c r="K104" s="58"/>
      <c r="L104" s="58"/>
      <c r="M104" s="58">
        <v>21.542601600000001</v>
      </c>
      <c r="N104" s="58"/>
      <c r="O104" s="58">
        <v>21.542601600000001</v>
      </c>
      <c r="P104" s="58"/>
      <c r="Q104" s="58"/>
      <c r="R104" s="58">
        <v>21.542601600000001</v>
      </c>
      <c r="S104" s="58"/>
    </row>
    <row r="105" spans="1:19" ht="54.4" customHeight="1">
      <c r="A105" s="47" t="s">
        <v>1223</v>
      </c>
      <c r="B105" s="43" t="s">
        <v>284</v>
      </c>
      <c r="C105" s="50" t="s">
        <v>1320</v>
      </c>
      <c r="D105" s="75">
        <v>2018</v>
      </c>
      <c r="E105" s="56">
        <v>2020</v>
      </c>
      <c r="F105" s="58"/>
      <c r="G105" s="78"/>
      <c r="H105" s="58">
        <v>53.979551999999998</v>
      </c>
      <c r="I105" s="58">
        <v>53.979551999999998</v>
      </c>
      <c r="J105" s="58">
        <v>3.8015519999999996</v>
      </c>
      <c r="K105" s="58"/>
      <c r="L105" s="58"/>
      <c r="M105" s="58">
        <v>3.8015519999999996</v>
      </c>
      <c r="N105" s="58"/>
      <c r="O105" s="58">
        <v>3.8015519999999996</v>
      </c>
      <c r="P105" s="58"/>
      <c r="Q105" s="58"/>
      <c r="R105" s="58">
        <v>3.8015519999999996</v>
      </c>
      <c r="S105" s="58"/>
    </row>
    <row r="106" spans="1:19" ht="108.8" customHeight="1">
      <c r="A106" s="47" t="s">
        <v>1223</v>
      </c>
      <c r="B106" s="43" t="s">
        <v>285</v>
      </c>
      <c r="C106" s="50" t="s">
        <v>1321</v>
      </c>
      <c r="D106" s="75">
        <v>2018</v>
      </c>
      <c r="E106" s="56">
        <v>2021</v>
      </c>
      <c r="F106" s="58"/>
      <c r="G106" s="78"/>
      <c r="H106" s="58">
        <v>50.442587999999994</v>
      </c>
      <c r="I106" s="58">
        <v>50.442587999999994</v>
      </c>
      <c r="J106" s="58">
        <v>2.490456</v>
      </c>
      <c r="K106" s="58"/>
      <c r="L106" s="58"/>
      <c r="M106" s="58">
        <v>2.490456</v>
      </c>
      <c r="N106" s="58"/>
      <c r="O106" s="58">
        <v>2.490456</v>
      </c>
      <c r="P106" s="58"/>
      <c r="Q106" s="58"/>
      <c r="R106" s="58">
        <v>2.490456</v>
      </c>
      <c r="S106" s="58"/>
    </row>
    <row r="107" spans="1:19" ht="54.4" customHeight="1">
      <c r="A107" s="47" t="s">
        <v>1223</v>
      </c>
      <c r="B107" s="43" t="s">
        <v>286</v>
      </c>
      <c r="C107" s="50" t="s">
        <v>1322</v>
      </c>
      <c r="D107" s="75">
        <v>2018</v>
      </c>
      <c r="E107" s="56">
        <v>2019</v>
      </c>
      <c r="F107" s="58">
        <v>1.5320399999999998</v>
      </c>
      <c r="G107" s="78">
        <v>43405</v>
      </c>
      <c r="H107" s="58">
        <v>1.3952929919999999</v>
      </c>
      <c r="I107" s="58">
        <v>1.3952929919999999</v>
      </c>
      <c r="J107" s="58">
        <v>1.3952929860000001</v>
      </c>
      <c r="K107" s="58"/>
      <c r="L107" s="58"/>
      <c r="M107" s="58">
        <v>1.3952929860000001</v>
      </c>
      <c r="N107" s="58"/>
      <c r="O107" s="58">
        <v>1.3952929860000001</v>
      </c>
      <c r="P107" s="58"/>
      <c r="Q107" s="58"/>
      <c r="R107" s="58">
        <v>1.3952929860000001</v>
      </c>
      <c r="S107" s="58"/>
    </row>
    <row r="108" spans="1:19" ht="90.65" customHeight="1">
      <c r="A108" s="47" t="s">
        <v>1224</v>
      </c>
      <c r="B108" s="43" t="s">
        <v>287</v>
      </c>
      <c r="C108" s="50" t="s">
        <v>1323</v>
      </c>
      <c r="D108" s="75">
        <v>2018</v>
      </c>
      <c r="E108" s="56">
        <v>2019</v>
      </c>
      <c r="F108" s="58">
        <v>2.32735</v>
      </c>
      <c r="G108" s="78">
        <v>43466</v>
      </c>
      <c r="H108" s="58">
        <v>18.527004000000002</v>
      </c>
      <c r="I108" s="58">
        <v>18.527004000000002</v>
      </c>
      <c r="J108" s="58">
        <v>14.534000000000002</v>
      </c>
      <c r="K108" s="58"/>
      <c r="L108" s="58"/>
      <c r="M108" s="58">
        <v>14.534000000000002</v>
      </c>
      <c r="N108" s="58"/>
      <c r="O108" s="58">
        <v>14.534000000000002</v>
      </c>
      <c r="P108" s="58"/>
      <c r="Q108" s="58"/>
      <c r="R108" s="58">
        <v>14.534000000000002</v>
      </c>
      <c r="S108" s="58"/>
    </row>
    <row r="109" spans="1:19" ht="54.4" customHeight="1">
      <c r="A109" s="47" t="s">
        <v>1223</v>
      </c>
      <c r="B109" s="43" t="s">
        <v>288</v>
      </c>
      <c r="C109" s="50" t="s">
        <v>1324</v>
      </c>
      <c r="D109" s="75">
        <v>2019</v>
      </c>
      <c r="E109" s="56">
        <v>2019</v>
      </c>
      <c r="F109" s="58"/>
      <c r="G109" s="78"/>
      <c r="H109" s="58">
        <v>1.09632</v>
      </c>
      <c r="I109" s="58">
        <v>1.09632</v>
      </c>
      <c r="J109" s="58">
        <v>1.09632</v>
      </c>
      <c r="K109" s="58"/>
      <c r="L109" s="58"/>
      <c r="M109" s="58">
        <v>1.09632</v>
      </c>
      <c r="N109" s="58"/>
      <c r="O109" s="58">
        <v>1.09632</v>
      </c>
      <c r="P109" s="58"/>
      <c r="Q109" s="58"/>
      <c r="R109" s="58">
        <v>1.09632</v>
      </c>
      <c r="S109" s="58"/>
    </row>
    <row r="110" spans="1:19" ht="72.65" customHeight="1">
      <c r="A110" s="47" t="s">
        <v>1223</v>
      </c>
      <c r="B110" s="43" t="s">
        <v>289</v>
      </c>
      <c r="C110" s="50" t="s">
        <v>1325</v>
      </c>
      <c r="D110" s="75">
        <v>2019</v>
      </c>
      <c r="E110" s="56">
        <v>2019</v>
      </c>
      <c r="F110" s="58"/>
      <c r="G110" s="78"/>
      <c r="H110" s="58">
        <v>3.8376479999999997</v>
      </c>
      <c r="I110" s="58">
        <v>3.8376479999999997</v>
      </c>
      <c r="J110" s="58">
        <v>3.5976479999999995</v>
      </c>
      <c r="K110" s="58"/>
      <c r="L110" s="58"/>
      <c r="M110" s="58">
        <v>3.5976479999999995</v>
      </c>
      <c r="N110" s="58"/>
      <c r="O110" s="58">
        <v>3.5976479999999995</v>
      </c>
      <c r="P110" s="58"/>
      <c r="Q110" s="58"/>
      <c r="R110" s="58">
        <v>3.5976479999999995</v>
      </c>
      <c r="S110" s="58"/>
    </row>
    <row r="111" spans="1:19" ht="54.4" customHeight="1">
      <c r="A111" s="47" t="s">
        <v>1223</v>
      </c>
      <c r="B111" s="43" t="s">
        <v>290</v>
      </c>
      <c r="C111" s="50" t="s">
        <v>1326</v>
      </c>
      <c r="D111" s="75">
        <v>2015</v>
      </c>
      <c r="E111" s="56">
        <v>2020</v>
      </c>
      <c r="F111" s="58">
        <v>23.721827999999995</v>
      </c>
      <c r="G111" s="78">
        <v>42644</v>
      </c>
      <c r="H111" s="58">
        <v>23.721827999999999</v>
      </c>
      <c r="I111" s="58">
        <v>14.845649545220338</v>
      </c>
      <c r="J111" s="58">
        <v>11.853081087999996</v>
      </c>
      <c r="K111" s="58"/>
      <c r="L111" s="58"/>
      <c r="M111" s="58">
        <v>11.853081087999996</v>
      </c>
      <c r="N111" s="58"/>
      <c r="O111" s="58">
        <v>11.853081087999996</v>
      </c>
      <c r="P111" s="58"/>
      <c r="Q111" s="58"/>
      <c r="R111" s="58">
        <v>11.853081087999996</v>
      </c>
      <c r="S111" s="58"/>
    </row>
    <row r="112" spans="1:19" ht="126.95" customHeight="1">
      <c r="A112" s="47" t="s">
        <v>1224</v>
      </c>
      <c r="B112" s="43" t="s">
        <v>291</v>
      </c>
      <c r="C112" s="50" t="s">
        <v>1327</v>
      </c>
      <c r="D112" s="75">
        <v>2010</v>
      </c>
      <c r="E112" s="56">
        <v>2022</v>
      </c>
      <c r="F112" s="58"/>
      <c r="G112" s="78"/>
      <c r="H112" s="58">
        <v>25.228355999999998</v>
      </c>
      <c r="I112" s="58">
        <v>19.354775125878145</v>
      </c>
      <c r="J112" s="58">
        <v>2.4518879999999998</v>
      </c>
      <c r="K112" s="58"/>
      <c r="L112" s="58"/>
      <c r="M112" s="58">
        <v>2.4518879999999998</v>
      </c>
      <c r="N112" s="58"/>
      <c r="O112" s="58">
        <v>2.4518879999999998</v>
      </c>
      <c r="P112" s="58"/>
      <c r="Q112" s="58"/>
      <c r="R112" s="58">
        <v>2.4518879999999998</v>
      </c>
      <c r="S112" s="58"/>
    </row>
    <row r="113" spans="1:19" ht="72.65" customHeight="1">
      <c r="A113" s="47" t="s">
        <v>1224</v>
      </c>
      <c r="B113" s="43" t="s">
        <v>292</v>
      </c>
      <c r="C113" s="50" t="s">
        <v>1328</v>
      </c>
      <c r="D113" s="75">
        <v>2010</v>
      </c>
      <c r="E113" s="56">
        <v>2020</v>
      </c>
      <c r="F113" s="58">
        <v>0.68874000000000002</v>
      </c>
      <c r="G113" s="78">
        <v>43556</v>
      </c>
      <c r="H113" s="58">
        <v>7.381079999999999</v>
      </c>
      <c r="I113" s="58">
        <v>4.6175213844449274</v>
      </c>
      <c r="J113" s="58">
        <v>0.31467600000000001</v>
      </c>
      <c r="K113" s="58"/>
      <c r="L113" s="58"/>
      <c r="M113" s="58">
        <v>0.31467600000000001</v>
      </c>
      <c r="N113" s="58"/>
      <c r="O113" s="58">
        <v>0.31467600000000001</v>
      </c>
      <c r="P113" s="58"/>
      <c r="Q113" s="58"/>
      <c r="R113" s="58">
        <v>0.31467600000000001</v>
      </c>
      <c r="S113" s="58"/>
    </row>
    <row r="114" spans="1:19" ht="72.65" customHeight="1">
      <c r="A114" s="47" t="s">
        <v>1223</v>
      </c>
      <c r="B114" s="43" t="s">
        <v>293</v>
      </c>
      <c r="C114" s="50" t="s">
        <v>1329</v>
      </c>
      <c r="D114" s="75">
        <v>2018</v>
      </c>
      <c r="E114" s="56">
        <v>2019</v>
      </c>
      <c r="F114" s="58"/>
      <c r="G114" s="78"/>
      <c r="H114" s="58">
        <v>0.31156015200000003</v>
      </c>
      <c r="I114" s="58">
        <v>0.31156015200000003</v>
      </c>
      <c r="J114" s="58">
        <v>0.00052545599999999988</v>
      </c>
      <c r="K114" s="58"/>
      <c r="L114" s="58"/>
      <c r="M114" s="58">
        <v>0.00052545599999999988</v>
      </c>
      <c r="N114" s="58"/>
      <c r="O114" s="58">
        <v>0.00052545599999999988</v>
      </c>
      <c r="P114" s="58"/>
      <c r="Q114" s="58"/>
      <c r="R114" s="58">
        <v>0.00052545599999999988</v>
      </c>
      <c r="S114" s="58"/>
    </row>
    <row r="115" spans="1:19" ht="108.8" customHeight="1">
      <c r="A115" s="47" t="s">
        <v>1223</v>
      </c>
      <c r="B115" s="43" t="s">
        <v>294</v>
      </c>
      <c r="C115" s="50" t="s">
        <v>1330</v>
      </c>
      <c r="D115" s="75">
        <v>2018</v>
      </c>
      <c r="E115" s="56">
        <v>2019</v>
      </c>
      <c r="F115" s="58"/>
      <c r="G115" s="78"/>
      <c r="H115" s="58">
        <v>0.97354169999999995</v>
      </c>
      <c r="I115" s="58">
        <v>0.0031005437288135207</v>
      </c>
      <c r="J115" s="58">
        <v>0.0039960000000000004</v>
      </c>
      <c r="K115" s="58"/>
      <c r="L115" s="58"/>
      <c r="M115" s="58">
        <v>0.0039960000000000004</v>
      </c>
      <c r="N115" s="58"/>
      <c r="O115" s="58">
        <v>0.0039960000000000004</v>
      </c>
      <c r="P115" s="58"/>
      <c r="Q115" s="58"/>
      <c r="R115" s="58">
        <v>0.0039960000000000004</v>
      </c>
      <c r="S115" s="58"/>
    </row>
    <row r="116" spans="1:19" ht="108.8" customHeight="1">
      <c r="A116" s="47" t="s">
        <v>1223</v>
      </c>
      <c r="B116" s="43" t="s">
        <v>295</v>
      </c>
      <c r="C116" s="50" t="s">
        <v>1331</v>
      </c>
      <c r="D116" s="75">
        <v>2018</v>
      </c>
      <c r="E116" s="56">
        <v>2019</v>
      </c>
      <c r="F116" s="58"/>
      <c r="G116" s="78"/>
      <c r="H116" s="58">
        <v>1.2320918279999999</v>
      </c>
      <c r="I116" s="58">
        <v>0.14065616033898309</v>
      </c>
      <c r="J116" s="58">
        <v>0.012</v>
      </c>
      <c r="K116" s="58"/>
      <c r="L116" s="58"/>
      <c r="M116" s="58">
        <v>0.012</v>
      </c>
      <c r="N116" s="58"/>
      <c r="O116" s="58">
        <v>0.012</v>
      </c>
      <c r="P116" s="58"/>
      <c r="Q116" s="58"/>
      <c r="R116" s="58">
        <v>0.012</v>
      </c>
      <c r="S116" s="58"/>
    </row>
    <row r="117" spans="1:19" ht="72.65" customHeight="1">
      <c r="A117" s="47" t="s">
        <v>1224</v>
      </c>
      <c r="B117" s="43" t="s">
        <v>296</v>
      </c>
      <c r="C117" s="50" t="s">
        <v>1332</v>
      </c>
      <c r="D117" s="75">
        <v>2019</v>
      </c>
      <c r="E117" s="56">
        <v>2020</v>
      </c>
      <c r="F117" s="58"/>
      <c r="G117" s="78"/>
      <c r="H117" s="58">
        <v>4.5032159999999992</v>
      </c>
      <c r="I117" s="58">
        <v>4.5032159999999992</v>
      </c>
      <c r="J117" s="58">
        <v>0.81345600000000007</v>
      </c>
      <c r="K117" s="58"/>
      <c r="L117" s="58"/>
      <c r="M117" s="58">
        <v>0.81345600000000007</v>
      </c>
      <c r="N117" s="58"/>
      <c r="O117" s="58">
        <v>0.81345600000000007</v>
      </c>
      <c r="P117" s="58"/>
      <c r="Q117" s="58"/>
      <c r="R117" s="58">
        <v>0.81345600000000007</v>
      </c>
      <c r="S117" s="58"/>
    </row>
    <row r="118" spans="1:19" ht="108.8" customHeight="1">
      <c r="A118" s="47" t="s">
        <v>1224</v>
      </c>
      <c r="B118" s="43" t="s">
        <v>297</v>
      </c>
      <c r="C118" s="50" t="s">
        <v>1333</v>
      </c>
      <c r="D118" s="75">
        <v>2009</v>
      </c>
      <c r="E118" s="56">
        <v>2022</v>
      </c>
      <c r="F118" s="58">
        <v>1.7980700000000001</v>
      </c>
      <c r="G118" s="78">
        <v>43556</v>
      </c>
      <c r="H118" s="58">
        <v>15.364367999999999</v>
      </c>
      <c r="I118" s="58">
        <v>8.9612381406449231</v>
      </c>
      <c r="J118" s="58">
        <v>1.405345929999996</v>
      </c>
      <c r="K118" s="58"/>
      <c r="L118" s="58"/>
      <c r="M118" s="58">
        <v>1.405345929999996</v>
      </c>
      <c r="N118" s="58"/>
      <c r="O118" s="58">
        <v>1.405345929999996</v>
      </c>
      <c r="P118" s="58"/>
      <c r="Q118" s="58"/>
      <c r="R118" s="58">
        <v>1.405345929999996</v>
      </c>
      <c r="S118" s="58"/>
    </row>
    <row r="119" spans="1:19" ht="126.95" customHeight="1">
      <c r="A119" s="47" t="s">
        <v>1224</v>
      </c>
      <c r="B119" s="43" t="s">
        <v>298</v>
      </c>
      <c r="C119" s="50" t="s">
        <v>1334</v>
      </c>
      <c r="D119" s="75">
        <v>2010</v>
      </c>
      <c r="E119" s="56">
        <v>2022</v>
      </c>
      <c r="F119" s="58">
        <v>1.8865700000000001</v>
      </c>
      <c r="G119" s="78">
        <v>43556</v>
      </c>
      <c r="H119" s="58">
        <v>16.385484000000002</v>
      </c>
      <c r="I119" s="58">
        <v>9.9517112734798516</v>
      </c>
      <c r="J119" s="58">
        <v>0.93710299599999958</v>
      </c>
      <c r="K119" s="58"/>
      <c r="L119" s="58"/>
      <c r="M119" s="58">
        <v>0.93710299599999958</v>
      </c>
      <c r="N119" s="58"/>
      <c r="O119" s="58">
        <v>0.93710299599999958</v>
      </c>
      <c r="P119" s="58"/>
      <c r="Q119" s="58"/>
      <c r="R119" s="58">
        <v>0.93710299599999958</v>
      </c>
      <c r="S119" s="58"/>
    </row>
    <row r="120" spans="1:19" ht="108.8" customHeight="1">
      <c r="A120" s="47" t="s">
        <v>1223</v>
      </c>
      <c r="B120" s="43" t="s">
        <v>299</v>
      </c>
      <c r="C120" s="50" t="s">
        <v>1335</v>
      </c>
      <c r="D120" s="75">
        <v>2019</v>
      </c>
      <c r="E120" s="56">
        <v>2020</v>
      </c>
      <c r="F120" s="58"/>
      <c r="G120" s="78"/>
      <c r="H120" s="58">
        <v>4.2971639999999995</v>
      </c>
      <c r="I120" s="58">
        <v>4.2971639999999995</v>
      </c>
      <c r="J120" s="58">
        <v>1.1281320000000001</v>
      </c>
      <c r="K120" s="58"/>
      <c r="L120" s="58"/>
      <c r="M120" s="58">
        <v>1.1281320000000001</v>
      </c>
      <c r="N120" s="58"/>
      <c r="O120" s="58">
        <v>1.1281320000000001</v>
      </c>
      <c r="P120" s="58"/>
      <c r="Q120" s="58"/>
      <c r="R120" s="58">
        <v>1.1281320000000001</v>
      </c>
      <c r="S120" s="58"/>
    </row>
    <row r="121" spans="1:19" ht="108.8" customHeight="1">
      <c r="A121" s="47" t="s">
        <v>1224</v>
      </c>
      <c r="B121" s="43" t="s">
        <v>300</v>
      </c>
      <c r="C121" s="50" t="s">
        <v>1336</v>
      </c>
      <c r="D121" s="75">
        <v>2018</v>
      </c>
      <c r="E121" s="56">
        <v>2019</v>
      </c>
      <c r="F121" s="58">
        <v>4.8841919999999996</v>
      </c>
      <c r="G121" s="78">
        <v>43313</v>
      </c>
      <c r="H121" s="58">
        <v>4.8841919999999996</v>
      </c>
      <c r="I121" s="58">
        <v>4.845698412</v>
      </c>
      <c r="J121" s="58">
        <v>3.9797848635254236</v>
      </c>
      <c r="K121" s="58"/>
      <c r="L121" s="58"/>
      <c r="M121" s="58">
        <v>3.9797848635254236</v>
      </c>
      <c r="N121" s="58"/>
      <c r="O121" s="58">
        <v>3.9797848635254236</v>
      </c>
      <c r="P121" s="58"/>
      <c r="Q121" s="58"/>
      <c r="R121" s="58">
        <v>3.9797848635254236</v>
      </c>
      <c r="S121" s="58"/>
    </row>
    <row r="122" spans="1:19" ht="90.65" customHeight="1">
      <c r="A122" s="47" t="s">
        <v>1223</v>
      </c>
      <c r="B122" s="43" t="s">
        <v>301</v>
      </c>
      <c r="C122" s="50" t="s">
        <v>1337</v>
      </c>
      <c r="D122" s="75">
        <v>2018</v>
      </c>
      <c r="E122" s="56">
        <v>2020</v>
      </c>
      <c r="F122" s="58">
        <v>0.56999999999999995</v>
      </c>
      <c r="G122" s="78">
        <v>43617</v>
      </c>
      <c r="H122" s="58">
        <v>4.0077959999999999</v>
      </c>
      <c r="I122" s="58">
        <v>4.0077959999999999</v>
      </c>
      <c r="J122" s="58">
        <v>2.6927337599999999</v>
      </c>
      <c r="K122" s="58"/>
      <c r="L122" s="58"/>
      <c r="M122" s="58">
        <v>2.6927337599999999</v>
      </c>
      <c r="N122" s="58"/>
      <c r="O122" s="58">
        <v>2.6927337599999999</v>
      </c>
      <c r="P122" s="58"/>
      <c r="Q122" s="58"/>
      <c r="R122" s="58">
        <v>2.6927337599999999</v>
      </c>
      <c r="S122" s="58"/>
    </row>
    <row r="123" spans="1:19" ht="72.65" customHeight="1">
      <c r="A123" s="47" t="s">
        <v>1223</v>
      </c>
      <c r="B123" s="43" t="s">
        <v>302</v>
      </c>
      <c r="C123" s="50" t="s">
        <v>1338</v>
      </c>
      <c r="D123" s="75">
        <v>2016</v>
      </c>
      <c r="E123" s="56">
        <v>2020</v>
      </c>
      <c r="F123" s="58"/>
      <c r="G123" s="78"/>
      <c r="H123" s="58">
        <v>0.80992799999999998</v>
      </c>
      <c r="I123" s="58">
        <v>0.80992799999999998</v>
      </c>
      <c r="J123" s="58">
        <v>0.012</v>
      </c>
      <c r="K123" s="58"/>
      <c r="L123" s="58"/>
      <c r="M123" s="58">
        <v>0.012</v>
      </c>
      <c r="N123" s="58"/>
      <c r="O123" s="58">
        <v>0.012</v>
      </c>
      <c r="P123" s="58"/>
      <c r="Q123" s="58"/>
      <c r="R123" s="58">
        <v>0.012</v>
      </c>
      <c r="S123" s="58"/>
    </row>
    <row r="124" spans="1:19" ht="108.8" customHeight="1">
      <c r="A124" s="47" t="s">
        <v>1223</v>
      </c>
      <c r="B124" s="43" t="s">
        <v>303</v>
      </c>
      <c r="C124" s="50" t="s">
        <v>1339</v>
      </c>
      <c r="D124" s="75">
        <v>2017</v>
      </c>
      <c r="E124" s="56">
        <v>2020</v>
      </c>
      <c r="F124" s="58"/>
      <c r="G124" s="78"/>
      <c r="H124" s="58">
        <v>1.9261319999999997</v>
      </c>
      <c r="I124" s="58">
        <v>1.9261319999999997</v>
      </c>
      <c r="J124" s="58">
        <v>0.012</v>
      </c>
      <c r="K124" s="58"/>
      <c r="L124" s="58"/>
      <c r="M124" s="58">
        <v>0.012</v>
      </c>
      <c r="N124" s="58"/>
      <c r="O124" s="58">
        <v>0.012</v>
      </c>
      <c r="P124" s="58"/>
      <c r="Q124" s="58"/>
      <c r="R124" s="58">
        <v>0.012</v>
      </c>
      <c r="S124" s="58"/>
    </row>
    <row r="125" spans="1:19" ht="90.65" customHeight="1">
      <c r="A125" s="47" t="s">
        <v>1224</v>
      </c>
      <c r="B125" s="43" t="s">
        <v>304</v>
      </c>
      <c r="C125" s="50" t="s">
        <v>1340</v>
      </c>
      <c r="D125" s="75">
        <v>2016</v>
      </c>
      <c r="E125" s="56">
        <v>2019</v>
      </c>
      <c r="F125" s="58">
        <v>0.31535999999999997</v>
      </c>
      <c r="G125" s="78">
        <v>43647</v>
      </c>
      <c r="H125" s="58">
        <v>2.298</v>
      </c>
      <c r="I125" s="58">
        <v>2.2306090319999998</v>
      </c>
      <c r="J125" s="58">
        <v>1.5045903560000002</v>
      </c>
      <c r="K125" s="58"/>
      <c r="L125" s="58"/>
      <c r="M125" s="58">
        <v>1.5045903560000002</v>
      </c>
      <c r="N125" s="58"/>
      <c r="O125" s="58">
        <v>1.5045903560000002</v>
      </c>
      <c r="P125" s="58"/>
      <c r="Q125" s="58"/>
      <c r="R125" s="58">
        <v>1.5045903560000002</v>
      </c>
      <c r="S125" s="58"/>
    </row>
    <row r="126" spans="1:19" ht="72.65" customHeight="1">
      <c r="A126" s="47" t="s">
        <v>1224</v>
      </c>
      <c r="B126" s="43" t="s">
        <v>305</v>
      </c>
      <c r="C126" s="50" t="s">
        <v>1341</v>
      </c>
      <c r="D126" s="75">
        <v>2016</v>
      </c>
      <c r="E126" s="56">
        <v>2019</v>
      </c>
      <c r="F126" s="58">
        <v>6.0440519999999989</v>
      </c>
      <c r="G126" s="78">
        <v>43252</v>
      </c>
      <c r="H126" s="58">
        <v>5.2566104760000005</v>
      </c>
      <c r="I126" s="58">
        <v>3.0516580830508482</v>
      </c>
      <c r="J126" s="58">
        <v>3.0468519500000002</v>
      </c>
      <c r="K126" s="58"/>
      <c r="L126" s="58"/>
      <c r="M126" s="58">
        <v>3.0468519500000002</v>
      </c>
      <c r="N126" s="58"/>
      <c r="O126" s="58">
        <v>3.0468519500000002</v>
      </c>
      <c r="P126" s="58"/>
      <c r="Q126" s="58"/>
      <c r="R126" s="58">
        <v>3.0468519500000002</v>
      </c>
      <c r="S126" s="58"/>
    </row>
    <row r="127" spans="1:19" ht="126.95" customHeight="1">
      <c r="A127" s="47" t="s">
        <v>1223</v>
      </c>
      <c r="B127" s="43" t="s">
        <v>306</v>
      </c>
      <c r="C127" s="50" t="s">
        <v>1342</v>
      </c>
      <c r="D127" s="75">
        <v>2018</v>
      </c>
      <c r="E127" s="56">
        <v>2019</v>
      </c>
      <c r="F127" s="58"/>
      <c r="G127" s="78"/>
      <c r="H127" s="58">
        <v>0.464286384</v>
      </c>
      <c r="I127" s="58">
        <v>0.464286384</v>
      </c>
      <c r="J127" s="58">
        <v>0.42491728000000006</v>
      </c>
      <c r="K127" s="58"/>
      <c r="L127" s="58"/>
      <c r="M127" s="58">
        <v>0.42491728000000006</v>
      </c>
      <c r="N127" s="58"/>
      <c r="O127" s="58">
        <v>0.42491728000000006</v>
      </c>
      <c r="P127" s="58"/>
      <c r="Q127" s="58"/>
      <c r="R127" s="58">
        <v>0.42491728000000006</v>
      </c>
      <c r="S127" s="58"/>
    </row>
    <row r="128" spans="1:19" ht="126.95" customHeight="1">
      <c r="A128" s="47" t="s">
        <v>1224</v>
      </c>
      <c r="B128" s="43" t="s">
        <v>307</v>
      </c>
      <c r="C128" s="50" t="s">
        <v>1343</v>
      </c>
      <c r="D128" s="75">
        <v>2019</v>
      </c>
      <c r="E128" s="56">
        <v>2021</v>
      </c>
      <c r="F128" s="58"/>
      <c r="G128" s="78"/>
      <c r="H128" s="58">
        <v>12.227699999999999</v>
      </c>
      <c r="I128" s="58">
        <v>12.227699999999999</v>
      </c>
      <c r="J128" s="58">
        <v>1.3828560000000001</v>
      </c>
      <c r="K128" s="58"/>
      <c r="L128" s="58"/>
      <c r="M128" s="58">
        <v>1.3828560000000001</v>
      </c>
      <c r="N128" s="58"/>
      <c r="O128" s="58">
        <v>1.3828560000000001</v>
      </c>
      <c r="P128" s="58"/>
      <c r="Q128" s="58"/>
      <c r="R128" s="58">
        <v>1.3828560000000001</v>
      </c>
      <c r="S128" s="58"/>
    </row>
    <row r="129" spans="1:19" ht="54.4" customHeight="1">
      <c r="A129" s="47" t="s">
        <v>1223</v>
      </c>
      <c r="B129" s="43" t="s">
        <v>308</v>
      </c>
      <c r="C129" s="50" t="s">
        <v>1344</v>
      </c>
      <c r="D129" s="75">
        <v>2016</v>
      </c>
      <c r="E129" s="56">
        <v>2019</v>
      </c>
      <c r="F129" s="58"/>
      <c r="G129" s="78"/>
      <c r="H129" s="58">
        <v>2.5380479999999999</v>
      </c>
      <c r="I129" s="58">
        <v>1.3120701593898305</v>
      </c>
      <c r="J129" s="58">
        <v>0.26066400000000001</v>
      </c>
      <c r="K129" s="58"/>
      <c r="L129" s="58"/>
      <c r="M129" s="58">
        <v>0.26066400000000001</v>
      </c>
      <c r="N129" s="58"/>
      <c r="O129" s="58">
        <v>0.26066400000000001</v>
      </c>
      <c r="P129" s="58"/>
      <c r="Q129" s="58"/>
      <c r="R129" s="58">
        <v>0.26066400000000001</v>
      </c>
      <c r="S129" s="58"/>
    </row>
    <row r="130" spans="1:19" ht="126.95" customHeight="1">
      <c r="A130" s="47" t="s">
        <v>1224</v>
      </c>
      <c r="B130" s="43" t="s">
        <v>309</v>
      </c>
      <c r="C130" s="50" t="s">
        <v>2760</v>
      </c>
      <c r="D130" s="75">
        <v>2019</v>
      </c>
      <c r="E130" s="56">
        <v>2020</v>
      </c>
      <c r="F130" s="58"/>
      <c r="G130" s="78"/>
      <c r="H130" s="58">
        <v>0.25012799999999996</v>
      </c>
      <c r="I130" s="58">
        <v>0.25012799999999996</v>
      </c>
      <c r="J130" s="58">
        <v>0.22541999999999998</v>
      </c>
      <c r="K130" s="58"/>
      <c r="L130" s="58"/>
      <c r="M130" s="58">
        <v>0.22541999999999998</v>
      </c>
      <c r="N130" s="58"/>
      <c r="O130" s="58">
        <v>0.22541999999999998</v>
      </c>
      <c r="P130" s="58"/>
      <c r="Q130" s="58"/>
      <c r="R130" s="58">
        <v>0.22541999999999998</v>
      </c>
      <c r="S130" s="58"/>
    </row>
    <row r="131" spans="1:19" ht="90.65" customHeight="1">
      <c r="A131" s="47" t="s">
        <v>1223</v>
      </c>
      <c r="B131" s="43" t="s">
        <v>310</v>
      </c>
      <c r="C131" s="50" t="s">
        <v>1345</v>
      </c>
      <c r="D131" s="75">
        <v>2015</v>
      </c>
      <c r="E131" s="56">
        <v>2020</v>
      </c>
      <c r="F131" s="58"/>
      <c r="G131" s="78"/>
      <c r="H131" s="58">
        <v>0.24243599999999998</v>
      </c>
      <c r="I131" s="58">
        <v>0.24081282739999998</v>
      </c>
      <c r="J131" s="58">
        <v>0.012</v>
      </c>
      <c r="K131" s="58"/>
      <c r="L131" s="58"/>
      <c r="M131" s="58">
        <v>0.012</v>
      </c>
      <c r="N131" s="58"/>
      <c r="O131" s="58">
        <v>0.012</v>
      </c>
      <c r="P131" s="58"/>
      <c r="Q131" s="58"/>
      <c r="R131" s="58">
        <v>0.012</v>
      </c>
      <c r="S131" s="58"/>
    </row>
    <row r="132" spans="1:19" ht="126.95" customHeight="1">
      <c r="A132" s="47" t="s">
        <v>1223</v>
      </c>
      <c r="B132" s="43" t="s">
        <v>311</v>
      </c>
      <c r="C132" s="50" t="s">
        <v>1346</v>
      </c>
      <c r="D132" s="75">
        <v>2019</v>
      </c>
      <c r="E132" s="56">
        <v>2020</v>
      </c>
      <c r="F132" s="58"/>
      <c r="G132" s="78"/>
      <c r="H132" s="58">
        <v>28.029564000000001</v>
      </c>
      <c r="I132" s="58">
        <v>28.029564000000001</v>
      </c>
      <c r="J132" s="58">
        <v>2.5535639999999997</v>
      </c>
      <c r="K132" s="58"/>
      <c r="L132" s="58"/>
      <c r="M132" s="58">
        <v>2.5535639999999997</v>
      </c>
      <c r="N132" s="58"/>
      <c r="O132" s="58">
        <v>2.5535639999999997</v>
      </c>
      <c r="P132" s="58"/>
      <c r="Q132" s="58"/>
      <c r="R132" s="58">
        <v>2.5535639999999997</v>
      </c>
      <c r="S132" s="58"/>
    </row>
    <row r="133" spans="1:19" ht="72.65" customHeight="1">
      <c r="A133" s="47" t="s">
        <v>1223</v>
      </c>
      <c r="B133" s="43" t="s">
        <v>312</v>
      </c>
      <c r="C133" s="50" t="s">
        <v>1347</v>
      </c>
      <c r="D133" s="75">
        <v>2019</v>
      </c>
      <c r="E133" s="56">
        <v>2020</v>
      </c>
      <c r="F133" s="58"/>
      <c r="G133" s="78"/>
      <c r="H133" s="58">
        <v>3.3613560000000002</v>
      </c>
      <c r="I133" s="58">
        <v>3.3613560000000002</v>
      </c>
      <c r="J133" s="58">
        <v>0.48782399999999998</v>
      </c>
      <c r="K133" s="58"/>
      <c r="L133" s="58"/>
      <c r="M133" s="58">
        <v>0.48782399999999998</v>
      </c>
      <c r="N133" s="58"/>
      <c r="O133" s="58">
        <v>0.48782399999999998</v>
      </c>
      <c r="P133" s="58"/>
      <c r="Q133" s="58"/>
      <c r="R133" s="58">
        <v>0.48782399999999998</v>
      </c>
      <c r="S133" s="58"/>
    </row>
    <row r="134" spans="1:19" ht="90.65" customHeight="1">
      <c r="A134" s="47" t="s">
        <v>1223</v>
      </c>
      <c r="B134" s="43" t="s">
        <v>313</v>
      </c>
      <c r="C134" s="50" t="s">
        <v>1348</v>
      </c>
      <c r="D134" s="75">
        <v>2019</v>
      </c>
      <c r="E134" s="56">
        <v>2020</v>
      </c>
      <c r="F134" s="58"/>
      <c r="G134" s="78"/>
      <c r="H134" s="58">
        <v>3.7396439999999997</v>
      </c>
      <c r="I134" s="58">
        <v>3.7396439999999997</v>
      </c>
      <c r="J134" s="58">
        <v>0.58663199999999993</v>
      </c>
      <c r="K134" s="58"/>
      <c r="L134" s="58"/>
      <c r="M134" s="58">
        <v>0.58663199999999993</v>
      </c>
      <c r="N134" s="58"/>
      <c r="O134" s="58">
        <v>0.58663199999999993</v>
      </c>
      <c r="P134" s="58"/>
      <c r="Q134" s="58"/>
      <c r="R134" s="58">
        <v>0.58663199999999993</v>
      </c>
      <c r="S134" s="58"/>
    </row>
    <row r="135" spans="1:19" ht="72.65" customHeight="1">
      <c r="A135" s="47" t="s">
        <v>1223</v>
      </c>
      <c r="B135" s="43" t="s">
        <v>314</v>
      </c>
      <c r="C135" s="50" t="s">
        <v>1349</v>
      </c>
      <c r="D135" s="75">
        <v>2018</v>
      </c>
      <c r="E135" s="56">
        <v>2020</v>
      </c>
      <c r="F135" s="58"/>
      <c r="G135" s="78"/>
      <c r="H135" s="58">
        <v>8.0671799999999987</v>
      </c>
      <c r="I135" s="58">
        <v>8.0671799999999987</v>
      </c>
      <c r="J135" s="58">
        <v>1.541388</v>
      </c>
      <c r="K135" s="58"/>
      <c r="L135" s="58"/>
      <c r="M135" s="58">
        <v>1.541388</v>
      </c>
      <c r="N135" s="58"/>
      <c r="O135" s="58">
        <v>1.541388</v>
      </c>
      <c r="P135" s="58"/>
      <c r="Q135" s="58"/>
      <c r="R135" s="58">
        <v>1.541388</v>
      </c>
      <c r="S135" s="58"/>
    </row>
    <row r="136" spans="1:19" ht="108.8" customHeight="1">
      <c r="A136" s="47" t="s">
        <v>1223</v>
      </c>
      <c r="B136" s="43" t="s">
        <v>315</v>
      </c>
      <c r="C136" s="50" t="s">
        <v>1350</v>
      </c>
      <c r="D136" s="75">
        <v>2019</v>
      </c>
      <c r="E136" s="56">
        <v>2020</v>
      </c>
      <c r="F136" s="58"/>
      <c r="G136" s="78"/>
      <c r="H136" s="58">
        <v>1.3615679999999999</v>
      </c>
      <c r="I136" s="58">
        <v>1.3615679999999999</v>
      </c>
      <c r="J136" s="58">
        <v>0.77462399999999987</v>
      </c>
      <c r="K136" s="58"/>
      <c r="L136" s="58"/>
      <c r="M136" s="58">
        <v>0.77462399999999987</v>
      </c>
      <c r="N136" s="58"/>
      <c r="O136" s="58">
        <v>0.77462399999999987</v>
      </c>
      <c r="P136" s="58"/>
      <c r="Q136" s="58"/>
      <c r="R136" s="58">
        <v>0.77462399999999987</v>
      </c>
      <c r="S136" s="58"/>
    </row>
    <row r="137" spans="1:19" ht="72.65" customHeight="1">
      <c r="A137" s="47" t="s">
        <v>1223</v>
      </c>
      <c r="B137" s="43" t="s">
        <v>316</v>
      </c>
      <c r="C137" s="50" t="s">
        <v>1351</v>
      </c>
      <c r="D137" s="75">
        <v>2018</v>
      </c>
      <c r="E137" s="56">
        <v>2019</v>
      </c>
      <c r="F137" s="58"/>
      <c r="G137" s="78"/>
      <c r="H137" s="58">
        <v>0.54009498</v>
      </c>
      <c r="I137" s="58">
        <v>0.45377390196610168</v>
      </c>
      <c r="J137" s="58">
        <v>0.016910183999999998</v>
      </c>
      <c r="K137" s="58"/>
      <c r="L137" s="58"/>
      <c r="M137" s="58">
        <v>0.016910183999999998</v>
      </c>
      <c r="N137" s="58"/>
      <c r="O137" s="58">
        <v>0.016910183999999998</v>
      </c>
      <c r="P137" s="58"/>
      <c r="Q137" s="58"/>
      <c r="R137" s="58">
        <v>0.016910183999999998</v>
      </c>
      <c r="S137" s="58"/>
    </row>
    <row r="138" spans="1:19" ht="126.95" customHeight="1">
      <c r="A138" s="47" t="s">
        <v>1223</v>
      </c>
      <c r="B138" s="43" t="s">
        <v>317</v>
      </c>
      <c r="C138" s="50" t="s">
        <v>1352</v>
      </c>
      <c r="D138" s="75">
        <v>2018</v>
      </c>
      <c r="E138" s="56">
        <v>2020</v>
      </c>
      <c r="F138" s="58"/>
      <c r="G138" s="78"/>
      <c r="H138" s="58">
        <v>0.86728800000000006</v>
      </c>
      <c r="I138" s="58">
        <v>0.78096692196610173</v>
      </c>
      <c r="J138" s="58">
        <v>0.49546024799999999</v>
      </c>
      <c r="K138" s="58"/>
      <c r="L138" s="58"/>
      <c r="M138" s="58">
        <v>0.49546024799999999</v>
      </c>
      <c r="N138" s="58"/>
      <c r="O138" s="58">
        <v>0.49546024799999999</v>
      </c>
      <c r="P138" s="58"/>
      <c r="Q138" s="58"/>
      <c r="R138" s="58">
        <v>0.49546024799999999</v>
      </c>
      <c r="S138" s="58"/>
    </row>
    <row r="139" spans="1:19" ht="199.55" customHeight="1">
      <c r="A139" s="47" t="s">
        <v>1224</v>
      </c>
      <c r="B139" s="43" t="s">
        <v>318</v>
      </c>
      <c r="C139" s="50" t="s">
        <v>1353</v>
      </c>
      <c r="D139" s="75">
        <v>2018</v>
      </c>
      <c r="E139" s="56">
        <v>2019</v>
      </c>
      <c r="F139" s="58">
        <v>29.451767999999994</v>
      </c>
      <c r="G139" s="78">
        <v>43344</v>
      </c>
      <c r="H139" s="58">
        <v>28.369838039999998</v>
      </c>
      <c r="I139" s="58">
        <v>14.057176317966102</v>
      </c>
      <c r="J139" s="58">
        <v>14.057176301457627</v>
      </c>
      <c r="K139" s="58"/>
      <c r="L139" s="58"/>
      <c r="M139" s="58">
        <v>14.057176301457627</v>
      </c>
      <c r="N139" s="58"/>
      <c r="O139" s="58">
        <v>14.057176301457627</v>
      </c>
      <c r="P139" s="58"/>
      <c r="Q139" s="58"/>
      <c r="R139" s="58">
        <v>14.057176301457627</v>
      </c>
      <c r="S139" s="58"/>
    </row>
    <row r="140" spans="1:19" ht="72.65" customHeight="1">
      <c r="A140" s="47" t="s">
        <v>1223</v>
      </c>
      <c r="B140" s="43" t="s">
        <v>319</v>
      </c>
      <c r="C140" s="50" t="s">
        <v>1354</v>
      </c>
      <c r="D140" s="75">
        <v>2019</v>
      </c>
      <c r="E140" s="56">
        <v>2020</v>
      </c>
      <c r="F140" s="58"/>
      <c r="G140" s="78"/>
      <c r="H140" s="58">
        <v>3.1105320000000001</v>
      </c>
      <c r="I140" s="58">
        <v>3.1105320000000001</v>
      </c>
      <c r="J140" s="58">
        <v>2.5490759999999999</v>
      </c>
      <c r="K140" s="58"/>
      <c r="L140" s="58"/>
      <c r="M140" s="58">
        <v>2.5490759999999999</v>
      </c>
      <c r="N140" s="58"/>
      <c r="O140" s="58">
        <v>2.5490759999999999</v>
      </c>
      <c r="P140" s="58"/>
      <c r="Q140" s="58"/>
      <c r="R140" s="58">
        <v>2.5490759999999999</v>
      </c>
      <c r="S140" s="58"/>
    </row>
    <row r="141" spans="1:19" ht="108.8" customHeight="1">
      <c r="A141" s="47" t="s">
        <v>1224</v>
      </c>
      <c r="B141" s="43" t="s">
        <v>320</v>
      </c>
      <c r="C141" s="50" t="s">
        <v>1355</v>
      </c>
      <c r="D141" s="75">
        <v>2019</v>
      </c>
      <c r="E141" s="56">
        <v>2019</v>
      </c>
      <c r="F141" s="58"/>
      <c r="G141" s="78"/>
      <c r="H141" s="58">
        <v>0.37261199999999994</v>
      </c>
      <c r="I141" s="58">
        <v>0.37261199999999994</v>
      </c>
      <c r="J141" s="58">
        <v>0.37261199999999994</v>
      </c>
      <c r="K141" s="58"/>
      <c r="L141" s="58"/>
      <c r="M141" s="58">
        <v>0.37261199999999994</v>
      </c>
      <c r="N141" s="58"/>
      <c r="O141" s="58">
        <v>0.37261199999999994</v>
      </c>
      <c r="P141" s="58"/>
      <c r="Q141" s="58"/>
      <c r="R141" s="58">
        <v>0.37261199999999994</v>
      </c>
      <c r="S141" s="58"/>
    </row>
    <row r="142" spans="1:19" ht="90.65" customHeight="1">
      <c r="A142" s="47" t="s">
        <v>1224</v>
      </c>
      <c r="B142" s="43" t="s">
        <v>321</v>
      </c>
      <c r="C142" s="50" t="s">
        <v>1356</v>
      </c>
      <c r="D142" s="75">
        <v>2019</v>
      </c>
      <c r="E142" s="56">
        <v>2020</v>
      </c>
      <c r="F142" s="58"/>
      <c r="G142" s="78"/>
      <c r="H142" s="58">
        <v>0.64367999999999992</v>
      </c>
      <c r="I142" s="58">
        <v>0.64367999999999992</v>
      </c>
      <c r="J142" s="58">
        <v>0.012</v>
      </c>
      <c r="K142" s="58"/>
      <c r="L142" s="58"/>
      <c r="M142" s="58">
        <v>0.012</v>
      </c>
      <c r="N142" s="58"/>
      <c r="O142" s="58">
        <v>0.012</v>
      </c>
      <c r="P142" s="58"/>
      <c r="Q142" s="58"/>
      <c r="R142" s="58">
        <v>0.012</v>
      </c>
      <c r="S142" s="58"/>
    </row>
    <row r="143" spans="1:19" ht="90.65" customHeight="1">
      <c r="A143" s="47" t="s">
        <v>1223</v>
      </c>
      <c r="B143" s="43" t="s">
        <v>322</v>
      </c>
      <c r="C143" s="50" t="s">
        <v>1357</v>
      </c>
      <c r="D143" s="75">
        <v>2019</v>
      </c>
      <c r="E143" s="56">
        <v>2020</v>
      </c>
      <c r="F143" s="58"/>
      <c r="G143" s="78"/>
      <c r="H143" s="58">
        <v>3.1983839999999999</v>
      </c>
      <c r="I143" s="58">
        <v>3.1983839999999999</v>
      </c>
      <c r="J143" s="58">
        <v>0.012</v>
      </c>
      <c r="K143" s="58"/>
      <c r="L143" s="58"/>
      <c r="M143" s="58">
        <v>0.012</v>
      </c>
      <c r="N143" s="58"/>
      <c r="O143" s="58">
        <v>0.012</v>
      </c>
      <c r="P143" s="58"/>
      <c r="Q143" s="58"/>
      <c r="R143" s="58">
        <v>0.012</v>
      </c>
      <c r="S143" s="58"/>
    </row>
    <row r="144" spans="1:19" ht="90.65" customHeight="1">
      <c r="A144" s="47" t="s">
        <v>1223</v>
      </c>
      <c r="B144" s="43" t="s">
        <v>323</v>
      </c>
      <c r="C144" s="50" t="s">
        <v>1358</v>
      </c>
      <c r="D144" s="75">
        <v>2015</v>
      </c>
      <c r="E144" s="56">
        <v>2025</v>
      </c>
      <c r="F144" s="58">
        <v>2.63944</v>
      </c>
      <c r="G144" s="78">
        <v>42491</v>
      </c>
      <c r="H144" s="58">
        <v>21.132947999999999</v>
      </c>
      <c r="I144" s="58">
        <v>16.446659989423729</v>
      </c>
      <c r="J144" s="58">
        <v>0.18</v>
      </c>
      <c r="K144" s="58"/>
      <c r="L144" s="58"/>
      <c r="M144" s="58">
        <v>0.18</v>
      </c>
      <c r="N144" s="58"/>
      <c r="O144" s="58">
        <v>0.18</v>
      </c>
      <c r="P144" s="58"/>
      <c r="Q144" s="58"/>
      <c r="R144" s="58">
        <v>0.18</v>
      </c>
      <c r="S144" s="58"/>
    </row>
    <row r="145" spans="1:19" ht="145.2" customHeight="1">
      <c r="A145" s="47" t="s">
        <v>1224</v>
      </c>
      <c r="B145" s="43" t="s">
        <v>324</v>
      </c>
      <c r="C145" s="50" t="s">
        <v>1359</v>
      </c>
      <c r="D145" s="75">
        <v>2019</v>
      </c>
      <c r="E145" s="56">
        <v>2019</v>
      </c>
      <c r="F145" s="58"/>
      <c r="G145" s="78"/>
      <c r="H145" s="58">
        <v>0.34670400000000001</v>
      </c>
      <c r="I145" s="58">
        <v>0.34670400000000001</v>
      </c>
      <c r="J145" s="58">
        <v>0.17787599999999998</v>
      </c>
      <c r="K145" s="58"/>
      <c r="L145" s="58"/>
      <c r="M145" s="58">
        <v>0.17787599999999998</v>
      </c>
      <c r="N145" s="58"/>
      <c r="O145" s="58">
        <v>0.17787599999999998</v>
      </c>
      <c r="P145" s="58"/>
      <c r="Q145" s="58"/>
      <c r="R145" s="58">
        <v>0.17787599999999998</v>
      </c>
      <c r="S145" s="58"/>
    </row>
    <row r="146" spans="1:19" ht="90.65" customHeight="1">
      <c r="A146" s="47" t="s">
        <v>1224</v>
      </c>
      <c r="B146" s="43" t="s">
        <v>325</v>
      </c>
      <c r="C146" s="50" t="s">
        <v>1360</v>
      </c>
      <c r="D146" s="75">
        <v>2019</v>
      </c>
      <c r="E146" s="56">
        <v>2019</v>
      </c>
      <c r="F146" s="58"/>
      <c r="G146" s="78"/>
      <c r="H146" s="58">
        <v>0.32824799999999998</v>
      </c>
      <c r="I146" s="58">
        <v>0.32824799999999998</v>
      </c>
      <c r="J146" s="58">
        <v>0.20546400000000001</v>
      </c>
      <c r="K146" s="58"/>
      <c r="L146" s="58"/>
      <c r="M146" s="58">
        <v>0.20546400000000001</v>
      </c>
      <c r="N146" s="58"/>
      <c r="O146" s="58">
        <v>0.20546400000000001</v>
      </c>
      <c r="P146" s="58"/>
      <c r="Q146" s="58"/>
      <c r="R146" s="58">
        <v>0.20546400000000001</v>
      </c>
      <c r="S146" s="58"/>
    </row>
    <row r="147" spans="1:19" ht="72.65" customHeight="1">
      <c r="A147" s="47" t="s">
        <v>1224</v>
      </c>
      <c r="B147" s="43" t="s">
        <v>326</v>
      </c>
      <c r="C147" s="51" t="s">
        <v>1361</v>
      </c>
      <c r="D147" s="75">
        <v>2019</v>
      </c>
      <c r="E147" s="56">
        <v>2019</v>
      </c>
      <c r="F147" s="58"/>
      <c r="G147" s="78"/>
      <c r="H147" s="58">
        <v>0.32682</v>
      </c>
      <c r="I147" s="58">
        <v>0.32682</v>
      </c>
      <c r="J147" s="58">
        <v>0.16341</v>
      </c>
      <c r="K147" s="58"/>
      <c r="L147" s="58"/>
      <c r="M147" s="58">
        <v>0.16341</v>
      </c>
      <c r="N147" s="58"/>
      <c r="O147" s="58">
        <v>0.16341</v>
      </c>
      <c r="P147" s="58"/>
      <c r="Q147" s="58"/>
      <c r="R147" s="58">
        <v>0.16341</v>
      </c>
      <c r="S147" s="58"/>
    </row>
    <row r="148" spans="1:19" ht="90.65" customHeight="1">
      <c r="A148" s="47" t="s">
        <v>1224</v>
      </c>
      <c r="B148" s="43" t="s">
        <v>327</v>
      </c>
      <c r="C148" s="50" t="s">
        <v>1362</v>
      </c>
      <c r="D148" s="75">
        <v>2016</v>
      </c>
      <c r="E148" s="56">
        <v>2025</v>
      </c>
      <c r="F148" s="58"/>
      <c r="G148" s="78"/>
      <c r="H148" s="58">
        <v>19.378115999999999</v>
      </c>
      <c r="I148" s="58">
        <v>19.378115999999999</v>
      </c>
      <c r="J148" s="58">
        <v>2.099424</v>
      </c>
      <c r="K148" s="58"/>
      <c r="L148" s="58"/>
      <c r="M148" s="58">
        <v>2.099424</v>
      </c>
      <c r="N148" s="58"/>
      <c r="O148" s="58">
        <v>2.099424</v>
      </c>
      <c r="P148" s="58"/>
      <c r="Q148" s="58"/>
      <c r="R148" s="58">
        <v>2.099424</v>
      </c>
      <c r="S148" s="58"/>
    </row>
    <row r="149" spans="1:19" ht="108.8" customHeight="1">
      <c r="A149" s="47" t="s">
        <v>1223</v>
      </c>
      <c r="B149" s="43" t="s">
        <v>328</v>
      </c>
      <c r="C149" s="50" t="s">
        <v>1363</v>
      </c>
      <c r="D149" s="75">
        <v>2019</v>
      </c>
      <c r="E149" s="56">
        <v>2019</v>
      </c>
      <c r="F149" s="58"/>
      <c r="G149" s="78"/>
      <c r="H149" s="58">
        <v>1.0199639999999999</v>
      </c>
      <c r="I149" s="58">
        <v>1.0199639999999999</v>
      </c>
      <c r="J149" s="58">
        <v>0.68366159999999998</v>
      </c>
      <c r="K149" s="58"/>
      <c r="L149" s="58"/>
      <c r="M149" s="58">
        <v>0.68366159999999998</v>
      </c>
      <c r="N149" s="58"/>
      <c r="O149" s="58">
        <v>0.68366159999999998</v>
      </c>
      <c r="P149" s="58"/>
      <c r="Q149" s="58"/>
      <c r="R149" s="58">
        <v>0.68366159999999998</v>
      </c>
      <c r="S149" s="58"/>
    </row>
    <row r="150" spans="1:19" ht="108.8" customHeight="1">
      <c r="A150" s="47" t="s">
        <v>1223</v>
      </c>
      <c r="B150" s="43" t="s">
        <v>329</v>
      </c>
      <c r="C150" s="50" t="s">
        <v>1364</v>
      </c>
      <c r="D150" s="75">
        <v>2018</v>
      </c>
      <c r="E150" s="56">
        <v>2020</v>
      </c>
      <c r="F150" s="58"/>
      <c r="G150" s="78"/>
      <c r="H150" s="58">
        <v>2.1700680000000001</v>
      </c>
      <c r="I150" s="58">
        <v>2.1700680000000001</v>
      </c>
      <c r="J150" s="58">
        <v>2.0267520000000001</v>
      </c>
      <c r="K150" s="58"/>
      <c r="L150" s="58"/>
      <c r="M150" s="58">
        <v>2.0267520000000001</v>
      </c>
      <c r="N150" s="58"/>
      <c r="O150" s="58">
        <v>2.0267520000000001</v>
      </c>
      <c r="P150" s="58"/>
      <c r="Q150" s="58"/>
      <c r="R150" s="58">
        <v>2.0267520000000001</v>
      </c>
      <c r="S150" s="58"/>
    </row>
    <row r="151" spans="1:19" ht="54.4" customHeight="1">
      <c r="A151" s="47" t="s">
        <v>1223</v>
      </c>
      <c r="B151" s="43" t="s">
        <v>330</v>
      </c>
      <c r="C151" s="50" t="s">
        <v>1365</v>
      </c>
      <c r="D151" s="75">
        <v>2018</v>
      </c>
      <c r="E151" s="56">
        <v>2019</v>
      </c>
      <c r="F151" s="58"/>
      <c r="G151" s="78"/>
      <c r="H151" s="58">
        <v>0.42752458799999998</v>
      </c>
      <c r="I151" s="58">
        <v>0.0077580699661016772</v>
      </c>
      <c r="J151" s="58">
        <v>0.0024137999999999998</v>
      </c>
      <c r="K151" s="58"/>
      <c r="L151" s="58"/>
      <c r="M151" s="58">
        <v>0.0024137999999999998</v>
      </c>
      <c r="N151" s="58"/>
      <c r="O151" s="58">
        <v>0.0024137999999999998</v>
      </c>
      <c r="P151" s="58"/>
      <c r="Q151" s="58"/>
      <c r="R151" s="58">
        <v>0.0024137999999999998</v>
      </c>
      <c r="S151" s="58"/>
    </row>
    <row r="152" spans="1:19" ht="145.2" customHeight="1">
      <c r="A152" s="47" t="s">
        <v>1223</v>
      </c>
      <c r="B152" s="43" t="s">
        <v>331</v>
      </c>
      <c r="C152" s="50" t="s">
        <v>1366</v>
      </c>
      <c r="D152" s="75">
        <v>2018</v>
      </c>
      <c r="E152" s="56">
        <v>2019</v>
      </c>
      <c r="F152" s="58"/>
      <c r="G152" s="78"/>
      <c r="H152" s="58">
        <v>0.30732609599999994</v>
      </c>
      <c r="I152" s="58">
        <v>0.30612293999999995</v>
      </c>
      <c r="J152" s="58">
        <v>0.0025645439999999998</v>
      </c>
      <c r="K152" s="58"/>
      <c r="L152" s="58"/>
      <c r="M152" s="58">
        <v>0.0025645439999999998</v>
      </c>
      <c r="N152" s="58"/>
      <c r="O152" s="58">
        <v>0.0025645439999999998</v>
      </c>
      <c r="P152" s="58"/>
      <c r="Q152" s="58"/>
      <c r="R152" s="58">
        <v>0.0025645439999999998</v>
      </c>
      <c r="S152" s="58"/>
    </row>
    <row r="153" spans="1:19" ht="72.65" customHeight="1">
      <c r="A153" s="47" t="s">
        <v>1223</v>
      </c>
      <c r="B153" s="43" t="s">
        <v>332</v>
      </c>
      <c r="C153" s="50" t="s">
        <v>1367</v>
      </c>
      <c r="D153" s="75">
        <v>2019</v>
      </c>
      <c r="E153" s="56">
        <v>2019</v>
      </c>
      <c r="F153" s="58"/>
      <c r="G153" s="78"/>
      <c r="H153" s="58">
        <v>0.33377113199999997</v>
      </c>
      <c r="I153" s="58">
        <v>0.33377113199999997</v>
      </c>
      <c r="J153" s="58">
        <v>0.026068500000000005</v>
      </c>
      <c r="K153" s="58"/>
      <c r="L153" s="58"/>
      <c r="M153" s="58">
        <v>0.026068500000000005</v>
      </c>
      <c r="N153" s="58"/>
      <c r="O153" s="58">
        <v>0.026068500000000005</v>
      </c>
      <c r="P153" s="58"/>
      <c r="Q153" s="58"/>
      <c r="R153" s="58">
        <v>0.026068500000000005</v>
      </c>
      <c r="S153" s="58"/>
    </row>
    <row r="154" spans="1:19" ht="108.8" customHeight="1">
      <c r="A154" s="47" t="s">
        <v>1223</v>
      </c>
      <c r="B154" s="43" t="s">
        <v>333</v>
      </c>
      <c r="C154" s="50" t="s">
        <v>1368</v>
      </c>
      <c r="D154" s="75">
        <v>2018</v>
      </c>
      <c r="E154" s="56">
        <v>2019</v>
      </c>
      <c r="F154" s="58">
        <v>2.327448</v>
      </c>
      <c r="G154" s="78">
        <v>43374</v>
      </c>
      <c r="H154" s="58">
        <v>2.005397844</v>
      </c>
      <c r="I154" s="58">
        <v>0.35702129593220344</v>
      </c>
      <c r="J154" s="58">
        <v>0.35702129410169492</v>
      </c>
      <c r="K154" s="58"/>
      <c r="L154" s="58"/>
      <c r="M154" s="58">
        <v>0.35702129410169492</v>
      </c>
      <c r="N154" s="58"/>
      <c r="O154" s="58">
        <v>0.35702129410169492</v>
      </c>
      <c r="P154" s="58"/>
      <c r="Q154" s="58"/>
      <c r="R154" s="58">
        <v>0.35702129410169492</v>
      </c>
      <c r="S154" s="58"/>
    </row>
    <row r="155" spans="1:19" ht="72.65" customHeight="1">
      <c r="A155" s="47" t="s">
        <v>1224</v>
      </c>
      <c r="B155" s="43" t="s">
        <v>334</v>
      </c>
      <c r="C155" s="50" t="s">
        <v>1369</v>
      </c>
      <c r="D155" s="75">
        <v>2019</v>
      </c>
      <c r="E155" s="56">
        <v>2020</v>
      </c>
      <c r="F155" s="58"/>
      <c r="G155" s="78"/>
      <c r="H155" s="58">
        <v>9.3339240000000014</v>
      </c>
      <c r="I155" s="58">
        <v>9.3339240000000014</v>
      </c>
      <c r="J155" s="58">
        <v>1.0704960000000001</v>
      </c>
      <c r="K155" s="58"/>
      <c r="L155" s="58"/>
      <c r="M155" s="58">
        <v>1.0704960000000001</v>
      </c>
      <c r="N155" s="58"/>
      <c r="O155" s="58">
        <v>1.0704960000000001</v>
      </c>
      <c r="P155" s="58"/>
      <c r="Q155" s="58"/>
      <c r="R155" s="58">
        <v>1.0704960000000001</v>
      </c>
      <c r="S155" s="58"/>
    </row>
    <row r="156" spans="1:19" ht="72.65" customHeight="1">
      <c r="A156" s="47" t="s">
        <v>1223</v>
      </c>
      <c r="B156" s="43" t="s">
        <v>335</v>
      </c>
      <c r="C156" s="51" t="s">
        <v>1370</v>
      </c>
      <c r="D156" s="75">
        <v>2019</v>
      </c>
      <c r="E156" s="56">
        <v>2019</v>
      </c>
      <c r="F156" s="58"/>
      <c r="G156" s="78"/>
      <c r="H156" s="58">
        <v>0.40573200000000004</v>
      </c>
      <c r="I156" s="58">
        <v>0.40573200000000004</v>
      </c>
      <c r="J156" s="58">
        <v>0.25472039999999996</v>
      </c>
      <c r="K156" s="58"/>
      <c r="L156" s="58"/>
      <c r="M156" s="58">
        <v>0.25472039999999996</v>
      </c>
      <c r="N156" s="58"/>
      <c r="O156" s="58">
        <v>0.25472039999999996</v>
      </c>
      <c r="P156" s="58"/>
      <c r="Q156" s="58"/>
      <c r="R156" s="58">
        <v>0.25472039999999996</v>
      </c>
      <c r="S156" s="58"/>
    </row>
    <row r="157" spans="1:19" ht="54.4" customHeight="1">
      <c r="A157" s="47" t="s">
        <v>1224</v>
      </c>
      <c r="B157" s="43" t="s">
        <v>336</v>
      </c>
      <c r="C157" s="50" t="s">
        <v>1371</v>
      </c>
      <c r="D157" s="75">
        <v>2017</v>
      </c>
      <c r="E157" s="56">
        <v>2020</v>
      </c>
      <c r="F157" s="58"/>
      <c r="G157" s="78"/>
      <c r="H157" s="58">
        <v>7.263744</v>
      </c>
      <c r="I157" s="58">
        <v>7.263744</v>
      </c>
      <c r="J157" s="58">
        <v>0.012</v>
      </c>
      <c r="K157" s="58"/>
      <c r="L157" s="58"/>
      <c r="M157" s="58">
        <v>0.012</v>
      </c>
      <c r="N157" s="58"/>
      <c r="O157" s="58">
        <v>0.012</v>
      </c>
      <c r="P157" s="58"/>
      <c r="Q157" s="58"/>
      <c r="R157" s="58">
        <v>0.012</v>
      </c>
      <c r="S157" s="58"/>
    </row>
    <row r="158" spans="1:19" ht="126.95" customHeight="1">
      <c r="A158" s="47" t="s">
        <v>1223</v>
      </c>
      <c r="B158" s="43" t="s">
        <v>337</v>
      </c>
      <c r="C158" s="50" t="s">
        <v>1372</v>
      </c>
      <c r="D158" s="75">
        <v>2019</v>
      </c>
      <c r="E158" s="56">
        <v>2019</v>
      </c>
      <c r="F158" s="58"/>
      <c r="G158" s="78"/>
      <c r="H158" s="58">
        <v>0.24060214799999999</v>
      </c>
      <c r="I158" s="58">
        <v>0.24060214799999999</v>
      </c>
      <c r="J158" s="58">
        <v>0.178534</v>
      </c>
      <c r="K158" s="58"/>
      <c r="L158" s="58"/>
      <c r="M158" s="58">
        <v>0.178534</v>
      </c>
      <c r="N158" s="58"/>
      <c r="O158" s="58">
        <v>0.178534</v>
      </c>
      <c r="P158" s="58"/>
      <c r="Q158" s="58"/>
      <c r="R158" s="58">
        <v>0.178534</v>
      </c>
      <c r="S158" s="58"/>
    </row>
    <row r="159" spans="1:19" ht="90.65" customHeight="1">
      <c r="A159" s="47" t="s">
        <v>1223</v>
      </c>
      <c r="B159" s="43" t="s">
        <v>338</v>
      </c>
      <c r="C159" s="50" t="s">
        <v>1373</v>
      </c>
      <c r="D159" s="75">
        <v>2019</v>
      </c>
      <c r="E159" s="56">
        <v>2020</v>
      </c>
      <c r="F159" s="58"/>
      <c r="G159" s="78"/>
      <c r="H159" s="58">
        <v>0.68077199999999993</v>
      </c>
      <c r="I159" s="58">
        <v>0.68077199999999993</v>
      </c>
      <c r="J159" s="58">
        <v>0.38580000000000003</v>
      </c>
      <c r="K159" s="58"/>
      <c r="L159" s="58"/>
      <c r="M159" s="58">
        <v>0.38580000000000003</v>
      </c>
      <c r="N159" s="58"/>
      <c r="O159" s="58">
        <v>0.38580000000000003</v>
      </c>
      <c r="P159" s="58"/>
      <c r="Q159" s="58"/>
      <c r="R159" s="58">
        <v>0.38580000000000003</v>
      </c>
      <c r="S159" s="58"/>
    </row>
    <row r="160" spans="1:19" ht="54.4" customHeight="1">
      <c r="A160" s="47" t="s">
        <v>1223</v>
      </c>
      <c r="B160" s="43" t="s">
        <v>339</v>
      </c>
      <c r="C160" s="50" t="s">
        <v>1374</v>
      </c>
      <c r="D160" s="75">
        <v>2019</v>
      </c>
      <c r="E160" s="56">
        <v>2020</v>
      </c>
      <c r="F160" s="58"/>
      <c r="G160" s="78"/>
      <c r="H160" s="58">
        <v>0.820488</v>
      </c>
      <c r="I160" s="58">
        <v>0.820488</v>
      </c>
      <c r="J160" s="58">
        <v>0.051227999999999996</v>
      </c>
      <c r="K160" s="58"/>
      <c r="L160" s="58"/>
      <c r="M160" s="58">
        <v>0.051227999999999996</v>
      </c>
      <c r="N160" s="58"/>
      <c r="O160" s="58">
        <v>0.051227999999999996</v>
      </c>
      <c r="P160" s="58"/>
      <c r="Q160" s="58"/>
      <c r="R160" s="58">
        <v>0.051227999999999996</v>
      </c>
      <c r="S160" s="58"/>
    </row>
    <row r="161" spans="1:19" ht="72.65" customHeight="1">
      <c r="A161" s="47" t="s">
        <v>1223</v>
      </c>
      <c r="B161" s="43" t="s">
        <v>340</v>
      </c>
      <c r="C161" s="50" t="s">
        <v>1375</v>
      </c>
      <c r="D161" s="75">
        <v>2019</v>
      </c>
      <c r="E161" s="56">
        <v>2019</v>
      </c>
      <c r="F161" s="58"/>
      <c r="G161" s="78"/>
      <c r="H161" s="58">
        <v>0.30623999999999996</v>
      </c>
      <c r="I161" s="58">
        <v>0.30623999999999996</v>
      </c>
      <c r="J161" s="58">
        <v>0.22040399999999996</v>
      </c>
      <c r="K161" s="58"/>
      <c r="L161" s="58"/>
      <c r="M161" s="58">
        <v>0.22040399999999996</v>
      </c>
      <c r="N161" s="58"/>
      <c r="O161" s="58">
        <v>0.22040399999999996</v>
      </c>
      <c r="P161" s="58"/>
      <c r="Q161" s="58"/>
      <c r="R161" s="58">
        <v>0.22040399999999996</v>
      </c>
      <c r="S161" s="58"/>
    </row>
    <row r="162" spans="1:19" ht="126.95" customHeight="1">
      <c r="A162" s="47" t="s">
        <v>1223</v>
      </c>
      <c r="B162" s="43" t="s">
        <v>341</v>
      </c>
      <c r="C162" s="50" t="s">
        <v>1376</v>
      </c>
      <c r="D162" s="75">
        <v>2018</v>
      </c>
      <c r="E162" s="56">
        <v>2019</v>
      </c>
      <c r="F162" s="58"/>
      <c r="G162" s="78"/>
      <c r="H162" s="58">
        <v>0.48837603600000007</v>
      </c>
      <c r="I162" s="58">
        <v>0.48171744000000011</v>
      </c>
      <c r="J162" s="58">
        <v>0.071158078</v>
      </c>
      <c r="K162" s="58"/>
      <c r="L162" s="58"/>
      <c r="M162" s="58">
        <v>0.071158078</v>
      </c>
      <c r="N162" s="58"/>
      <c r="O162" s="58">
        <v>0.071158078</v>
      </c>
      <c r="P162" s="58"/>
      <c r="Q162" s="58"/>
      <c r="R162" s="58">
        <v>0.071158078</v>
      </c>
      <c r="S162" s="58"/>
    </row>
    <row r="163" spans="1:19" ht="72.65" customHeight="1">
      <c r="A163" s="47" t="s">
        <v>1223</v>
      </c>
      <c r="B163" s="43" t="s">
        <v>342</v>
      </c>
      <c r="C163" s="50" t="s">
        <v>1377</v>
      </c>
      <c r="D163" s="75">
        <v>2018</v>
      </c>
      <c r="E163" s="56">
        <v>2019</v>
      </c>
      <c r="F163" s="58">
        <v>0.54812399999999994</v>
      </c>
      <c r="G163" s="78">
        <v>43313</v>
      </c>
      <c r="H163" s="58">
        <v>0.49026890399999995</v>
      </c>
      <c r="I163" s="58">
        <v>0.41719810799999996</v>
      </c>
      <c r="J163" s="58">
        <v>0.37555917599999999</v>
      </c>
      <c r="K163" s="58"/>
      <c r="L163" s="58"/>
      <c r="M163" s="58">
        <v>0.37555917599999999</v>
      </c>
      <c r="N163" s="58"/>
      <c r="O163" s="58">
        <v>0.37555917599999999</v>
      </c>
      <c r="P163" s="58"/>
      <c r="Q163" s="58"/>
      <c r="R163" s="58">
        <v>0.37555917599999999</v>
      </c>
      <c r="S163" s="58"/>
    </row>
    <row r="164" spans="1:19" ht="54.4" customHeight="1">
      <c r="A164" s="47" t="s">
        <v>1224</v>
      </c>
      <c r="B164" s="43" t="s">
        <v>343</v>
      </c>
      <c r="C164" s="50" t="s">
        <v>1378</v>
      </c>
      <c r="D164" s="75">
        <v>2018</v>
      </c>
      <c r="E164" s="56">
        <v>2019</v>
      </c>
      <c r="F164" s="58">
        <v>10.863695999999997</v>
      </c>
      <c r="G164" s="78">
        <v>43374</v>
      </c>
      <c r="H164" s="58">
        <v>10.863695999999999</v>
      </c>
      <c r="I164" s="58">
        <v>10.713953927999999</v>
      </c>
      <c r="J164" s="58">
        <v>10.507944000000002</v>
      </c>
      <c r="K164" s="58"/>
      <c r="L164" s="58"/>
      <c r="M164" s="58">
        <v>10.507944000000002</v>
      </c>
      <c r="N164" s="58"/>
      <c r="O164" s="58">
        <v>10.507944000000002</v>
      </c>
      <c r="P164" s="58"/>
      <c r="Q164" s="58"/>
      <c r="R164" s="58">
        <v>10.507944000000002</v>
      </c>
      <c r="S164" s="58"/>
    </row>
    <row r="165" spans="1:19" ht="108.8" customHeight="1">
      <c r="A165" s="47" t="s">
        <v>1223</v>
      </c>
      <c r="B165" s="43" t="s">
        <v>344</v>
      </c>
      <c r="C165" s="50" t="s">
        <v>1379</v>
      </c>
      <c r="D165" s="75">
        <v>2018</v>
      </c>
      <c r="E165" s="56">
        <v>2020</v>
      </c>
      <c r="F165" s="58"/>
      <c r="G165" s="78"/>
      <c r="H165" s="58">
        <v>47.254151999999998</v>
      </c>
      <c r="I165" s="58">
        <v>47.254151999999998</v>
      </c>
      <c r="J165" s="58">
        <v>18.117527171999999</v>
      </c>
      <c r="K165" s="58"/>
      <c r="L165" s="58"/>
      <c r="M165" s="58">
        <v>18.117527171999999</v>
      </c>
      <c r="N165" s="58"/>
      <c r="O165" s="58">
        <v>18.117527171999999</v>
      </c>
      <c r="P165" s="58"/>
      <c r="Q165" s="58"/>
      <c r="R165" s="58">
        <v>18.117527171999999</v>
      </c>
      <c r="S165" s="58"/>
    </row>
    <row r="166" spans="1:19" ht="72.65" customHeight="1">
      <c r="A166" s="47" t="s">
        <v>1223</v>
      </c>
      <c r="B166" s="43" t="s">
        <v>345</v>
      </c>
      <c r="C166" s="50" t="s">
        <v>1380</v>
      </c>
      <c r="D166" s="75">
        <v>2018</v>
      </c>
      <c r="E166" s="56">
        <v>2019</v>
      </c>
      <c r="F166" s="58">
        <v>1.89964</v>
      </c>
      <c r="G166" s="78">
        <v>43647</v>
      </c>
      <c r="H166" s="58">
        <v>10.418832</v>
      </c>
      <c r="I166" s="58">
        <v>10.418832</v>
      </c>
      <c r="J166" s="58">
        <v>8.7437520000000006</v>
      </c>
      <c r="K166" s="58"/>
      <c r="L166" s="58"/>
      <c r="M166" s="58">
        <v>8.7437520000000006</v>
      </c>
      <c r="N166" s="58"/>
      <c r="O166" s="58">
        <v>8.7437520000000006</v>
      </c>
      <c r="P166" s="58"/>
      <c r="Q166" s="58"/>
      <c r="R166" s="58">
        <v>8.7437520000000006</v>
      </c>
      <c r="S166" s="58"/>
    </row>
    <row r="167" spans="1:19" ht="72.65" customHeight="1">
      <c r="A167" s="47" t="s">
        <v>1224</v>
      </c>
      <c r="B167" s="43" t="s">
        <v>346</v>
      </c>
      <c r="C167" s="50" t="s">
        <v>1381</v>
      </c>
      <c r="D167" s="75">
        <v>2019</v>
      </c>
      <c r="E167" s="56">
        <v>2022</v>
      </c>
      <c r="F167" s="58"/>
      <c r="G167" s="78"/>
      <c r="H167" s="58">
        <v>44.392692000000004</v>
      </c>
      <c r="I167" s="58">
        <v>44.392692000000004</v>
      </c>
      <c r="J167" s="58">
        <v>2.9784000000000002</v>
      </c>
      <c r="K167" s="58"/>
      <c r="L167" s="58"/>
      <c r="M167" s="58">
        <v>2.9784000000000002</v>
      </c>
      <c r="N167" s="58"/>
      <c r="O167" s="58">
        <v>2.9784000000000002</v>
      </c>
      <c r="P167" s="58"/>
      <c r="Q167" s="58"/>
      <c r="R167" s="58">
        <v>2.9784000000000002</v>
      </c>
      <c r="S167" s="58"/>
    </row>
    <row r="168" spans="1:19" ht="72.65" customHeight="1">
      <c r="A168" s="47" t="s">
        <v>1223</v>
      </c>
      <c r="B168" s="43" t="s">
        <v>347</v>
      </c>
      <c r="C168" s="50" t="s">
        <v>1382</v>
      </c>
      <c r="D168" s="75">
        <v>2018</v>
      </c>
      <c r="E168" s="56">
        <v>2020</v>
      </c>
      <c r="F168" s="58"/>
      <c r="G168" s="78"/>
      <c r="H168" s="58">
        <v>19.602863999999997</v>
      </c>
      <c r="I168" s="58">
        <v>19.602863999999997</v>
      </c>
      <c r="J168" s="58">
        <v>3.4546080000000003</v>
      </c>
      <c r="K168" s="58"/>
      <c r="L168" s="58"/>
      <c r="M168" s="58">
        <v>3.4546080000000003</v>
      </c>
      <c r="N168" s="58"/>
      <c r="O168" s="58">
        <v>3.4546080000000003</v>
      </c>
      <c r="P168" s="58"/>
      <c r="Q168" s="58"/>
      <c r="R168" s="58">
        <v>3.4546080000000003</v>
      </c>
      <c r="S168" s="58"/>
    </row>
    <row r="169" spans="1:19" ht="108.8" customHeight="1">
      <c r="A169" s="47" t="s">
        <v>1223</v>
      </c>
      <c r="B169" s="43" t="s">
        <v>348</v>
      </c>
      <c r="C169" s="50" t="s">
        <v>1383</v>
      </c>
      <c r="D169" s="75">
        <v>2018</v>
      </c>
      <c r="E169" s="56">
        <v>2019</v>
      </c>
      <c r="F169" s="58">
        <v>1.997064</v>
      </c>
      <c r="G169" s="78">
        <v>43191</v>
      </c>
      <c r="H169" s="58">
        <v>0.21217074</v>
      </c>
      <c r="I169" s="58">
        <v>0.086708311932203491</v>
      </c>
      <c r="J169" s="58">
        <v>0.047879735999999999</v>
      </c>
      <c r="K169" s="58"/>
      <c r="L169" s="58"/>
      <c r="M169" s="58">
        <v>0.047879735999999999</v>
      </c>
      <c r="N169" s="58"/>
      <c r="O169" s="58">
        <v>0.047879735999999999</v>
      </c>
      <c r="P169" s="58"/>
      <c r="Q169" s="58"/>
      <c r="R169" s="58">
        <v>0.047879735999999999</v>
      </c>
      <c r="S169" s="58"/>
    </row>
    <row r="170" spans="1:19" ht="90.65" customHeight="1">
      <c r="A170" s="47" t="s">
        <v>1223</v>
      </c>
      <c r="B170" s="43" t="s">
        <v>349</v>
      </c>
      <c r="C170" s="50" t="s">
        <v>1384</v>
      </c>
      <c r="D170" s="75">
        <v>2017</v>
      </c>
      <c r="E170" s="56">
        <v>2020</v>
      </c>
      <c r="F170" s="58">
        <v>87.399359999999987</v>
      </c>
      <c r="G170" s="78">
        <v>43344</v>
      </c>
      <c r="H170" s="58">
        <v>87.399360000000001</v>
      </c>
      <c r="I170" s="58">
        <v>81.80611097267797</v>
      </c>
      <c r="J170" s="58">
        <v>1.3433271239999998</v>
      </c>
      <c r="K170" s="58"/>
      <c r="L170" s="58"/>
      <c r="M170" s="58">
        <v>1.3433271239999998</v>
      </c>
      <c r="N170" s="58"/>
      <c r="O170" s="58">
        <v>1.3433271239999998</v>
      </c>
      <c r="P170" s="58"/>
      <c r="Q170" s="58"/>
      <c r="R170" s="58">
        <v>1.3433271239999998</v>
      </c>
      <c r="S170" s="58"/>
    </row>
    <row r="171" spans="1:19" ht="72.65" customHeight="1">
      <c r="A171" s="47" t="s">
        <v>1223</v>
      </c>
      <c r="B171" s="43" t="s">
        <v>350</v>
      </c>
      <c r="C171" s="50" t="s">
        <v>1385</v>
      </c>
      <c r="D171" s="75">
        <v>2018</v>
      </c>
      <c r="E171" s="56">
        <v>2020</v>
      </c>
      <c r="F171" s="58">
        <v>1.36151</v>
      </c>
      <c r="G171" s="78">
        <v>43647</v>
      </c>
      <c r="H171" s="58">
        <v>5.1073799999999991</v>
      </c>
      <c r="I171" s="58">
        <v>5.1073799999999991</v>
      </c>
      <c r="J171" s="58">
        <v>4.4376600000000002</v>
      </c>
      <c r="K171" s="58"/>
      <c r="L171" s="58"/>
      <c r="M171" s="58">
        <v>4.4376600000000002</v>
      </c>
      <c r="N171" s="58"/>
      <c r="O171" s="58">
        <v>4.4376600000000002</v>
      </c>
      <c r="P171" s="58"/>
      <c r="Q171" s="58"/>
      <c r="R171" s="58">
        <v>4.4376600000000002</v>
      </c>
      <c r="S171" s="58"/>
    </row>
    <row r="172" spans="1:19" ht="90.65" customHeight="1">
      <c r="A172" s="47" t="s">
        <v>1223</v>
      </c>
      <c r="B172" s="43" t="s">
        <v>351</v>
      </c>
      <c r="C172" s="50" t="s">
        <v>1386</v>
      </c>
      <c r="D172" s="75">
        <v>2019</v>
      </c>
      <c r="E172" s="56">
        <v>2020</v>
      </c>
      <c r="F172" s="58"/>
      <c r="G172" s="78"/>
      <c r="H172" s="58">
        <v>2.1700680000000001</v>
      </c>
      <c r="I172" s="58">
        <v>2.1700680000000001</v>
      </c>
      <c r="J172" s="58">
        <v>0.77462399999999987</v>
      </c>
      <c r="K172" s="58"/>
      <c r="L172" s="58"/>
      <c r="M172" s="58">
        <v>0.77462399999999987</v>
      </c>
      <c r="N172" s="58"/>
      <c r="O172" s="58">
        <v>0.77462399999999987</v>
      </c>
      <c r="P172" s="58"/>
      <c r="Q172" s="58"/>
      <c r="R172" s="58">
        <v>0.77462399999999987</v>
      </c>
      <c r="S172" s="58"/>
    </row>
    <row r="173" spans="1:19" ht="72.65" customHeight="1">
      <c r="A173" s="47" t="s">
        <v>1224</v>
      </c>
      <c r="B173" s="43" t="s">
        <v>352</v>
      </c>
      <c r="C173" s="50" t="s">
        <v>1387</v>
      </c>
      <c r="D173" s="75">
        <v>2018</v>
      </c>
      <c r="E173" s="56">
        <v>2019</v>
      </c>
      <c r="F173" s="58">
        <v>119.98982399999998</v>
      </c>
      <c r="G173" s="78">
        <v>43344</v>
      </c>
      <c r="H173" s="58">
        <v>119.989824</v>
      </c>
      <c r="I173" s="58">
        <v>119.989824</v>
      </c>
      <c r="J173" s="58">
        <v>8.0922719999999995</v>
      </c>
      <c r="K173" s="58"/>
      <c r="L173" s="58"/>
      <c r="M173" s="58"/>
      <c r="N173" s="58">
        <v>8.0922719999999995</v>
      </c>
      <c r="O173" s="58">
        <v>8.0922719999999995</v>
      </c>
      <c r="P173" s="58"/>
      <c r="Q173" s="58"/>
      <c r="R173" s="58"/>
      <c r="S173" s="58">
        <v>8.0922719999999995</v>
      </c>
    </row>
    <row r="174" spans="1:19" ht="90.65" customHeight="1">
      <c r="A174" s="47" t="s">
        <v>1223</v>
      </c>
      <c r="B174" s="43" t="s">
        <v>353</v>
      </c>
      <c r="C174" s="50" t="s">
        <v>1388</v>
      </c>
      <c r="D174" s="75">
        <v>2019</v>
      </c>
      <c r="E174" s="56">
        <v>2020</v>
      </c>
      <c r="F174" s="58"/>
      <c r="G174" s="78"/>
      <c r="H174" s="58">
        <v>0.91502399999999995</v>
      </c>
      <c r="I174" s="58">
        <v>0.91502399999999995</v>
      </c>
      <c r="J174" s="58">
        <v>0.312</v>
      </c>
      <c r="K174" s="58"/>
      <c r="L174" s="58"/>
      <c r="M174" s="58">
        <v>0.312</v>
      </c>
      <c r="N174" s="58"/>
      <c r="O174" s="58">
        <v>0.312</v>
      </c>
      <c r="P174" s="58"/>
      <c r="Q174" s="58"/>
      <c r="R174" s="58">
        <v>0.312</v>
      </c>
      <c r="S174" s="58"/>
    </row>
    <row r="175" spans="1:19" ht="72.65" customHeight="1">
      <c r="A175" s="47" t="s">
        <v>1223</v>
      </c>
      <c r="B175" s="43" t="s">
        <v>354</v>
      </c>
      <c r="C175" s="50" t="s">
        <v>1389</v>
      </c>
      <c r="D175" s="75">
        <v>2019</v>
      </c>
      <c r="E175" s="56">
        <v>2020</v>
      </c>
      <c r="F175" s="58"/>
      <c r="G175" s="78"/>
      <c r="H175" s="58">
        <v>0.24121199999999998</v>
      </c>
      <c r="I175" s="58">
        <v>0.24121199999999998</v>
      </c>
      <c r="J175" s="58">
        <v>0.0060000000000000001</v>
      </c>
      <c r="K175" s="58"/>
      <c r="L175" s="58"/>
      <c r="M175" s="58">
        <v>0.0060000000000000001</v>
      </c>
      <c r="N175" s="58"/>
      <c r="O175" s="58">
        <v>0.0060000000000000001</v>
      </c>
      <c r="P175" s="58"/>
      <c r="Q175" s="58"/>
      <c r="R175" s="58">
        <v>0.0060000000000000001</v>
      </c>
      <c r="S175" s="58"/>
    </row>
    <row r="176" spans="1:19" ht="90.65" customHeight="1">
      <c r="A176" s="47" t="s">
        <v>1223</v>
      </c>
      <c r="B176" s="43" t="s">
        <v>355</v>
      </c>
      <c r="C176" s="50" t="s">
        <v>1390</v>
      </c>
      <c r="D176" s="75">
        <v>2019</v>
      </c>
      <c r="E176" s="56">
        <v>2020</v>
      </c>
      <c r="F176" s="58"/>
      <c r="G176" s="78"/>
      <c r="H176" s="58">
        <v>1.0311719999999998</v>
      </c>
      <c r="I176" s="58">
        <v>1.0311719999999998</v>
      </c>
      <c r="J176" s="58">
        <v>0.06</v>
      </c>
      <c r="K176" s="58"/>
      <c r="L176" s="58"/>
      <c r="M176" s="58">
        <v>0.06</v>
      </c>
      <c r="N176" s="58"/>
      <c r="O176" s="58">
        <v>0.06</v>
      </c>
      <c r="P176" s="58"/>
      <c r="Q176" s="58"/>
      <c r="R176" s="58">
        <v>0.06</v>
      </c>
      <c r="S176" s="58"/>
    </row>
    <row r="177" spans="1:19" ht="90.65" customHeight="1">
      <c r="A177" s="47" t="s">
        <v>1223</v>
      </c>
      <c r="B177" s="43" t="s">
        <v>356</v>
      </c>
      <c r="C177" s="50" t="s">
        <v>1391</v>
      </c>
      <c r="D177" s="75">
        <v>2019</v>
      </c>
      <c r="E177" s="56">
        <v>2020</v>
      </c>
      <c r="F177" s="58"/>
      <c r="G177" s="78"/>
      <c r="H177" s="58">
        <v>0.46832399999999996</v>
      </c>
      <c r="I177" s="58">
        <v>0.46832399999999996</v>
      </c>
      <c r="J177" s="58">
        <v>0.039456000000000005</v>
      </c>
      <c r="K177" s="58"/>
      <c r="L177" s="58"/>
      <c r="M177" s="58">
        <v>0.039456000000000005</v>
      </c>
      <c r="N177" s="58"/>
      <c r="O177" s="58">
        <v>0.039456000000000005</v>
      </c>
      <c r="P177" s="58"/>
      <c r="Q177" s="58"/>
      <c r="R177" s="58">
        <v>0.039456000000000005</v>
      </c>
      <c r="S177" s="58"/>
    </row>
    <row r="178" spans="1:19" ht="90.65" customHeight="1">
      <c r="A178" s="47" t="s">
        <v>1223</v>
      </c>
      <c r="B178" s="43" t="s">
        <v>357</v>
      </c>
      <c r="C178" s="50" t="s">
        <v>1392</v>
      </c>
      <c r="D178" s="75">
        <v>2019</v>
      </c>
      <c r="E178" s="56">
        <v>2020</v>
      </c>
      <c r="F178" s="58"/>
      <c r="G178" s="78"/>
      <c r="H178" s="58">
        <v>1.4892959999999997</v>
      </c>
      <c r="I178" s="58">
        <v>1.4892959999999997</v>
      </c>
      <c r="J178" s="58">
        <v>0.39156999999999959</v>
      </c>
      <c r="K178" s="58"/>
      <c r="L178" s="58"/>
      <c r="M178" s="58">
        <v>0.39156999999999959</v>
      </c>
      <c r="N178" s="58"/>
      <c r="O178" s="58">
        <v>0.39156999999999959</v>
      </c>
      <c r="P178" s="58"/>
      <c r="Q178" s="58"/>
      <c r="R178" s="58">
        <v>0.39156999999999959</v>
      </c>
      <c r="S178" s="58"/>
    </row>
    <row r="179" spans="1:19" ht="163.2" customHeight="1">
      <c r="A179" s="47" t="s">
        <v>1223</v>
      </c>
      <c r="B179" s="43" t="s">
        <v>358</v>
      </c>
      <c r="C179" s="50" t="s">
        <v>1393</v>
      </c>
      <c r="D179" s="75">
        <v>2019</v>
      </c>
      <c r="E179" s="56">
        <v>2020</v>
      </c>
      <c r="F179" s="58"/>
      <c r="G179" s="78"/>
      <c r="H179" s="58">
        <v>0.91570799999999997</v>
      </c>
      <c r="I179" s="58">
        <v>0.91570799999999997</v>
      </c>
      <c r="J179" s="58">
        <v>0.39156999999999959</v>
      </c>
      <c r="K179" s="58"/>
      <c r="L179" s="58"/>
      <c r="M179" s="58">
        <v>0.39156999999999959</v>
      </c>
      <c r="N179" s="58"/>
      <c r="O179" s="58">
        <v>0.39156999999999959</v>
      </c>
      <c r="P179" s="58"/>
      <c r="Q179" s="58"/>
      <c r="R179" s="58">
        <v>0.39156999999999959</v>
      </c>
      <c r="S179" s="58"/>
    </row>
    <row r="180" spans="1:19" ht="72.65" customHeight="1">
      <c r="A180" s="47" t="s">
        <v>1223</v>
      </c>
      <c r="B180" s="43" t="s">
        <v>359</v>
      </c>
      <c r="C180" s="50" t="s">
        <v>1394</v>
      </c>
      <c r="D180" s="75">
        <v>2019</v>
      </c>
      <c r="E180" s="56">
        <v>2020</v>
      </c>
      <c r="F180" s="58"/>
      <c r="G180" s="78"/>
      <c r="H180" s="58">
        <v>3.3983399999999997</v>
      </c>
      <c r="I180" s="58">
        <v>3.3983399999999997</v>
      </c>
      <c r="J180" s="58">
        <v>0.28627199999999997</v>
      </c>
      <c r="K180" s="58"/>
      <c r="L180" s="58"/>
      <c r="M180" s="58">
        <v>0.28627199999999997</v>
      </c>
      <c r="N180" s="58"/>
      <c r="O180" s="58">
        <v>0.28627199999999997</v>
      </c>
      <c r="P180" s="58"/>
      <c r="Q180" s="58"/>
      <c r="R180" s="58">
        <v>0.28627199999999997</v>
      </c>
      <c r="S180" s="58"/>
    </row>
    <row r="181" spans="1:19" ht="126.95" customHeight="1">
      <c r="A181" s="47" t="s">
        <v>1223</v>
      </c>
      <c r="B181" s="43" t="s">
        <v>360</v>
      </c>
      <c r="C181" s="50" t="s">
        <v>1395</v>
      </c>
      <c r="D181" s="75">
        <v>2017</v>
      </c>
      <c r="E181" s="56">
        <v>2019</v>
      </c>
      <c r="F181" s="58"/>
      <c r="G181" s="78"/>
      <c r="H181" s="58">
        <v>0.96899999999999997</v>
      </c>
      <c r="I181" s="58">
        <v>0.897221508</v>
      </c>
      <c r="J181" s="58">
        <v>0.37380000000000002</v>
      </c>
      <c r="K181" s="58"/>
      <c r="L181" s="58"/>
      <c r="M181" s="58">
        <v>0.37380000000000002</v>
      </c>
      <c r="N181" s="58"/>
      <c r="O181" s="58">
        <v>0.37380000000000002</v>
      </c>
      <c r="P181" s="58"/>
      <c r="Q181" s="58"/>
      <c r="R181" s="58">
        <v>0.37380000000000002</v>
      </c>
      <c r="S181" s="58"/>
    </row>
    <row r="182" spans="1:19" ht="54.4" customHeight="1">
      <c r="A182" s="47" t="s">
        <v>1223</v>
      </c>
      <c r="B182" s="43" t="s">
        <v>361</v>
      </c>
      <c r="C182" s="50" t="s">
        <v>1396</v>
      </c>
      <c r="D182" s="75">
        <v>2018</v>
      </c>
      <c r="E182" s="56">
        <v>2019</v>
      </c>
      <c r="F182" s="58">
        <v>0.23230999999999999</v>
      </c>
      <c r="G182" s="78">
        <v>43525</v>
      </c>
      <c r="H182" s="58">
        <v>1.4892959999999997</v>
      </c>
      <c r="I182" s="58">
        <v>1.4892959999999997</v>
      </c>
      <c r="J182" s="58">
        <v>1.107165494</v>
      </c>
      <c r="K182" s="58"/>
      <c r="L182" s="58"/>
      <c r="M182" s="58">
        <v>1.107165494</v>
      </c>
      <c r="N182" s="58"/>
      <c r="O182" s="58">
        <v>1.107165494</v>
      </c>
      <c r="P182" s="58"/>
      <c r="Q182" s="58"/>
      <c r="R182" s="58">
        <v>1.107165494</v>
      </c>
      <c r="S182" s="58"/>
    </row>
    <row r="183" spans="1:19" ht="54.4" customHeight="1">
      <c r="A183" s="47" t="s">
        <v>1223</v>
      </c>
      <c r="B183" s="43" t="s">
        <v>362</v>
      </c>
      <c r="C183" s="50" t="s">
        <v>1397</v>
      </c>
      <c r="D183" s="75">
        <v>2018</v>
      </c>
      <c r="E183" s="56">
        <v>2019</v>
      </c>
      <c r="F183" s="58">
        <v>2.1638759999999997</v>
      </c>
      <c r="G183" s="78">
        <v>43282</v>
      </c>
      <c r="H183" s="58">
        <v>1.9479410279999998</v>
      </c>
      <c r="I183" s="58">
        <v>1.7353001499661014</v>
      </c>
      <c r="J183" s="58">
        <v>1.7353001397627119</v>
      </c>
      <c r="K183" s="58"/>
      <c r="L183" s="58"/>
      <c r="M183" s="58">
        <v>1.7353001397627119</v>
      </c>
      <c r="N183" s="58"/>
      <c r="O183" s="58">
        <v>1.7353001397627119</v>
      </c>
      <c r="P183" s="58"/>
      <c r="Q183" s="58"/>
      <c r="R183" s="58">
        <v>1.7353001397627119</v>
      </c>
      <c r="S183" s="58"/>
    </row>
    <row r="184" spans="1:19" ht="54.4" customHeight="1">
      <c r="A184" s="47" t="s">
        <v>1223</v>
      </c>
      <c r="B184" s="43" t="s">
        <v>363</v>
      </c>
      <c r="C184" s="50" t="s">
        <v>1398</v>
      </c>
      <c r="D184" s="75">
        <v>2017</v>
      </c>
      <c r="E184" s="56">
        <v>2020</v>
      </c>
      <c r="F184" s="58"/>
      <c r="G184" s="78"/>
      <c r="H184" s="58">
        <v>5.5295279999999991</v>
      </c>
      <c r="I184" s="58">
        <v>5.5295279999999991</v>
      </c>
      <c r="J184" s="58">
        <v>0.035999999999999997</v>
      </c>
      <c r="K184" s="58"/>
      <c r="L184" s="58"/>
      <c r="M184" s="58">
        <v>0.035999999999999997</v>
      </c>
      <c r="N184" s="58"/>
      <c r="O184" s="58">
        <v>0.035999999999999997</v>
      </c>
      <c r="P184" s="58"/>
      <c r="Q184" s="58"/>
      <c r="R184" s="58">
        <v>0.035999999999999997</v>
      </c>
      <c r="S184" s="58"/>
    </row>
    <row r="185" spans="1:19" ht="54.4" customHeight="1">
      <c r="A185" s="47" t="s">
        <v>1223</v>
      </c>
      <c r="B185" s="43" t="s">
        <v>364</v>
      </c>
      <c r="C185" s="50" t="s">
        <v>1399</v>
      </c>
      <c r="D185" s="75">
        <v>2018</v>
      </c>
      <c r="E185" s="56">
        <v>2020</v>
      </c>
      <c r="F185" s="58"/>
      <c r="G185" s="78"/>
      <c r="H185" s="58">
        <v>2.057328</v>
      </c>
      <c r="I185" s="58">
        <v>2.057328</v>
      </c>
      <c r="J185" s="58">
        <v>0.012</v>
      </c>
      <c r="K185" s="58"/>
      <c r="L185" s="58"/>
      <c r="M185" s="58">
        <v>0.012</v>
      </c>
      <c r="N185" s="58"/>
      <c r="O185" s="58">
        <v>0.012</v>
      </c>
      <c r="P185" s="58"/>
      <c r="Q185" s="58"/>
      <c r="R185" s="58">
        <v>0.012</v>
      </c>
      <c r="S185" s="58"/>
    </row>
    <row r="186" spans="1:19" ht="90.65" customHeight="1">
      <c r="A186" s="47" t="s">
        <v>1223</v>
      </c>
      <c r="B186" s="43" t="s">
        <v>365</v>
      </c>
      <c r="C186" s="50" t="s">
        <v>1400</v>
      </c>
      <c r="D186" s="75">
        <v>2018</v>
      </c>
      <c r="E186" s="56">
        <v>2020</v>
      </c>
      <c r="F186" s="58"/>
      <c r="G186" s="78"/>
      <c r="H186" s="58">
        <v>9.1941959999999998</v>
      </c>
      <c r="I186" s="58">
        <v>9.1941959999999998</v>
      </c>
      <c r="J186" s="58">
        <v>0.8686799999999999</v>
      </c>
      <c r="K186" s="58"/>
      <c r="L186" s="58"/>
      <c r="M186" s="58">
        <v>0.8686799999999999</v>
      </c>
      <c r="N186" s="58"/>
      <c r="O186" s="58">
        <v>0.8686799999999999</v>
      </c>
      <c r="P186" s="58"/>
      <c r="Q186" s="58"/>
      <c r="R186" s="58">
        <v>0.8686799999999999</v>
      </c>
      <c r="S186" s="58"/>
    </row>
    <row r="187" spans="1:19" ht="72.65" customHeight="1">
      <c r="A187" s="47" t="s">
        <v>1224</v>
      </c>
      <c r="B187" s="43" t="s">
        <v>366</v>
      </c>
      <c r="C187" s="50" t="s">
        <v>1401</v>
      </c>
      <c r="D187" s="75">
        <v>2018</v>
      </c>
      <c r="E187" s="56">
        <v>2020</v>
      </c>
      <c r="F187" s="58"/>
      <c r="G187" s="78"/>
      <c r="H187" s="58">
        <v>4.6221120000000004</v>
      </c>
      <c r="I187" s="58">
        <v>4.6221120000000004</v>
      </c>
      <c r="J187" s="58">
        <v>0.81647999999999987</v>
      </c>
      <c r="K187" s="58"/>
      <c r="L187" s="58"/>
      <c r="M187" s="58">
        <v>0.81647999999999987</v>
      </c>
      <c r="N187" s="58"/>
      <c r="O187" s="58">
        <v>0.81647999999999987</v>
      </c>
      <c r="P187" s="58"/>
      <c r="Q187" s="58"/>
      <c r="R187" s="58">
        <v>0.81647999999999987</v>
      </c>
      <c r="S187" s="58"/>
    </row>
    <row r="188" spans="1:19" ht="72.65" customHeight="1">
      <c r="A188" s="47" t="s">
        <v>1224</v>
      </c>
      <c r="B188" s="43" t="s">
        <v>367</v>
      </c>
      <c r="C188" s="50" t="s">
        <v>1402</v>
      </c>
      <c r="D188" s="75">
        <v>2018</v>
      </c>
      <c r="E188" s="56">
        <v>2020</v>
      </c>
      <c r="F188" s="58"/>
      <c r="G188" s="78"/>
      <c r="H188" s="58">
        <v>2.9034239999999998</v>
      </c>
      <c r="I188" s="58">
        <v>2.9034239999999998</v>
      </c>
      <c r="J188" s="58">
        <v>0.012</v>
      </c>
      <c r="K188" s="58"/>
      <c r="L188" s="58"/>
      <c r="M188" s="58">
        <v>0.012</v>
      </c>
      <c r="N188" s="58"/>
      <c r="O188" s="58">
        <v>0.012</v>
      </c>
      <c r="P188" s="58"/>
      <c r="Q188" s="58"/>
      <c r="R188" s="58">
        <v>0.012</v>
      </c>
      <c r="S188" s="58"/>
    </row>
    <row r="189" spans="1:19" ht="72.65" customHeight="1">
      <c r="A189" s="47" t="s">
        <v>1224</v>
      </c>
      <c r="B189" s="43" t="s">
        <v>368</v>
      </c>
      <c r="C189" s="50" t="s">
        <v>1403</v>
      </c>
      <c r="D189" s="75">
        <v>2018</v>
      </c>
      <c r="E189" s="56">
        <v>2020</v>
      </c>
      <c r="F189" s="58"/>
      <c r="G189" s="78"/>
      <c r="H189" s="58">
        <v>3.2948879999999994</v>
      </c>
      <c r="I189" s="58">
        <v>3.2948879999999994</v>
      </c>
      <c r="J189" s="58">
        <v>0.012</v>
      </c>
      <c r="K189" s="58"/>
      <c r="L189" s="58"/>
      <c r="M189" s="58">
        <v>0.012</v>
      </c>
      <c r="N189" s="58"/>
      <c r="O189" s="58">
        <v>0.012</v>
      </c>
      <c r="P189" s="58"/>
      <c r="Q189" s="58"/>
      <c r="R189" s="58">
        <v>0.012</v>
      </c>
      <c r="S189" s="58"/>
    </row>
    <row r="190" spans="1:19" ht="108.8" customHeight="1">
      <c r="A190" s="47" t="s">
        <v>1224</v>
      </c>
      <c r="B190" s="43" t="s">
        <v>369</v>
      </c>
      <c r="C190" s="50" t="s">
        <v>1404</v>
      </c>
      <c r="D190" s="75">
        <v>2018</v>
      </c>
      <c r="E190" s="56">
        <v>2020</v>
      </c>
      <c r="F190" s="58"/>
      <c r="G190" s="78"/>
      <c r="H190" s="58">
        <v>3.3021479999999999</v>
      </c>
      <c r="I190" s="58">
        <v>3.3021479999999999</v>
      </c>
      <c r="J190" s="58">
        <v>0.012</v>
      </c>
      <c r="K190" s="58"/>
      <c r="L190" s="58"/>
      <c r="M190" s="58">
        <v>0.012</v>
      </c>
      <c r="N190" s="58"/>
      <c r="O190" s="58">
        <v>0.012</v>
      </c>
      <c r="P190" s="58"/>
      <c r="Q190" s="58"/>
      <c r="R190" s="58">
        <v>0.012</v>
      </c>
      <c r="S190" s="58"/>
    </row>
    <row r="191" spans="1:19" ht="90.65" customHeight="1">
      <c r="A191" s="47" t="s">
        <v>1223</v>
      </c>
      <c r="B191" s="43" t="s">
        <v>370</v>
      </c>
      <c r="C191" s="50" t="s">
        <v>1405</v>
      </c>
      <c r="D191" s="75">
        <v>2014</v>
      </c>
      <c r="E191" s="56">
        <v>2021</v>
      </c>
      <c r="F191" s="58">
        <v>36.618059999999993</v>
      </c>
      <c r="G191" s="78">
        <v>42948</v>
      </c>
      <c r="H191" s="58">
        <v>36.61806</v>
      </c>
      <c r="I191" s="58">
        <v>22.958978218169495</v>
      </c>
      <c r="J191" s="58">
        <v>17.455941633999959</v>
      </c>
      <c r="K191" s="58"/>
      <c r="L191" s="58"/>
      <c r="M191" s="58">
        <v>17.455941633999959</v>
      </c>
      <c r="N191" s="58"/>
      <c r="O191" s="58">
        <v>17.455941633999959</v>
      </c>
      <c r="P191" s="58"/>
      <c r="Q191" s="58"/>
      <c r="R191" s="58">
        <v>17.455941633999959</v>
      </c>
      <c r="S191" s="58"/>
    </row>
    <row r="192" spans="1:19" ht="72.65" customHeight="1">
      <c r="A192" s="47" t="s">
        <v>1223</v>
      </c>
      <c r="B192" s="43" t="s">
        <v>371</v>
      </c>
      <c r="C192" s="50" t="s">
        <v>1406</v>
      </c>
      <c r="D192" s="75">
        <v>2018</v>
      </c>
      <c r="E192" s="56">
        <v>2019</v>
      </c>
      <c r="F192" s="58"/>
      <c r="G192" s="78"/>
      <c r="H192" s="58">
        <v>0.39554767199999996</v>
      </c>
      <c r="I192" s="58">
        <v>0.0010262160000000797</v>
      </c>
      <c r="J192" s="58">
        <v>0.0057480000000000005</v>
      </c>
      <c r="K192" s="58"/>
      <c r="L192" s="58"/>
      <c r="M192" s="58">
        <v>0.0057480000000000005</v>
      </c>
      <c r="N192" s="58"/>
      <c r="O192" s="58">
        <v>0.0057480000000000005</v>
      </c>
      <c r="P192" s="58"/>
      <c r="Q192" s="58"/>
      <c r="R192" s="58">
        <v>0.0057480000000000005</v>
      </c>
      <c r="S192" s="58"/>
    </row>
    <row r="193" spans="1:19" ht="90.65" customHeight="1">
      <c r="A193" s="47" t="s">
        <v>1223</v>
      </c>
      <c r="B193" s="43" t="s">
        <v>372</v>
      </c>
      <c r="C193" s="50" t="s">
        <v>1407</v>
      </c>
      <c r="D193" s="75">
        <v>2018</v>
      </c>
      <c r="E193" s="56">
        <v>2019</v>
      </c>
      <c r="F193" s="58">
        <v>0.91152999999999995</v>
      </c>
      <c r="G193" s="78">
        <v>43466</v>
      </c>
      <c r="H193" s="58">
        <v>4.8920760000000003</v>
      </c>
      <c r="I193" s="58">
        <v>4.8920760000000003</v>
      </c>
      <c r="J193" s="58">
        <v>3.865656</v>
      </c>
      <c r="K193" s="58"/>
      <c r="L193" s="58"/>
      <c r="M193" s="58">
        <v>3.865656</v>
      </c>
      <c r="N193" s="58"/>
      <c r="O193" s="58">
        <v>3.865656</v>
      </c>
      <c r="P193" s="58"/>
      <c r="Q193" s="58"/>
      <c r="R193" s="58">
        <v>3.865656</v>
      </c>
      <c r="S193" s="58"/>
    </row>
    <row r="194" spans="1:19" ht="54.4" customHeight="1">
      <c r="A194" s="47" t="s">
        <v>1224</v>
      </c>
      <c r="B194" s="43" t="s">
        <v>373</v>
      </c>
      <c r="C194" s="50" t="s">
        <v>1408</v>
      </c>
      <c r="D194" s="75">
        <v>2018</v>
      </c>
      <c r="E194" s="56">
        <v>2019</v>
      </c>
      <c r="F194" s="58"/>
      <c r="G194" s="78"/>
      <c r="H194" s="58">
        <v>0.17473945199999999</v>
      </c>
      <c r="I194" s="58">
        <v>0.17473945199999999</v>
      </c>
      <c r="J194" s="58">
        <v>0.0011999999999999999</v>
      </c>
      <c r="K194" s="58"/>
      <c r="L194" s="58"/>
      <c r="M194" s="58">
        <v>0.0011999999999999999</v>
      </c>
      <c r="N194" s="58"/>
      <c r="O194" s="58">
        <v>0.0011999999999999999</v>
      </c>
      <c r="P194" s="58"/>
      <c r="Q194" s="58"/>
      <c r="R194" s="58">
        <v>0.0011999999999999999</v>
      </c>
      <c r="S194" s="58"/>
    </row>
    <row r="195" spans="1:19" ht="108.8" customHeight="1">
      <c r="A195" s="47" t="s">
        <v>1223</v>
      </c>
      <c r="B195" s="43" t="s">
        <v>374</v>
      </c>
      <c r="C195" s="50" t="s">
        <v>1409</v>
      </c>
      <c r="D195" s="75">
        <v>2018</v>
      </c>
      <c r="E195" s="56">
        <v>2019</v>
      </c>
      <c r="F195" s="58"/>
      <c r="G195" s="78"/>
      <c r="H195" s="58">
        <v>0.41566537199999998</v>
      </c>
      <c r="I195" s="58">
        <v>0.41566537199999998</v>
      </c>
      <c r="J195" s="58">
        <v>0.36988985999999996</v>
      </c>
      <c r="K195" s="58"/>
      <c r="L195" s="58"/>
      <c r="M195" s="58">
        <v>0.36988985999999996</v>
      </c>
      <c r="N195" s="58"/>
      <c r="O195" s="58">
        <v>0.36988985999999996</v>
      </c>
      <c r="P195" s="58"/>
      <c r="Q195" s="58"/>
      <c r="R195" s="58">
        <v>0.36988985999999996</v>
      </c>
      <c r="S195" s="58"/>
    </row>
    <row r="196" spans="1:19" ht="108.8" customHeight="1">
      <c r="A196" s="47" t="s">
        <v>1223</v>
      </c>
      <c r="B196" s="43" t="s">
        <v>375</v>
      </c>
      <c r="C196" s="50" t="s">
        <v>1410</v>
      </c>
      <c r="D196" s="75">
        <v>2019</v>
      </c>
      <c r="E196" s="56">
        <v>2019</v>
      </c>
      <c r="F196" s="58"/>
      <c r="G196" s="78"/>
      <c r="H196" s="58">
        <v>2.1718199999999999</v>
      </c>
      <c r="I196" s="58">
        <v>2.1718199999999999</v>
      </c>
      <c r="J196" s="58">
        <v>1.4919873700000004</v>
      </c>
      <c r="K196" s="58"/>
      <c r="L196" s="58"/>
      <c r="M196" s="58">
        <v>1.4919873700000004</v>
      </c>
      <c r="N196" s="58"/>
      <c r="O196" s="58">
        <v>1.4919873700000004</v>
      </c>
      <c r="P196" s="58"/>
      <c r="Q196" s="58"/>
      <c r="R196" s="58">
        <v>1.4919873700000004</v>
      </c>
      <c r="S196" s="58"/>
    </row>
    <row r="197" spans="1:19" ht="108.8" customHeight="1">
      <c r="A197" s="47" t="s">
        <v>1223</v>
      </c>
      <c r="B197" s="43" t="s">
        <v>376</v>
      </c>
      <c r="C197" s="50" t="s">
        <v>1411</v>
      </c>
      <c r="D197" s="75">
        <v>2019</v>
      </c>
      <c r="E197" s="56">
        <v>2019</v>
      </c>
      <c r="F197" s="58"/>
      <c r="G197" s="78"/>
      <c r="H197" s="58">
        <v>2.1700680000000001</v>
      </c>
      <c r="I197" s="58">
        <v>2.1700680000000001</v>
      </c>
      <c r="J197" s="58">
        <v>0.73584000000000005</v>
      </c>
      <c r="K197" s="58"/>
      <c r="L197" s="58"/>
      <c r="M197" s="58">
        <v>0.73584000000000005</v>
      </c>
      <c r="N197" s="58"/>
      <c r="O197" s="58">
        <v>0.73584000000000005</v>
      </c>
      <c r="P197" s="58"/>
      <c r="Q197" s="58"/>
      <c r="R197" s="58">
        <v>0.73584000000000005</v>
      </c>
      <c r="S197" s="58"/>
    </row>
    <row r="198" spans="1:19" ht="108.8" customHeight="1">
      <c r="A198" s="47" t="s">
        <v>1224</v>
      </c>
      <c r="B198" s="43" t="s">
        <v>377</v>
      </c>
      <c r="C198" s="50" t="s">
        <v>1412</v>
      </c>
      <c r="D198" s="75">
        <v>2019</v>
      </c>
      <c r="E198" s="56">
        <v>2019</v>
      </c>
      <c r="F198" s="58"/>
      <c r="G198" s="78"/>
      <c r="H198" s="58">
        <v>0.72236400000000001</v>
      </c>
      <c r="I198" s="58">
        <v>0.72236400000000001</v>
      </c>
      <c r="J198" s="58">
        <v>0.068411999999999987</v>
      </c>
      <c r="K198" s="58"/>
      <c r="L198" s="58"/>
      <c r="M198" s="58">
        <v>0.068411999999999987</v>
      </c>
      <c r="N198" s="58"/>
      <c r="O198" s="58">
        <v>0.068411999999999987</v>
      </c>
      <c r="P198" s="58"/>
      <c r="Q198" s="58"/>
      <c r="R198" s="58">
        <v>0.068411999999999987</v>
      </c>
      <c r="S198" s="58"/>
    </row>
    <row r="199" spans="1:19" ht="90.65" customHeight="1">
      <c r="A199" s="47" t="s">
        <v>1224</v>
      </c>
      <c r="B199" s="43" t="s">
        <v>378</v>
      </c>
      <c r="C199" s="50" t="s">
        <v>1413</v>
      </c>
      <c r="D199" s="75">
        <v>2019</v>
      </c>
      <c r="E199" s="56">
        <v>2019</v>
      </c>
      <c r="F199" s="58"/>
      <c r="G199" s="78"/>
      <c r="H199" s="58">
        <v>0.53849999999999998</v>
      </c>
      <c r="I199" s="58">
        <v>0.53849999999999998</v>
      </c>
      <c r="J199" s="58">
        <v>0.037296000000000003</v>
      </c>
      <c r="K199" s="58"/>
      <c r="L199" s="58"/>
      <c r="M199" s="58">
        <v>0.037296000000000003</v>
      </c>
      <c r="N199" s="58"/>
      <c r="O199" s="58">
        <v>0.037296000000000003</v>
      </c>
      <c r="P199" s="58"/>
      <c r="Q199" s="58"/>
      <c r="R199" s="58">
        <v>0.037296000000000003</v>
      </c>
      <c r="S199" s="58"/>
    </row>
    <row r="200" spans="1:19" ht="72.65" customHeight="1">
      <c r="A200" s="47" t="s">
        <v>1223</v>
      </c>
      <c r="B200" s="43" t="s">
        <v>379</v>
      </c>
      <c r="C200" s="50" t="s">
        <v>1414</v>
      </c>
      <c r="D200" s="75">
        <v>2019</v>
      </c>
      <c r="E200" s="56">
        <v>2019</v>
      </c>
      <c r="F200" s="58"/>
      <c r="G200" s="78"/>
      <c r="H200" s="58">
        <v>0.30773173199999998</v>
      </c>
      <c r="I200" s="58">
        <v>0.30773173199999998</v>
      </c>
      <c r="J200" s="58">
        <v>0.28836000000000001</v>
      </c>
      <c r="K200" s="58"/>
      <c r="L200" s="58"/>
      <c r="M200" s="58">
        <v>0.28836000000000001</v>
      </c>
      <c r="N200" s="58"/>
      <c r="O200" s="58">
        <v>0.28836000000000001</v>
      </c>
      <c r="P200" s="58"/>
      <c r="Q200" s="58"/>
      <c r="R200" s="58">
        <v>0.28836000000000001</v>
      </c>
      <c r="S200" s="58"/>
    </row>
    <row r="201" spans="1:19" ht="90.65" customHeight="1">
      <c r="A201" s="47" t="s">
        <v>1223</v>
      </c>
      <c r="B201" s="43" t="s">
        <v>380</v>
      </c>
      <c r="C201" s="50" t="s">
        <v>1415</v>
      </c>
      <c r="D201" s="75">
        <v>2019</v>
      </c>
      <c r="E201" s="56">
        <v>2019</v>
      </c>
      <c r="F201" s="58"/>
      <c r="G201" s="78"/>
      <c r="H201" s="58">
        <v>0.41187164399999993</v>
      </c>
      <c r="I201" s="58">
        <v>0.41187164399999993</v>
      </c>
      <c r="J201" s="58">
        <v>0.40532307599999995</v>
      </c>
      <c r="K201" s="58"/>
      <c r="L201" s="58"/>
      <c r="M201" s="58">
        <v>0.40532307599999995</v>
      </c>
      <c r="N201" s="58"/>
      <c r="O201" s="58">
        <v>0.40532307599999995</v>
      </c>
      <c r="P201" s="58"/>
      <c r="Q201" s="58"/>
      <c r="R201" s="58">
        <v>0.40532307599999995</v>
      </c>
      <c r="S201" s="58"/>
    </row>
    <row r="202" spans="1:19" ht="126.95" customHeight="1">
      <c r="A202" s="47" t="s">
        <v>1223</v>
      </c>
      <c r="B202" s="43" t="s">
        <v>381</v>
      </c>
      <c r="C202" s="50" t="s">
        <v>1416</v>
      </c>
      <c r="D202" s="75">
        <v>2018</v>
      </c>
      <c r="E202" s="56">
        <v>2019</v>
      </c>
      <c r="F202" s="58"/>
      <c r="G202" s="78"/>
      <c r="H202" s="58">
        <v>0.380647452</v>
      </c>
      <c r="I202" s="58">
        <v>0.012000000000000011</v>
      </c>
      <c r="J202" s="58">
        <v>0.012</v>
      </c>
      <c r="K202" s="58"/>
      <c r="L202" s="58"/>
      <c r="M202" s="58">
        <v>0.012</v>
      </c>
      <c r="N202" s="58"/>
      <c r="O202" s="58">
        <v>0.012</v>
      </c>
      <c r="P202" s="58"/>
      <c r="Q202" s="58"/>
      <c r="R202" s="58">
        <v>0.012</v>
      </c>
      <c r="S202" s="58"/>
    </row>
    <row r="203" spans="1:19" ht="54.4" customHeight="1">
      <c r="A203" s="47" t="s">
        <v>1223</v>
      </c>
      <c r="B203" s="43" t="s">
        <v>382</v>
      </c>
      <c r="C203" s="50" t="s">
        <v>1417</v>
      </c>
      <c r="D203" s="75">
        <v>2018</v>
      </c>
      <c r="E203" s="56">
        <v>2020</v>
      </c>
      <c r="F203" s="58"/>
      <c r="G203" s="78"/>
      <c r="H203" s="58">
        <v>2.4082079999999997</v>
      </c>
      <c r="I203" s="58">
        <v>2.4082079999999997</v>
      </c>
      <c r="J203" s="58">
        <v>0.25086000000000003</v>
      </c>
      <c r="K203" s="58"/>
      <c r="L203" s="58"/>
      <c r="M203" s="58">
        <v>0.25086000000000003</v>
      </c>
      <c r="N203" s="58"/>
      <c r="O203" s="58">
        <v>0.25086000000000003</v>
      </c>
      <c r="P203" s="58"/>
      <c r="Q203" s="58"/>
      <c r="R203" s="58">
        <v>0.25086000000000003</v>
      </c>
      <c r="S203" s="58"/>
    </row>
    <row r="204" spans="1:19" ht="72.65" customHeight="1">
      <c r="A204" s="47" t="s">
        <v>1223</v>
      </c>
      <c r="B204" s="43" t="s">
        <v>383</v>
      </c>
      <c r="C204" s="50" t="s">
        <v>1418</v>
      </c>
      <c r="D204" s="75">
        <v>2018</v>
      </c>
      <c r="E204" s="56">
        <v>2019</v>
      </c>
      <c r="F204" s="58"/>
      <c r="G204" s="78"/>
      <c r="H204" s="58">
        <v>0.23110630800000001</v>
      </c>
      <c r="I204" s="58">
        <v>0.23110630800000001</v>
      </c>
      <c r="J204" s="58">
        <v>0.0076303439999999998</v>
      </c>
      <c r="K204" s="58"/>
      <c r="L204" s="58"/>
      <c r="M204" s="58">
        <v>0.0076303439999999998</v>
      </c>
      <c r="N204" s="58"/>
      <c r="O204" s="58">
        <v>0.0076303439999999998</v>
      </c>
      <c r="P204" s="58"/>
      <c r="Q204" s="58"/>
      <c r="R204" s="58">
        <v>0.0076303439999999998</v>
      </c>
      <c r="S204" s="58"/>
    </row>
    <row r="205" spans="1:19" ht="145.2" customHeight="1">
      <c r="A205" s="47" t="s">
        <v>1224</v>
      </c>
      <c r="B205" s="43" t="s">
        <v>384</v>
      </c>
      <c r="C205" s="50" t="s">
        <v>1419</v>
      </c>
      <c r="D205" s="75">
        <v>2019</v>
      </c>
      <c r="E205" s="56">
        <v>2020</v>
      </c>
      <c r="F205" s="58"/>
      <c r="G205" s="78"/>
      <c r="H205" s="58">
        <v>4.0673879999999993</v>
      </c>
      <c r="I205" s="58">
        <v>4.0673879999999993</v>
      </c>
      <c r="J205" s="58">
        <v>0.06</v>
      </c>
      <c r="K205" s="58"/>
      <c r="L205" s="58"/>
      <c r="M205" s="58">
        <v>0.06</v>
      </c>
      <c r="N205" s="58"/>
      <c r="O205" s="58">
        <v>0.06</v>
      </c>
      <c r="P205" s="58"/>
      <c r="Q205" s="58"/>
      <c r="R205" s="58">
        <v>0.06</v>
      </c>
      <c r="S205" s="58"/>
    </row>
    <row r="206" spans="1:19" ht="108.8" customHeight="1">
      <c r="A206" s="47" t="s">
        <v>1224</v>
      </c>
      <c r="B206" s="43" t="s">
        <v>385</v>
      </c>
      <c r="C206" s="50" t="s">
        <v>1420</v>
      </c>
      <c r="D206" s="75">
        <v>2017</v>
      </c>
      <c r="E206" s="56">
        <v>2020</v>
      </c>
      <c r="F206" s="58"/>
      <c r="G206" s="78"/>
      <c r="H206" s="58">
        <v>4.5406199999999997</v>
      </c>
      <c r="I206" s="58">
        <v>4.5406199999999997</v>
      </c>
      <c r="J206" s="58">
        <v>0.012</v>
      </c>
      <c r="K206" s="58"/>
      <c r="L206" s="58"/>
      <c r="M206" s="58">
        <v>0.012</v>
      </c>
      <c r="N206" s="58"/>
      <c r="O206" s="58">
        <v>0.012</v>
      </c>
      <c r="P206" s="58"/>
      <c r="Q206" s="58"/>
      <c r="R206" s="58">
        <v>0.012</v>
      </c>
      <c r="S206" s="58"/>
    </row>
    <row r="207" spans="1:19" ht="54.4" customHeight="1">
      <c r="A207" s="47" t="s">
        <v>1224</v>
      </c>
      <c r="B207" s="43" t="s">
        <v>386</v>
      </c>
      <c r="C207" s="50" t="s">
        <v>1421</v>
      </c>
      <c r="D207" s="75">
        <v>2015</v>
      </c>
      <c r="E207" s="56">
        <v>2020</v>
      </c>
      <c r="F207" s="58"/>
      <c r="G207" s="78"/>
      <c r="H207" s="58">
        <v>1.7172839999999998</v>
      </c>
      <c r="I207" s="58">
        <v>1.7145038609999999</v>
      </c>
      <c r="J207" s="58">
        <v>0.012</v>
      </c>
      <c r="K207" s="58"/>
      <c r="L207" s="58"/>
      <c r="M207" s="58">
        <v>0.012</v>
      </c>
      <c r="N207" s="58"/>
      <c r="O207" s="58">
        <v>0.012</v>
      </c>
      <c r="P207" s="58"/>
      <c r="Q207" s="58"/>
      <c r="R207" s="58">
        <v>0.012</v>
      </c>
      <c r="S207" s="58"/>
    </row>
    <row r="208" spans="1:19" ht="108.8" customHeight="1">
      <c r="A208" s="47" t="s">
        <v>1224</v>
      </c>
      <c r="B208" s="43" t="s">
        <v>387</v>
      </c>
      <c r="C208" s="50" t="s">
        <v>1422</v>
      </c>
      <c r="D208" s="75">
        <v>2018</v>
      </c>
      <c r="E208" s="56">
        <v>2020</v>
      </c>
      <c r="F208" s="58"/>
      <c r="G208" s="78"/>
      <c r="H208" s="58">
        <v>2.7147600000000001</v>
      </c>
      <c r="I208" s="58">
        <v>2.7147600000000001</v>
      </c>
      <c r="J208" s="58">
        <v>0.012</v>
      </c>
      <c r="K208" s="58"/>
      <c r="L208" s="58"/>
      <c r="M208" s="58">
        <v>0.012</v>
      </c>
      <c r="N208" s="58"/>
      <c r="O208" s="58">
        <v>0.012</v>
      </c>
      <c r="P208" s="58"/>
      <c r="Q208" s="58"/>
      <c r="R208" s="58">
        <v>0.012</v>
      </c>
      <c r="S208" s="58"/>
    </row>
    <row r="209" spans="1:19" ht="72.65" customHeight="1">
      <c r="A209" s="47" t="s">
        <v>1224</v>
      </c>
      <c r="B209" s="43" t="s">
        <v>388</v>
      </c>
      <c r="C209" s="50" t="s">
        <v>1423</v>
      </c>
      <c r="D209" s="75">
        <v>2018</v>
      </c>
      <c r="E209" s="56">
        <v>2019</v>
      </c>
      <c r="F209" s="58">
        <v>3.6879479999999996</v>
      </c>
      <c r="G209" s="78">
        <v>43497</v>
      </c>
      <c r="H209" s="58">
        <v>1.2204319800000001</v>
      </c>
      <c r="I209" s="58">
        <v>1.1608317960000003</v>
      </c>
      <c r="J209" s="58">
        <v>0.60754878599999995</v>
      </c>
      <c r="K209" s="58"/>
      <c r="L209" s="58"/>
      <c r="M209" s="58">
        <v>0.60754878599999995</v>
      </c>
      <c r="N209" s="58"/>
      <c r="O209" s="58">
        <v>0.60754878599999995</v>
      </c>
      <c r="P209" s="58"/>
      <c r="Q209" s="58"/>
      <c r="R209" s="58">
        <v>0.60754878599999995</v>
      </c>
      <c r="S209" s="58"/>
    </row>
    <row r="210" spans="1:19" ht="72.65" customHeight="1">
      <c r="A210" s="47" t="s">
        <v>1223</v>
      </c>
      <c r="B210" s="43" t="s">
        <v>389</v>
      </c>
      <c r="C210" s="50" t="s">
        <v>1424</v>
      </c>
      <c r="D210" s="75">
        <v>2019</v>
      </c>
      <c r="E210" s="56">
        <v>2019</v>
      </c>
      <c r="F210" s="58"/>
      <c r="G210" s="78"/>
      <c r="H210" s="58">
        <v>0.40066939199999996</v>
      </c>
      <c r="I210" s="58">
        <v>0.40066939199999996</v>
      </c>
      <c r="J210" s="58">
        <v>0.36792000000000002</v>
      </c>
      <c r="K210" s="58"/>
      <c r="L210" s="58"/>
      <c r="M210" s="58">
        <v>0.36792000000000002</v>
      </c>
      <c r="N210" s="58"/>
      <c r="O210" s="58">
        <v>0.36792000000000002</v>
      </c>
      <c r="P210" s="58"/>
      <c r="Q210" s="58"/>
      <c r="R210" s="58">
        <v>0.36792000000000002</v>
      </c>
      <c r="S210" s="58"/>
    </row>
    <row r="211" spans="1:19" ht="54.4" customHeight="1">
      <c r="A211" s="47" t="s">
        <v>1223</v>
      </c>
      <c r="B211" s="43" t="s">
        <v>390</v>
      </c>
      <c r="C211" s="50" t="s">
        <v>1425</v>
      </c>
      <c r="D211" s="75">
        <v>2019</v>
      </c>
      <c r="E211" s="56">
        <v>2019</v>
      </c>
      <c r="F211" s="58"/>
      <c r="G211" s="78"/>
      <c r="H211" s="58">
        <v>0.23496</v>
      </c>
      <c r="I211" s="58">
        <v>0.23496</v>
      </c>
      <c r="J211" s="58">
        <v>0.23496</v>
      </c>
      <c r="K211" s="58"/>
      <c r="L211" s="58"/>
      <c r="M211" s="58">
        <v>0.23496</v>
      </c>
      <c r="N211" s="58"/>
      <c r="O211" s="58">
        <v>0.23496</v>
      </c>
      <c r="P211" s="58"/>
      <c r="Q211" s="58"/>
      <c r="R211" s="58">
        <v>0.23496</v>
      </c>
      <c r="S211" s="58"/>
    </row>
    <row r="212" spans="1:19" ht="54.4" customHeight="1">
      <c r="A212" s="47" t="s">
        <v>1224</v>
      </c>
      <c r="B212" s="43" t="s">
        <v>391</v>
      </c>
      <c r="C212" s="50" t="s">
        <v>1426</v>
      </c>
      <c r="D212" s="75">
        <v>2019</v>
      </c>
      <c r="E212" s="56">
        <v>2019</v>
      </c>
      <c r="F212" s="58"/>
      <c r="G212" s="78"/>
      <c r="H212" s="58">
        <v>0.39247199999999999</v>
      </c>
      <c r="I212" s="58">
        <v>0.39247199999999999</v>
      </c>
      <c r="J212" s="58">
        <v>0.03</v>
      </c>
      <c r="K212" s="58"/>
      <c r="L212" s="58"/>
      <c r="M212" s="58">
        <v>0.03</v>
      </c>
      <c r="N212" s="58"/>
      <c r="O212" s="58">
        <v>0.03</v>
      </c>
      <c r="P212" s="58"/>
      <c r="Q212" s="58"/>
      <c r="R212" s="58">
        <v>0.03</v>
      </c>
      <c r="S212" s="58"/>
    </row>
    <row r="213" spans="1:19" ht="90.65" customHeight="1">
      <c r="A213" s="47" t="s">
        <v>1223</v>
      </c>
      <c r="B213" s="43" t="s">
        <v>392</v>
      </c>
      <c r="C213" s="50" t="s">
        <v>1427</v>
      </c>
      <c r="D213" s="75">
        <v>2019</v>
      </c>
      <c r="E213" s="56">
        <v>2020</v>
      </c>
      <c r="F213" s="58"/>
      <c r="G213" s="78"/>
      <c r="H213" s="58">
        <v>1.0311719999999998</v>
      </c>
      <c r="I213" s="58">
        <v>1.0311719999999998</v>
      </c>
      <c r="J213" s="58">
        <v>0.012</v>
      </c>
      <c r="K213" s="58"/>
      <c r="L213" s="58"/>
      <c r="M213" s="58">
        <v>0.012</v>
      </c>
      <c r="N213" s="58"/>
      <c r="O213" s="58">
        <v>0.012</v>
      </c>
      <c r="P213" s="58"/>
      <c r="Q213" s="58"/>
      <c r="R213" s="58">
        <v>0.012</v>
      </c>
      <c r="S213" s="58"/>
    </row>
    <row r="214" spans="1:19" ht="54.4" customHeight="1">
      <c r="A214" s="47" t="s">
        <v>1224</v>
      </c>
      <c r="B214" s="43" t="s">
        <v>393</v>
      </c>
      <c r="C214" s="50" t="s">
        <v>1428</v>
      </c>
      <c r="D214" s="75">
        <v>2016</v>
      </c>
      <c r="E214" s="56">
        <v>2022</v>
      </c>
      <c r="F214" s="58"/>
      <c r="G214" s="78"/>
      <c r="H214" s="58">
        <v>4.6484639999999997</v>
      </c>
      <c r="I214" s="58">
        <v>4.6484639999999997</v>
      </c>
      <c r="J214" s="58">
        <v>0.012</v>
      </c>
      <c r="K214" s="58"/>
      <c r="L214" s="58"/>
      <c r="M214" s="58">
        <v>0.012</v>
      </c>
      <c r="N214" s="58"/>
      <c r="O214" s="58">
        <v>0.012</v>
      </c>
      <c r="P214" s="58"/>
      <c r="Q214" s="58"/>
      <c r="R214" s="58">
        <v>0.012</v>
      </c>
      <c r="S214" s="58"/>
    </row>
    <row r="215" spans="1:19" ht="54.4" customHeight="1">
      <c r="A215" s="47" t="s">
        <v>1223</v>
      </c>
      <c r="B215" s="43" t="s">
        <v>394</v>
      </c>
      <c r="C215" s="50" t="s">
        <v>1429</v>
      </c>
      <c r="D215" s="75">
        <v>2018</v>
      </c>
      <c r="E215" s="56">
        <v>2019</v>
      </c>
      <c r="F215" s="58">
        <v>2.6649839999999996</v>
      </c>
      <c r="G215" s="78">
        <v>43313</v>
      </c>
      <c r="H215" s="58">
        <v>2.6649842400000003</v>
      </c>
      <c r="I215" s="58">
        <v>0.50619071633898338</v>
      </c>
      <c r="J215" s="58">
        <v>0.50619071999999998</v>
      </c>
      <c r="K215" s="58"/>
      <c r="L215" s="58"/>
      <c r="M215" s="58">
        <v>0.50619071999999998</v>
      </c>
      <c r="N215" s="58"/>
      <c r="O215" s="58">
        <v>0.50619071999999998</v>
      </c>
      <c r="P215" s="58"/>
      <c r="Q215" s="58"/>
      <c r="R215" s="58">
        <v>0.50619071999999998</v>
      </c>
      <c r="S215" s="58"/>
    </row>
    <row r="216" spans="1:19" ht="54.4" customHeight="1">
      <c r="A216" s="47" t="s">
        <v>1223</v>
      </c>
      <c r="B216" s="43" t="s">
        <v>395</v>
      </c>
      <c r="C216" s="50" t="s">
        <v>1430</v>
      </c>
      <c r="D216" s="75">
        <v>2018</v>
      </c>
      <c r="E216" s="56">
        <v>2020</v>
      </c>
      <c r="F216" s="58"/>
      <c r="G216" s="78"/>
      <c r="H216" s="58">
        <v>1.7741279999999999</v>
      </c>
      <c r="I216" s="58">
        <v>1.7741279999999999</v>
      </c>
      <c r="J216" s="58">
        <v>0.127549896</v>
      </c>
      <c r="K216" s="58"/>
      <c r="L216" s="58"/>
      <c r="M216" s="58">
        <v>0.127549896</v>
      </c>
      <c r="N216" s="58"/>
      <c r="O216" s="58">
        <v>0.127549896</v>
      </c>
      <c r="P216" s="58"/>
      <c r="Q216" s="58"/>
      <c r="R216" s="58">
        <v>0.127549896</v>
      </c>
      <c r="S216" s="58"/>
    </row>
    <row r="217" spans="1:19" ht="54.4" customHeight="1">
      <c r="A217" s="47" t="s">
        <v>1223</v>
      </c>
      <c r="B217" s="43" t="s">
        <v>396</v>
      </c>
      <c r="C217" s="50" t="s">
        <v>1431</v>
      </c>
      <c r="D217" s="75">
        <v>2018</v>
      </c>
      <c r="E217" s="56">
        <v>2019</v>
      </c>
      <c r="F217" s="58"/>
      <c r="G217" s="78"/>
      <c r="H217" s="58">
        <v>0.5297982</v>
      </c>
      <c r="I217" s="58">
        <v>0.5297982</v>
      </c>
      <c r="J217" s="58">
        <v>0.36269999999999997</v>
      </c>
      <c r="K217" s="58"/>
      <c r="L217" s="58"/>
      <c r="M217" s="58">
        <v>0.36269999999999997</v>
      </c>
      <c r="N217" s="58"/>
      <c r="O217" s="58">
        <v>0.36269999999999997</v>
      </c>
      <c r="P217" s="58"/>
      <c r="Q217" s="58"/>
      <c r="R217" s="58">
        <v>0.36269999999999997</v>
      </c>
      <c r="S217" s="58"/>
    </row>
    <row r="218" spans="1:19" ht="108.8" customHeight="1">
      <c r="A218" s="47" t="s">
        <v>1223</v>
      </c>
      <c r="B218" s="43" t="s">
        <v>397</v>
      </c>
      <c r="C218" s="50" t="s">
        <v>1432</v>
      </c>
      <c r="D218" s="75">
        <v>2019</v>
      </c>
      <c r="E218" s="56">
        <v>2019</v>
      </c>
      <c r="F218" s="58"/>
      <c r="G218" s="78"/>
      <c r="H218" s="58">
        <v>0.29974855199999995</v>
      </c>
      <c r="I218" s="58">
        <v>0.29974855199999995</v>
      </c>
      <c r="J218" s="58">
        <v>0.28355399999999997</v>
      </c>
      <c r="K218" s="58"/>
      <c r="L218" s="58"/>
      <c r="M218" s="58">
        <v>0.28355399999999997</v>
      </c>
      <c r="N218" s="58"/>
      <c r="O218" s="58">
        <v>0.28355399999999997</v>
      </c>
      <c r="P218" s="58"/>
      <c r="Q218" s="58"/>
      <c r="R218" s="58">
        <v>0.28355399999999997</v>
      </c>
      <c r="S218" s="58"/>
    </row>
    <row r="219" spans="1:19" ht="108.8" customHeight="1">
      <c r="A219" s="47" t="s">
        <v>1223</v>
      </c>
      <c r="B219" s="43" t="s">
        <v>398</v>
      </c>
      <c r="C219" s="50" t="s">
        <v>1433</v>
      </c>
      <c r="D219" s="75">
        <v>2018</v>
      </c>
      <c r="E219" s="56">
        <v>2019</v>
      </c>
      <c r="F219" s="58"/>
      <c r="G219" s="78"/>
      <c r="H219" s="58">
        <v>0.49007365200000003</v>
      </c>
      <c r="I219" s="58">
        <v>0.49007365200000003</v>
      </c>
      <c r="J219" s="58">
        <v>0.36757000000000006</v>
      </c>
      <c r="K219" s="58"/>
      <c r="L219" s="58"/>
      <c r="M219" s="58">
        <v>0.36757000000000006</v>
      </c>
      <c r="N219" s="58"/>
      <c r="O219" s="58">
        <v>0.36757000000000006</v>
      </c>
      <c r="P219" s="58"/>
      <c r="Q219" s="58"/>
      <c r="R219" s="58">
        <v>0.36757000000000006</v>
      </c>
      <c r="S219" s="58"/>
    </row>
    <row r="220" spans="1:19" ht="72.65" customHeight="1">
      <c r="A220" s="47" t="s">
        <v>1223</v>
      </c>
      <c r="B220" s="43" t="s">
        <v>399</v>
      </c>
      <c r="C220" s="50" t="s">
        <v>1434</v>
      </c>
      <c r="D220" s="75">
        <v>2019</v>
      </c>
      <c r="E220" s="56">
        <v>2019</v>
      </c>
      <c r="F220" s="58"/>
      <c r="G220" s="78"/>
      <c r="H220" s="58">
        <v>0.18718090800000001</v>
      </c>
      <c r="I220" s="58">
        <v>0.18718090800000001</v>
      </c>
      <c r="J220" s="58">
        <v>0.18717599999999998</v>
      </c>
      <c r="K220" s="58"/>
      <c r="L220" s="58"/>
      <c r="M220" s="58">
        <v>0.18717599999999998</v>
      </c>
      <c r="N220" s="58"/>
      <c r="O220" s="58">
        <v>0.18717599999999998</v>
      </c>
      <c r="P220" s="58"/>
      <c r="Q220" s="58"/>
      <c r="R220" s="58">
        <v>0.18717599999999998</v>
      </c>
      <c r="S220" s="58"/>
    </row>
    <row r="221" spans="1:19" ht="72.65" customHeight="1">
      <c r="A221" s="47" t="s">
        <v>1224</v>
      </c>
      <c r="B221" s="43" t="s">
        <v>400</v>
      </c>
      <c r="C221" s="50" t="s">
        <v>1435</v>
      </c>
      <c r="D221" s="75">
        <v>2019</v>
      </c>
      <c r="E221" s="56">
        <v>2019</v>
      </c>
      <c r="F221" s="58"/>
      <c r="G221" s="78"/>
      <c r="H221" s="58">
        <v>0.66005999999999998</v>
      </c>
      <c r="I221" s="58">
        <v>0.66005999999999998</v>
      </c>
      <c r="J221" s="58">
        <v>0.024</v>
      </c>
      <c r="K221" s="58"/>
      <c r="L221" s="58"/>
      <c r="M221" s="58">
        <v>0.024</v>
      </c>
      <c r="N221" s="58"/>
      <c r="O221" s="58">
        <v>0.024</v>
      </c>
      <c r="P221" s="58"/>
      <c r="Q221" s="58"/>
      <c r="R221" s="58">
        <v>0.024</v>
      </c>
      <c r="S221" s="58"/>
    </row>
    <row r="222" spans="1:19" ht="54.4" customHeight="1">
      <c r="A222" s="47" t="s">
        <v>1223</v>
      </c>
      <c r="B222" s="43" t="s">
        <v>401</v>
      </c>
      <c r="C222" s="50" t="s">
        <v>1436</v>
      </c>
      <c r="D222" s="75">
        <v>2018</v>
      </c>
      <c r="E222" s="56">
        <v>2020</v>
      </c>
      <c r="F222" s="58">
        <v>0.17810000000000001</v>
      </c>
      <c r="G222" s="78">
        <v>43617</v>
      </c>
      <c r="H222" s="58">
        <v>4.8966719999999997</v>
      </c>
      <c r="I222" s="58">
        <v>4.8966719999999997</v>
      </c>
      <c r="J222" s="58">
        <v>0.63418160999999995</v>
      </c>
      <c r="K222" s="58"/>
      <c r="L222" s="58"/>
      <c r="M222" s="58">
        <v>0.63418160999999995</v>
      </c>
      <c r="N222" s="58"/>
      <c r="O222" s="58">
        <v>0.63418160999999995</v>
      </c>
      <c r="P222" s="58"/>
      <c r="Q222" s="58"/>
      <c r="R222" s="58">
        <v>0.63418160999999995</v>
      </c>
      <c r="S222" s="58"/>
    </row>
    <row r="223" spans="1:19" ht="72.65" customHeight="1">
      <c r="A223" s="47" t="s">
        <v>1223</v>
      </c>
      <c r="B223" s="43" t="s">
        <v>402</v>
      </c>
      <c r="C223" s="50" t="s">
        <v>1437</v>
      </c>
      <c r="D223" s="75">
        <v>2018</v>
      </c>
      <c r="E223" s="56">
        <v>2019</v>
      </c>
      <c r="F223" s="58"/>
      <c r="G223" s="78"/>
      <c r="H223" s="58">
        <v>3.7851239999999997</v>
      </c>
      <c r="I223" s="58">
        <v>3.7851239999999997</v>
      </c>
      <c r="J223" s="58">
        <v>1.2878001779999999</v>
      </c>
      <c r="K223" s="58"/>
      <c r="L223" s="58"/>
      <c r="M223" s="58">
        <v>1.2878001779999999</v>
      </c>
      <c r="N223" s="58"/>
      <c r="O223" s="58">
        <v>1.2878001779999999</v>
      </c>
      <c r="P223" s="58"/>
      <c r="Q223" s="58"/>
      <c r="R223" s="58">
        <v>1.2878001779999999</v>
      </c>
      <c r="S223" s="58"/>
    </row>
    <row r="224" spans="1:19" ht="108.8" customHeight="1">
      <c r="A224" s="47" t="s">
        <v>1223</v>
      </c>
      <c r="B224" s="43" t="s">
        <v>403</v>
      </c>
      <c r="C224" s="50" t="s">
        <v>1438</v>
      </c>
      <c r="D224" s="75">
        <v>2018</v>
      </c>
      <c r="E224" s="56">
        <v>2019</v>
      </c>
      <c r="F224" s="58"/>
      <c r="G224" s="78"/>
      <c r="H224" s="58">
        <v>1.1343902399999999</v>
      </c>
      <c r="I224" s="58">
        <v>1.1343902399999999</v>
      </c>
      <c r="J224" s="58">
        <v>0.12</v>
      </c>
      <c r="K224" s="58"/>
      <c r="L224" s="58"/>
      <c r="M224" s="58">
        <v>0.12</v>
      </c>
      <c r="N224" s="58"/>
      <c r="O224" s="58">
        <v>0.12</v>
      </c>
      <c r="P224" s="58"/>
      <c r="Q224" s="58"/>
      <c r="R224" s="58">
        <v>0.12</v>
      </c>
      <c r="S224" s="58"/>
    </row>
    <row r="225" spans="1:19" ht="72.65" customHeight="1">
      <c r="A225" s="47" t="s">
        <v>1223</v>
      </c>
      <c r="B225" s="43" t="s">
        <v>404</v>
      </c>
      <c r="C225" s="50" t="s">
        <v>1439</v>
      </c>
      <c r="D225" s="75">
        <v>2019</v>
      </c>
      <c r="E225" s="56">
        <v>2020</v>
      </c>
      <c r="F225" s="58"/>
      <c r="G225" s="78"/>
      <c r="H225" s="58">
        <v>7.9530000000000003</v>
      </c>
      <c r="I225" s="58">
        <v>7.9530000000000003</v>
      </c>
      <c r="J225" s="58">
        <v>0.044591999999999993</v>
      </c>
      <c r="K225" s="58"/>
      <c r="L225" s="58"/>
      <c r="M225" s="58">
        <v>0.044591999999999993</v>
      </c>
      <c r="N225" s="58"/>
      <c r="O225" s="58">
        <v>0.044591999999999993</v>
      </c>
      <c r="P225" s="58"/>
      <c r="Q225" s="58"/>
      <c r="R225" s="58">
        <v>0.044591999999999993</v>
      </c>
      <c r="S225" s="58"/>
    </row>
    <row r="226" spans="1:19" ht="54.4" customHeight="1">
      <c r="A226" s="47" t="s">
        <v>1223</v>
      </c>
      <c r="B226" s="43" t="s">
        <v>405</v>
      </c>
      <c r="C226" s="50" t="s">
        <v>1440</v>
      </c>
      <c r="D226" s="75">
        <v>2019</v>
      </c>
      <c r="E226" s="56">
        <v>2020</v>
      </c>
      <c r="F226" s="58"/>
      <c r="G226" s="78"/>
      <c r="H226" s="58">
        <v>4.8715919999999997</v>
      </c>
      <c r="I226" s="58">
        <v>4.8715919999999997</v>
      </c>
      <c r="J226" s="58">
        <v>0.45502799999999999</v>
      </c>
      <c r="K226" s="58"/>
      <c r="L226" s="58"/>
      <c r="M226" s="58">
        <v>0.45502799999999999</v>
      </c>
      <c r="N226" s="58"/>
      <c r="O226" s="58">
        <v>0.45502799999999999</v>
      </c>
      <c r="P226" s="58"/>
      <c r="Q226" s="58"/>
      <c r="R226" s="58">
        <v>0.45502799999999999</v>
      </c>
      <c r="S226" s="58"/>
    </row>
    <row r="227" spans="1:19" ht="181.3" customHeight="1">
      <c r="A227" s="47" t="s">
        <v>1223</v>
      </c>
      <c r="B227" s="43" t="s">
        <v>406</v>
      </c>
      <c r="C227" s="50" t="s">
        <v>1441</v>
      </c>
      <c r="D227" s="75">
        <v>2018</v>
      </c>
      <c r="E227" s="56">
        <v>2019</v>
      </c>
      <c r="F227" s="58">
        <v>0.17810000000000001</v>
      </c>
      <c r="G227" s="78">
        <v>43617</v>
      </c>
      <c r="H227" s="58">
        <v>0.15450470399999996</v>
      </c>
      <c r="I227" s="58">
        <v>0.012244703999999967</v>
      </c>
      <c r="J227" s="58">
        <v>0.0040679999999999996</v>
      </c>
      <c r="K227" s="58"/>
      <c r="L227" s="58"/>
      <c r="M227" s="58">
        <v>0.0040679999999999996</v>
      </c>
      <c r="N227" s="58"/>
      <c r="O227" s="58">
        <v>0.0040679999999999996</v>
      </c>
      <c r="P227" s="58"/>
      <c r="Q227" s="58"/>
      <c r="R227" s="58">
        <v>0.0040679999999999996</v>
      </c>
      <c r="S227" s="58"/>
    </row>
    <row r="228" spans="1:19" ht="72.65" customHeight="1">
      <c r="A228" s="47" t="s">
        <v>1223</v>
      </c>
      <c r="B228" s="43" t="s">
        <v>407</v>
      </c>
      <c r="C228" s="50" t="s">
        <v>1442</v>
      </c>
      <c r="D228" s="75">
        <v>2018</v>
      </c>
      <c r="E228" s="56">
        <v>2019</v>
      </c>
      <c r="F228" s="58">
        <v>8.4346679999999985</v>
      </c>
      <c r="G228" s="78">
        <v>43040</v>
      </c>
      <c r="H228" s="58">
        <v>9.428553204</v>
      </c>
      <c r="I228" s="58">
        <v>8.2043724459661007</v>
      </c>
      <c r="J228" s="58">
        <v>8.2043724508474583</v>
      </c>
      <c r="K228" s="58"/>
      <c r="L228" s="58"/>
      <c r="M228" s="58">
        <v>8.2043724508474583</v>
      </c>
      <c r="N228" s="58"/>
      <c r="O228" s="58">
        <v>8.2043724508474583</v>
      </c>
      <c r="P228" s="58"/>
      <c r="Q228" s="58"/>
      <c r="R228" s="58">
        <v>8.2043724508474583</v>
      </c>
      <c r="S228" s="58"/>
    </row>
    <row r="229" spans="1:19" ht="108.8" customHeight="1">
      <c r="A229" s="47" t="s">
        <v>1224</v>
      </c>
      <c r="B229" s="43" t="s">
        <v>408</v>
      </c>
      <c r="C229" s="50" t="s">
        <v>1443</v>
      </c>
      <c r="D229" s="75">
        <v>2019</v>
      </c>
      <c r="E229" s="56">
        <v>2022</v>
      </c>
      <c r="F229" s="58"/>
      <c r="G229" s="78"/>
      <c r="H229" s="58">
        <v>20.363951999999998</v>
      </c>
      <c r="I229" s="58">
        <v>20.363951999999998</v>
      </c>
      <c r="J229" s="58">
        <v>0.53015999999999996</v>
      </c>
      <c r="K229" s="58"/>
      <c r="L229" s="58"/>
      <c r="M229" s="58">
        <v>0.53015999999999996</v>
      </c>
      <c r="N229" s="58"/>
      <c r="O229" s="58">
        <v>0.53015999999999996</v>
      </c>
      <c r="P229" s="58"/>
      <c r="Q229" s="58"/>
      <c r="R229" s="58">
        <v>0.53015999999999996</v>
      </c>
      <c r="S229" s="58"/>
    </row>
    <row r="230" spans="1:19" ht="90.65" customHeight="1">
      <c r="A230" s="47" t="s">
        <v>1223</v>
      </c>
      <c r="B230" s="43" t="s">
        <v>409</v>
      </c>
      <c r="C230" s="50" t="s">
        <v>1444</v>
      </c>
      <c r="D230" s="75">
        <v>2018</v>
      </c>
      <c r="E230" s="56">
        <v>2020</v>
      </c>
      <c r="F230" s="58">
        <v>0.17810000000000001</v>
      </c>
      <c r="G230" s="78">
        <v>43617</v>
      </c>
      <c r="H230" s="58">
        <v>3.8245079999999998</v>
      </c>
      <c r="I230" s="58">
        <v>3.8233048439999999</v>
      </c>
      <c r="J230" s="58">
        <v>0.31671771599999993</v>
      </c>
      <c r="K230" s="58"/>
      <c r="L230" s="58"/>
      <c r="M230" s="58">
        <v>0.31671771599999993</v>
      </c>
      <c r="N230" s="58"/>
      <c r="O230" s="58">
        <v>0.31671771599999993</v>
      </c>
      <c r="P230" s="58"/>
      <c r="Q230" s="58"/>
      <c r="R230" s="58">
        <v>0.31671771599999993</v>
      </c>
      <c r="S230" s="58"/>
    </row>
    <row r="231" spans="1:19" ht="54.4" customHeight="1">
      <c r="A231" s="47" t="s">
        <v>1223</v>
      </c>
      <c r="B231" s="43" t="s">
        <v>410</v>
      </c>
      <c r="C231" s="50" t="s">
        <v>1445</v>
      </c>
      <c r="D231" s="75">
        <v>2018</v>
      </c>
      <c r="E231" s="56">
        <v>2020</v>
      </c>
      <c r="F231" s="58">
        <v>0.17810000000000001</v>
      </c>
      <c r="G231" s="78">
        <v>43617</v>
      </c>
      <c r="H231" s="58">
        <v>2.7022199999999996</v>
      </c>
      <c r="I231" s="58">
        <v>2.7022199999999996</v>
      </c>
      <c r="J231" s="58">
        <v>2.060772</v>
      </c>
      <c r="K231" s="58"/>
      <c r="L231" s="58"/>
      <c r="M231" s="58">
        <v>2.060772</v>
      </c>
      <c r="N231" s="58"/>
      <c r="O231" s="58">
        <v>2.060772</v>
      </c>
      <c r="P231" s="58"/>
      <c r="Q231" s="58"/>
      <c r="R231" s="58">
        <v>2.060772</v>
      </c>
      <c r="S231" s="58"/>
    </row>
    <row r="232" spans="1:19" ht="90.65" customHeight="1">
      <c r="A232" s="47" t="s">
        <v>1223</v>
      </c>
      <c r="B232" s="43" t="s">
        <v>411</v>
      </c>
      <c r="C232" s="50" t="s">
        <v>1446</v>
      </c>
      <c r="D232" s="75">
        <v>2018</v>
      </c>
      <c r="E232" s="56">
        <v>2019</v>
      </c>
      <c r="F232" s="58"/>
      <c r="G232" s="78"/>
      <c r="H232" s="58">
        <v>0.10646777999999998</v>
      </c>
      <c r="I232" s="58">
        <v>0.084699779999999975</v>
      </c>
      <c r="J232" s="58">
        <v>0.0057840000000000001</v>
      </c>
      <c r="K232" s="58"/>
      <c r="L232" s="58"/>
      <c r="M232" s="58">
        <v>0.0057840000000000001</v>
      </c>
      <c r="N232" s="58"/>
      <c r="O232" s="58">
        <v>0.0057840000000000001</v>
      </c>
      <c r="P232" s="58"/>
      <c r="Q232" s="58"/>
      <c r="R232" s="58">
        <v>0.0057840000000000001</v>
      </c>
      <c r="S232" s="58"/>
    </row>
    <row r="233" spans="1:19" ht="126.95" customHeight="1">
      <c r="A233" s="47" t="s">
        <v>1223</v>
      </c>
      <c r="B233" s="43" t="s">
        <v>412</v>
      </c>
      <c r="C233" s="50" t="s">
        <v>1447</v>
      </c>
      <c r="D233" s="75">
        <v>2019</v>
      </c>
      <c r="E233" s="56">
        <v>2020</v>
      </c>
      <c r="F233" s="58"/>
      <c r="G233" s="78"/>
      <c r="H233" s="58">
        <v>1.0311719999999998</v>
      </c>
      <c r="I233" s="58">
        <v>1.0311719999999998</v>
      </c>
      <c r="J233" s="58">
        <v>0.012</v>
      </c>
      <c r="K233" s="58"/>
      <c r="L233" s="58"/>
      <c r="M233" s="58">
        <v>0.012</v>
      </c>
      <c r="N233" s="58"/>
      <c r="O233" s="58">
        <v>0.012</v>
      </c>
      <c r="P233" s="58"/>
      <c r="Q233" s="58"/>
      <c r="R233" s="58">
        <v>0.012</v>
      </c>
      <c r="S233" s="58"/>
    </row>
    <row r="234" spans="1:19" ht="75">
      <c r="A234" s="47" t="s">
        <v>1224</v>
      </c>
      <c r="B234" s="43" t="s">
        <v>413</v>
      </c>
      <c r="C234" s="50" t="s">
        <v>1448</v>
      </c>
      <c r="D234" s="75">
        <v>2019</v>
      </c>
      <c r="E234" s="56">
        <v>2020</v>
      </c>
      <c r="F234" s="58"/>
      <c r="G234" s="78"/>
      <c r="H234" s="58">
        <v>2.9416919999999998</v>
      </c>
      <c r="I234" s="58">
        <v>2.9416919999999998</v>
      </c>
      <c r="J234" s="58">
        <v>0.012</v>
      </c>
      <c r="K234" s="58"/>
      <c r="L234" s="58"/>
      <c r="M234" s="58">
        <v>0.012</v>
      </c>
      <c r="N234" s="58"/>
      <c r="O234" s="58">
        <v>0.012</v>
      </c>
      <c r="P234" s="58"/>
      <c r="Q234" s="58"/>
      <c r="R234" s="58">
        <v>0.012</v>
      </c>
      <c r="S234" s="58"/>
    </row>
    <row r="235" spans="1:19" ht="126.95" customHeight="1">
      <c r="A235" s="47" t="s">
        <v>1224</v>
      </c>
      <c r="B235" s="43" t="s">
        <v>414</v>
      </c>
      <c r="C235" s="50" t="s">
        <v>1449</v>
      </c>
      <c r="D235" s="75">
        <v>2019</v>
      </c>
      <c r="E235" s="56">
        <v>2020</v>
      </c>
      <c r="F235" s="58"/>
      <c r="G235" s="78"/>
      <c r="H235" s="58">
        <v>2.6000639999999997</v>
      </c>
      <c r="I235" s="58">
        <v>2.6000639999999997</v>
      </c>
      <c r="J235" s="58">
        <v>0.012</v>
      </c>
      <c r="K235" s="58"/>
      <c r="L235" s="58"/>
      <c r="M235" s="58">
        <v>0.012</v>
      </c>
      <c r="N235" s="58"/>
      <c r="O235" s="58">
        <v>0.012</v>
      </c>
      <c r="P235" s="58"/>
      <c r="Q235" s="58"/>
      <c r="R235" s="58">
        <v>0.012</v>
      </c>
      <c r="S235" s="58"/>
    </row>
    <row r="236" spans="1:19" ht="96.75" customHeight="1">
      <c r="A236" s="47" t="s">
        <v>1223</v>
      </c>
      <c r="B236" s="43" t="s">
        <v>415</v>
      </c>
      <c r="C236" s="50" t="s">
        <v>1450</v>
      </c>
      <c r="D236" s="75">
        <v>2018</v>
      </c>
      <c r="E236" s="56">
        <v>2020</v>
      </c>
      <c r="F236" s="58">
        <v>0.17810000000000001</v>
      </c>
      <c r="G236" s="78">
        <v>43617</v>
      </c>
      <c r="H236" s="58">
        <v>16.775016000000001</v>
      </c>
      <c r="I236" s="58">
        <v>16.775016000000001</v>
      </c>
      <c r="J236" s="58">
        <v>11.843472</v>
      </c>
      <c r="K236" s="58"/>
      <c r="L236" s="58"/>
      <c r="M236" s="58">
        <v>11.843472</v>
      </c>
      <c r="N236" s="58"/>
      <c r="O236" s="58">
        <v>11.843472</v>
      </c>
      <c r="P236" s="58"/>
      <c r="Q236" s="58"/>
      <c r="R236" s="58">
        <v>11.843472</v>
      </c>
      <c r="S236" s="58"/>
    </row>
    <row r="237" spans="1:19" ht="51.8" customHeight="1">
      <c r="A237" s="47" t="s">
        <v>1223</v>
      </c>
      <c r="B237" s="43" t="s">
        <v>416</v>
      </c>
      <c r="C237" s="50" t="s">
        <v>1451</v>
      </c>
      <c r="D237" s="75">
        <v>2018</v>
      </c>
      <c r="E237" s="56">
        <v>2020</v>
      </c>
      <c r="F237" s="58"/>
      <c r="G237" s="78"/>
      <c r="H237" s="58">
        <v>6.3866639999999997</v>
      </c>
      <c r="I237" s="58">
        <v>6.3866639999999997</v>
      </c>
      <c r="J237" s="58">
        <v>0.23210399999999998</v>
      </c>
      <c r="K237" s="58"/>
      <c r="L237" s="58"/>
      <c r="M237" s="58">
        <v>0.23210399999999998</v>
      </c>
      <c r="N237" s="58"/>
      <c r="O237" s="58">
        <v>0.23210399999999998</v>
      </c>
      <c r="P237" s="58"/>
      <c r="Q237" s="58"/>
      <c r="R237" s="58">
        <v>0.23210399999999998</v>
      </c>
      <c r="S237" s="58"/>
    </row>
    <row r="238" spans="1:19" ht="63.75" customHeight="1">
      <c r="A238" s="47" t="s">
        <v>1224</v>
      </c>
      <c r="B238" s="43" t="s">
        <v>417</v>
      </c>
      <c r="C238" s="50" t="s">
        <v>1452</v>
      </c>
      <c r="D238" s="75">
        <v>2019</v>
      </c>
      <c r="E238" s="56">
        <v>2019</v>
      </c>
      <c r="F238" s="58"/>
      <c r="G238" s="78"/>
      <c r="H238" s="58">
        <v>1.9957199999999997</v>
      </c>
      <c r="I238" s="58">
        <v>1.9957199999999997</v>
      </c>
      <c r="J238" s="58">
        <v>0.03</v>
      </c>
      <c r="K238" s="58"/>
      <c r="L238" s="58"/>
      <c r="M238" s="58">
        <v>0.03</v>
      </c>
      <c r="N238" s="58"/>
      <c r="O238" s="58">
        <v>0.03</v>
      </c>
      <c r="P238" s="58"/>
      <c r="Q238" s="58"/>
      <c r="R238" s="58">
        <v>0.03</v>
      </c>
      <c r="S238" s="58"/>
    </row>
    <row r="239" spans="1:19" ht="54.4" customHeight="1">
      <c r="A239" s="47" t="s">
        <v>1223</v>
      </c>
      <c r="B239" s="43" t="s">
        <v>2761</v>
      </c>
      <c r="C239" s="50" t="s">
        <v>2762</v>
      </c>
      <c r="D239" s="75">
        <v>2017</v>
      </c>
      <c r="E239" s="56">
        <v>2019</v>
      </c>
      <c r="F239" s="58"/>
      <c r="G239" s="78"/>
      <c r="H239" s="58">
        <v>7.7705399999999987</v>
      </c>
      <c r="I239" s="58">
        <f>0.24420535*1.2</f>
        <v>0.29304641999999997</v>
      </c>
      <c r="J239" s="58">
        <f>K239+L239+M239+N239</f>
        <v>0.29304641999999997</v>
      </c>
      <c r="K239" s="58"/>
      <c r="L239" s="58"/>
      <c r="M239" s="58">
        <v>0.29304641999999997</v>
      </c>
      <c r="N239" s="58"/>
      <c r="O239" s="58">
        <f>J239</f>
        <v>0.29304641999999997</v>
      </c>
      <c r="P239" s="58"/>
      <c r="Q239" s="58"/>
      <c r="R239" s="58">
        <v>0.29304641999999997</v>
      </c>
      <c r="S239" s="58"/>
    </row>
    <row r="240" spans="1:19" ht="93.75">
      <c r="A240" s="47" t="s">
        <v>1224</v>
      </c>
      <c r="B240" s="43" t="s">
        <v>418</v>
      </c>
      <c r="C240" s="50" t="s">
        <v>1453</v>
      </c>
      <c r="D240" s="75">
        <v>2018</v>
      </c>
      <c r="E240" s="56">
        <v>2020</v>
      </c>
      <c r="F240" s="58">
        <v>0.17810000000000001</v>
      </c>
      <c r="G240" s="78">
        <v>43617</v>
      </c>
      <c r="H240" s="58">
        <v>1.587636</v>
      </c>
      <c r="I240" s="58">
        <v>1.5079439999999997</v>
      </c>
      <c r="J240" s="58">
        <v>1.5079439999999997</v>
      </c>
      <c r="K240" s="58"/>
      <c r="L240" s="58"/>
      <c r="M240" s="58">
        <v>1.5079439999999997</v>
      </c>
      <c r="N240" s="58"/>
      <c r="O240" s="58">
        <v>1.5079439999999997</v>
      </c>
      <c r="P240" s="58"/>
      <c r="Q240" s="58"/>
      <c r="R240" s="58">
        <v>1.5079439999999997</v>
      </c>
      <c r="S240" s="58"/>
    </row>
    <row r="241" spans="1:19" ht="54.4" customHeight="1">
      <c r="A241" s="47" t="s">
        <v>1223</v>
      </c>
      <c r="B241" s="43" t="s">
        <v>419</v>
      </c>
      <c r="C241" s="50" t="s">
        <v>1454</v>
      </c>
      <c r="D241" s="75">
        <v>2016</v>
      </c>
      <c r="E241" s="56">
        <v>2019</v>
      </c>
      <c r="F241" s="58">
        <v>9.5664479999999994</v>
      </c>
      <c r="G241" s="78">
        <v>42856</v>
      </c>
      <c r="H241" s="58">
        <v>9.5664479279999988</v>
      </c>
      <c r="I241" s="58">
        <v>1.5618622208135591</v>
      </c>
      <c r="J241" s="58">
        <v>1.5618622051525426</v>
      </c>
      <c r="K241" s="58"/>
      <c r="L241" s="58"/>
      <c r="M241" s="58">
        <v>1.5618622051525426</v>
      </c>
      <c r="N241" s="58"/>
      <c r="O241" s="58">
        <v>1.5618622051525426</v>
      </c>
      <c r="P241" s="58"/>
      <c r="Q241" s="58"/>
      <c r="R241" s="58">
        <v>1.5618622051525426</v>
      </c>
      <c r="S241" s="58"/>
    </row>
    <row r="242" spans="1:19" ht="54.4" customHeight="1">
      <c r="A242" s="47" t="s">
        <v>1224</v>
      </c>
      <c r="B242" s="43" t="s">
        <v>420</v>
      </c>
      <c r="C242" s="50" t="s">
        <v>1455</v>
      </c>
      <c r="D242" s="75">
        <v>2018</v>
      </c>
      <c r="E242" s="56">
        <v>2020</v>
      </c>
      <c r="F242" s="58"/>
      <c r="G242" s="78"/>
      <c r="H242" s="58">
        <v>2.730972</v>
      </c>
      <c r="I242" s="58">
        <v>2.730972</v>
      </c>
      <c r="J242" s="58">
        <v>0.012</v>
      </c>
      <c r="K242" s="58"/>
      <c r="L242" s="58"/>
      <c r="M242" s="58">
        <v>0.012</v>
      </c>
      <c r="N242" s="58"/>
      <c r="O242" s="58">
        <v>0.012</v>
      </c>
      <c r="P242" s="58"/>
      <c r="Q242" s="58"/>
      <c r="R242" s="58">
        <v>0.012</v>
      </c>
      <c r="S242" s="58"/>
    </row>
    <row r="243" spans="1:19" ht="54.4" customHeight="1">
      <c r="A243" s="47" t="s">
        <v>1223</v>
      </c>
      <c r="B243" s="43" t="s">
        <v>421</v>
      </c>
      <c r="C243" s="50" t="s">
        <v>1456</v>
      </c>
      <c r="D243" s="75">
        <v>2019</v>
      </c>
      <c r="E243" s="56">
        <v>2020</v>
      </c>
      <c r="F243" s="58"/>
      <c r="G243" s="78"/>
      <c r="H243" s="58">
        <v>1.0311719999999998</v>
      </c>
      <c r="I243" s="58">
        <v>1.0311719999999998</v>
      </c>
      <c r="J243" s="58">
        <v>0.43726691999999995</v>
      </c>
      <c r="K243" s="58"/>
      <c r="L243" s="58"/>
      <c r="M243" s="58">
        <v>0.43726691999999995</v>
      </c>
      <c r="N243" s="58"/>
      <c r="O243" s="58">
        <v>0.43726691999999995</v>
      </c>
      <c r="P243" s="58"/>
      <c r="Q243" s="58"/>
      <c r="R243" s="58">
        <v>0.43726691999999995</v>
      </c>
      <c r="S243" s="58"/>
    </row>
    <row r="244" spans="1:19" ht="54.4" customHeight="1">
      <c r="A244" s="47" t="s">
        <v>1223</v>
      </c>
      <c r="B244" s="43" t="s">
        <v>422</v>
      </c>
      <c r="C244" s="50" t="s">
        <v>1457</v>
      </c>
      <c r="D244" s="75">
        <v>2018</v>
      </c>
      <c r="E244" s="56">
        <v>2019</v>
      </c>
      <c r="F244" s="58">
        <v>0.17810000000000001</v>
      </c>
      <c r="G244" s="78">
        <v>43617</v>
      </c>
      <c r="H244" s="58">
        <v>39.467051999999995</v>
      </c>
      <c r="I244" s="58">
        <v>39.467051999999995</v>
      </c>
      <c r="J244" s="58">
        <v>20.691934518000004</v>
      </c>
      <c r="K244" s="58"/>
      <c r="L244" s="58"/>
      <c r="M244" s="58">
        <v>20.691934518000004</v>
      </c>
      <c r="N244" s="58"/>
      <c r="O244" s="58">
        <v>20.691934518000004</v>
      </c>
      <c r="P244" s="58"/>
      <c r="Q244" s="58"/>
      <c r="R244" s="58">
        <v>20.691934518000004</v>
      </c>
      <c r="S244" s="58"/>
    </row>
    <row r="245" spans="1:19" ht="72.65" customHeight="1">
      <c r="A245" s="47" t="s">
        <v>1223</v>
      </c>
      <c r="B245" s="43" t="s">
        <v>423</v>
      </c>
      <c r="C245" s="50" t="s">
        <v>1458</v>
      </c>
      <c r="D245" s="75">
        <v>2018</v>
      </c>
      <c r="E245" s="56">
        <v>2020</v>
      </c>
      <c r="F245" s="58"/>
      <c r="G245" s="78"/>
      <c r="H245" s="58">
        <v>3.7851239999999997</v>
      </c>
      <c r="I245" s="58">
        <v>3.7851239999999997</v>
      </c>
      <c r="J245" s="58">
        <v>0.5024519999999999</v>
      </c>
      <c r="K245" s="58"/>
      <c r="L245" s="58"/>
      <c r="M245" s="58">
        <v>0.5024519999999999</v>
      </c>
      <c r="N245" s="58"/>
      <c r="O245" s="58">
        <v>0.5024519999999999</v>
      </c>
      <c r="P245" s="58"/>
      <c r="Q245" s="58"/>
      <c r="R245" s="58">
        <v>0.5024519999999999</v>
      </c>
      <c r="S245" s="58"/>
    </row>
    <row r="246" spans="1:19" ht="72.65" customHeight="1">
      <c r="A246" s="47" t="s">
        <v>1224</v>
      </c>
      <c r="B246" s="43" t="s">
        <v>424</v>
      </c>
      <c r="C246" s="50" t="s">
        <v>1459</v>
      </c>
      <c r="D246" s="75">
        <v>2018</v>
      </c>
      <c r="E246" s="56">
        <v>2023</v>
      </c>
      <c r="F246" s="58"/>
      <c r="G246" s="78"/>
      <c r="H246" s="58">
        <v>37.803528</v>
      </c>
      <c r="I246" s="58">
        <v>37.803528</v>
      </c>
      <c r="J246" s="58">
        <v>2.7336719999999999</v>
      </c>
      <c r="K246" s="58"/>
      <c r="L246" s="58"/>
      <c r="M246" s="58">
        <v>2.7336719999999999</v>
      </c>
      <c r="N246" s="58"/>
      <c r="O246" s="58">
        <v>2.7336719999999999</v>
      </c>
      <c r="P246" s="58"/>
      <c r="Q246" s="58"/>
      <c r="R246" s="58">
        <v>2.7336719999999999</v>
      </c>
      <c r="S246" s="58"/>
    </row>
    <row r="247" spans="1:19" ht="72.65" customHeight="1">
      <c r="A247" s="47" t="s">
        <v>1223</v>
      </c>
      <c r="B247" s="43" t="s">
        <v>425</v>
      </c>
      <c r="C247" s="50" t="s">
        <v>1460</v>
      </c>
      <c r="D247" s="75">
        <v>2018</v>
      </c>
      <c r="E247" s="56">
        <v>2020</v>
      </c>
      <c r="F247" s="58">
        <v>0.17810000000000001</v>
      </c>
      <c r="G247" s="78">
        <v>43617</v>
      </c>
      <c r="H247" s="58">
        <v>4.4308199999999998</v>
      </c>
      <c r="I247" s="58">
        <v>4.4296168439999999</v>
      </c>
      <c r="J247" s="58">
        <v>0.297361725966102</v>
      </c>
      <c r="K247" s="58"/>
      <c r="L247" s="58"/>
      <c r="M247" s="58">
        <v>0.297361725966102</v>
      </c>
      <c r="N247" s="58"/>
      <c r="O247" s="58">
        <v>0.297361725966102</v>
      </c>
      <c r="P247" s="58"/>
      <c r="Q247" s="58"/>
      <c r="R247" s="58">
        <v>0.297361725966102</v>
      </c>
      <c r="S247" s="58"/>
    </row>
    <row r="248" spans="1:19" ht="72.65" customHeight="1">
      <c r="A248" s="47" t="s">
        <v>1223</v>
      </c>
      <c r="B248" s="43" t="s">
        <v>426</v>
      </c>
      <c r="C248" s="50" t="s">
        <v>1461</v>
      </c>
      <c r="D248" s="75">
        <v>2016</v>
      </c>
      <c r="E248" s="56">
        <v>2020</v>
      </c>
      <c r="F248" s="58"/>
      <c r="G248" s="78"/>
      <c r="H248" s="58">
        <v>3.6383399999999999</v>
      </c>
      <c r="I248" s="58">
        <v>3.6383399999999999</v>
      </c>
      <c r="J248" s="58">
        <v>0.012</v>
      </c>
      <c r="K248" s="58"/>
      <c r="L248" s="58"/>
      <c r="M248" s="58">
        <v>0.012</v>
      </c>
      <c r="N248" s="58"/>
      <c r="O248" s="58">
        <v>0.012</v>
      </c>
      <c r="P248" s="58"/>
      <c r="Q248" s="58"/>
      <c r="R248" s="58">
        <v>0.012</v>
      </c>
      <c r="S248" s="58"/>
    </row>
    <row r="249" spans="1:19" ht="72.65" customHeight="1">
      <c r="A249" s="47" t="s">
        <v>1223</v>
      </c>
      <c r="B249" s="43" t="s">
        <v>427</v>
      </c>
      <c r="C249" s="50" t="s">
        <v>1462</v>
      </c>
      <c r="D249" s="75">
        <v>2018</v>
      </c>
      <c r="E249" s="56">
        <v>2020</v>
      </c>
      <c r="F249" s="58"/>
      <c r="G249" s="78"/>
      <c r="H249" s="58">
        <v>28.671299999999999</v>
      </c>
      <c r="I249" s="58">
        <v>28.671299999999999</v>
      </c>
      <c r="J249" s="58">
        <v>4.198728</v>
      </c>
      <c r="K249" s="58"/>
      <c r="L249" s="58"/>
      <c r="M249" s="58">
        <v>4.198728</v>
      </c>
      <c r="N249" s="58"/>
      <c r="O249" s="58">
        <v>4.198728</v>
      </c>
      <c r="P249" s="58"/>
      <c r="Q249" s="58"/>
      <c r="R249" s="58">
        <v>4.198728</v>
      </c>
      <c r="S249" s="58"/>
    </row>
    <row r="250" spans="1:19" ht="90.65" customHeight="1">
      <c r="A250" s="47" t="s">
        <v>1223</v>
      </c>
      <c r="B250" s="43" t="s">
        <v>428</v>
      </c>
      <c r="C250" s="50" t="s">
        <v>1463</v>
      </c>
      <c r="D250" s="75">
        <v>2018</v>
      </c>
      <c r="E250" s="56">
        <v>2019</v>
      </c>
      <c r="F250" s="58">
        <v>0.17810000000000001</v>
      </c>
      <c r="G250" s="78">
        <v>43617</v>
      </c>
      <c r="H250" s="58">
        <v>2.5259774279999996</v>
      </c>
      <c r="I250" s="58">
        <v>2.5259774279999996</v>
      </c>
      <c r="J250" s="58">
        <v>2.5259774299999997</v>
      </c>
      <c r="K250" s="58"/>
      <c r="L250" s="58"/>
      <c r="M250" s="58">
        <v>2.5259774299999997</v>
      </c>
      <c r="N250" s="58"/>
      <c r="O250" s="58">
        <v>2.5259774299999997</v>
      </c>
      <c r="P250" s="58"/>
      <c r="Q250" s="58"/>
      <c r="R250" s="58">
        <v>2.5259774299999997</v>
      </c>
      <c r="S250" s="58"/>
    </row>
    <row r="251" spans="1:19" ht="90.65" customHeight="1">
      <c r="A251" s="47" t="s">
        <v>1223</v>
      </c>
      <c r="B251" s="43" t="s">
        <v>429</v>
      </c>
      <c r="C251" s="50" t="s">
        <v>1464</v>
      </c>
      <c r="D251" s="75">
        <v>2018</v>
      </c>
      <c r="E251" s="56">
        <v>2019</v>
      </c>
      <c r="F251" s="58">
        <v>0.40573200000000004</v>
      </c>
      <c r="G251" s="78">
        <v>43344</v>
      </c>
      <c r="H251" s="58">
        <v>0.44941874399999998</v>
      </c>
      <c r="I251" s="58">
        <v>0.187062744</v>
      </c>
      <c r="J251" s="58">
        <v>0.13777897362711863</v>
      </c>
      <c r="K251" s="58"/>
      <c r="L251" s="58"/>
      <c r="M251" s="58">
        <v>0.13777897362711863</v>
      </c>
      <c r="N251" s="58"/>
      <c r="O251" s="58">
        <v>0.13777897362711863</v>
      </c>
      <c r="P251" s="58"/>
      <c r="Q251" s="58"/>
      <c r="R251" s="58">
        <v>0.13777897362711863</v>
      </c>
      <c r="S251" s="58"/>
    </row>
    <row r="252" spans="1:19" ht="72.65" customHeight="1">
      <c r="A252" s="47" t="s">
        <v>1223</v>
      </c>
      <c r="B252" s="43" t="s">
        <v>430</v>
      </c>
      <c r="C252" s="50" t="s">
        <v>1465</v>
      </c>
      <c r="D252" s="75">
        <v>2018</v>
      </c>
      <c r="E252" s="56">
        <v>2019</v>
      </c>
      <c r="F252" s="58"/>
      <c r="G252" s="78"/>
      <c r="H252" s="58">
        <v>1.9785959999999998</v>
      </c>
      <c r="I252" s="58">
        <v>1.9785959999999998</v>
      </c>
      <c r="J252" s="58">
        <v>1.9785959999999998</v>
      </c>
      <c r="K252" s="58"/>
      <c r="L252" s="58"/>
      <c r="M252" s="58">
        <v>1.9785959999999998</v>
      </c>
      <c r="N252" s="58"/>
      <c r="O252" s="58">
        <v>1.9785959999999998</v>
      </c>
      <c r="P252" s="58"/>
      <c r="Q252" s="58"/>
      <c r="R252" s="58">
        <v>1.9785959999999998</v>
      </c>
      <c r="S252" s="58"/>
    </row>
    <row r="253" spans="1:19" ht="90.65" customHeight="1">
      <c r="A253" s="47" t="s">
        <v>1223</v>
      </c>
      <c r="B253" s="43" t="s">
        <v>431</v>
      </c>
      <c r="C253" s="50" t="s">
        <v>1466</v>
      </c>
      <c r="D253" s="75">
        <v>2018</v>
      </c>
      <c r="E253" s="56">
        <v>2019</v>
      </c>
      <c r="F253" s="58">
        <v>1.3615680000000001</v>
      </c>
      <c r="G253" s="78">
        <v>43344</v>
      </c>
      <c r="H253" s="58">
        <v>1.273686936</v>
      </c>
      <c r="I253" s="58">
        <v>1.1014850003389831</v>
      </c>
      <c r="J253" s="58">
        <v>0.36508380481355934</v>
      </c>
      <c r="K253" s="58"/>
      <c r="L253" s="58"/>
      <c r="M253" s="58">
        <v>0.36508380481355934</v>
      </c>
      <c r="N253" s="58"/>
      <c r="O253" s="58">
        <v>0.36508380481355934</v>
      </c>
      <c r="P253" s="58"/>
      <c r="Q253" s="58"/>
      <c r="R253" s="58">
        <v>0.36508380481355934</v>
      </c>
      <c r="S253" s="58"/>
    </row>
    <row r="254" spans="1:19" ht="90.65" customHeight="1">
      <c r="A254" s="47" t="s">
        <v>1224</v>
      </c>
      <c r="B254" s="43" t="s">
        <v>432</v>
      </c>
      <c r="C254" s="50" t="s">
        <v>1467</v>
      </c>
      <c r="D254" s="75">
        <v>2018</v>
      </c>
      <c r="E254" s="56">
        <v>2019</v>
      </c>
      <c r="F254" s="58">
        <v>1.4166839999999998</v>
      </c>
      <c r="G254" s="78">
        <v>43191</v>
      </c>
      <c r="H254" s="58">
        <v>1.4166840000000001</v>
      </c>
      <c r="I254" s="58">
        <v>1.3688664240000001</v>
      </c>
      <c r="J254" s="58">
        <v>1.0905353288135595</v>
      </c>
      <c r="K254" s="58"/>
      <c r="L254" s="58"/>
      <c r="M254" s="58">
        <v>1.0905353288135595</v>
      </c>
      <c r="N254" s="58"/>
      <c r="O254" s="58">
        <v>1.0905353288135595</v>
      </c>
      <c r="P254" s="58"/>
      <c r="Q254" s="58"/>
      <c r="R254" s="58">
        <v>1.0905353288135595</v>
      </c>
      <c r="S254" s="58"/>
    </row>
    <row r="255" spans="1:19" ht="54.4" customHeight="1">
      <c r="A255" s="47" t="s">
        <v>1224</v>
      </c>
      <c r="B255" s="43" t="s">
        <v>433</v>
      </c>
      <c r="C255" s="50" t="s">
        <v>1468</v>
      </c>
      <c r="D255" s="75">
        <v>2019</v>
      </c>
      <c r="E255" s="56">
        <v>2020</v>
      </c>
      <c r="F255" s="58"/>
      <c r="G255" s="78"/>
      <c r="H255" s="58">
        <v>0.21976799999999996</v>
      </c>
      <c r="I255" s="58">
        <v>0.21976799999999996</v>
      </c>
      <c r="J255" s="58">
        <v>0.093882047999999996</v>
      </c>
      <c r="K255" s="58"/>
      <c r="L255" s="58"/>
      <c r="M255" s="58">
        <v>0.093882047999999996</v>
      </c>
      <c r="N255" s="58"/>
      <c r="O255" s="58">
        <v>0.093882047999999996</v>
      </c>
      <c r="P255" s="58"/>
      <c r="Q255" s="58"/>
      <c r="R255" s="58">
        <v>0.093882047999999996</v>
      </c>
      <c r="S255" s="58"/>
    </row>
    <row r="256" spans="1:19" ht="72.65" customHeight="1">
      <c r="A256" s="47" t="s">
        <v>1223</v>
      </c>
      <c r="B256" s="43" t="s">
        <v>434</v>
      </c>
      <c r="C256" s="52" t="s">
        <v>1469</v>
      </c>
      <c r="D256" s="75">
        <v>2018</v>
      </c>
      <c r="E256" s="56">
        <v>2021</v>
      </c>
      <c r="F256" s="58"/>
      <c r="G256" s="78"/>
      <c r="H256" s="58">
        <v>61.291115999999995</v>
      </c>
      <c r="I256" s="58">
        <v>61.291115999999995</v>
      </c>
      <c r="J256" s="58">
        <v>4.7649359999999996</v>
      </c>
      <c r="K256" s="58"/>
      <c r="L256" s="58"/>
      <c r="M256" s="58">
        <v>4.7649359999999996</v>
      </c>
      <c r="N256" s="58"/>
      <c r="O256" s="58">
        <v>4.7649359999999996</v>
      </c>
      <c r="P256" s="58"/>
      <c r="Q256" s="58"/>
      <c r="R256" s="58">
        <v>4.7649359999999996</v>
      </c>
      <c r="S256" s="58"/>
    </row>
    <row r="257" spans="1:19" ht="66.05" customHeight="1">
      <c r="A257" s="47" t="s">
        <v>1223</v>
      </c>
      <c r="B257" s="43" t="s">
        <v>435</v>
      </c>
      <c r="C257" s="50" t="s">
        <v>1470</v>
      </c>
      <c r="D257" s="75">
        <v>2017</v>
      </c>
      <c r="E257" s="56">
        <v>2022</v>
      </c>
      <c r="F257" s="58"/>
      <c r="G257" s="78"/>
      <c r="H257" s="58">
        <v>20.052575999999998</v>
      </c>
      <c r="I257" s="58">
        <v>20.052575999999998</v>
      </c>
      <c r="J257" s="58">
        <v>0.06</v>
      </c>
      <c r="K257" s="58"/>
      <c r="L257" s="58"/>
      <c r="M257" s="58">
        <v>0.06</v>
      </c>
      <c r="N257" s="58"/>
      <c r="O257" s="58">
        <v>0.06</v>
      </c>
      <c r="P257" s="58"/>
      <c r="Q257" s="58"/>
      <c r="R257" s="58">
        <v>0.06</v>
      </c>
      <c r="S257" s="58"/>
    </row>
    <row r="258" spans="1:19" ht="81.1" customHeight="1">
      <c r="A258" s="47" t="s">
        <v>1224</v>
      </c>
      <c r="B258" s="43" t="s">
        <v>436</v>
      </c>
      <c r="C258" s="50" t="s">
        <v>1471</v>
      </c>
      <c r="D258" s="75">
        <v>2018</v>
      </c>
      <c r="E258" s="56">
        <v>2019</v>
      </c>
      <c r="F258" s="58">
        <v>2.6037120000000002</v>
      </c>
      <c r="G258" s="78">
        <v>43132</v>
      </c>
      <c r="H258" s="58">
        <v>2.1243751559999997</v>
      </c>
      <c r="I258" s="58">
        <v>1.6031030064406777</v>
      </c>
      <c r="J258" s="58">
        <v>1.6031030199999998</v>
      </c>
      <c r="K258" s="58"/>
      <c r="L258" s="58"/>
      <c r="M258" s="58">
        <v>1.6031030199999998</v>
      </c>
      <c r="N258" s="58"/>
      <c r="O258" s="58">
        <v>1.6031030199999998</v>
      </c>
      <c r="P258" s="58"/>
      <c r="Q258" s="58"/>
      <c r="R258" s="58">
        <v>1.6031030199999998</v>
      </c>
      <c r="S258" s="58"/>
    </row>
    <row r="259" spans="1:19" ht="72.65" customHeight="1">
      <c r="A259" s="47" t="s">
        <v>1224</v>
      </c>
      <c r="B259" s="43" t="s">
        <v>437</v>
      </c>
      <c r="C259" s="50" t="s">
        <v>1472</v>
      </c>
      <c r="D259" s="75">
        <v>2017</v>
      </c>
      <c r="E259" s="56">
        <v>2019</v>
      </c>
      <c r="F259" s="58">
        <v>1.4798639999999998</v>
      </c>
      <c r="G259" s="78">
        <v>43282</v>
      </c>
      <c r="H259" s="58">
        <v>1.4798588039999998</v>
      </c>
      <c r="I259" s="58">
        <v>0.28685770332203386</v>
      </c>
      <c r="J259" s="58">
        <v>0.15958800000000001</v>
      </c>
      <c r="K259" s="58"/>
      <c r="L259" s="58"/>
      <c r="M259" s="58">
        <v>0.15958800000000001</v>
      </c>
      <c r="N259" s="58"/>
      <c r="O259" s="58">
        <v>0.15958800000000001</v>
      </c>
      <c r="P259" s="58"/>
      <c r="Q259" s="58"/>
      <c r="R259" s="58">
        <v>0.15958800000000001</v>
      </c>
      <c r="S259" s="58"/>
    </row>
    <row r="260" spans="1:19" ht="108.8" customHeight="1">
      <c r="A260" s="47" t="s">
        <v>1223</v>
      </c>
      <c r="B260" s="43" t="s">
        <v>438</v>
      </c>
      <c r="C260" s="50" t="s">
        <v>1473</v>
      </c>
      <c r="D260" s="75">
        <v>2019</v>
      </c>
      <c r="E260" s="56">
        <v>2022</v>
      </c>
      <c r="F260" s="58"/>
      <c r="G260" s="78"/>
      <c r="H260" s="58">
        <v>9.5272199999999998</v>
      </c>
      <c r="I260" s="58">
        <v>9.5272199999999998</v>
      </c>
      <c r="J260" s="58">
        <v>0.012</v>
      </c>
      <c r="K260" s="58"/>
      <c r="L260" s="58"/>
      <c r="M260" s="58">
        <v>0.012</v>
      </c>
      <c r="N260" s="58"/>
      <c r="O260" s="58">
        <v>0.012</v>
      </c>
      <c r="P260" s="58"/>
      <c r="Q260" s="58"/>
      <c r="R260" s="58">
        <v>0.012</v>
      </c>
      <c r="S260" s="58"/>
    </row>
    <row r="261" spans="1:19" ht="126.95" customHeight="1">
      <c r="A261" s="47" t="s">
        <v>1223</v>
      </c>
      <c r="B261" s="43" t="s">
        <v>439</v>
      </c>
      <c r="C261" s="50" t="s">
        <v>1474</v>
      </c>
      <c r="D261" s="75">
        <v>2019</v>
      </c>
      <c r="E261" s="56">
        <v>2022</v>
      </c>
      <c r="F261" s="58"/>
      <c r="G261" s="78"/>
      <c r="H261" s="58">
        <v>28.003883999999999</v>
      </c>
      <c r="I261" s="58">
        <v>28.003883999999999</v>
      </c>
      <c r="J261" s="58">
        <v>0.012</v>
      </c>
      <c r="K261" s="58"/>
      <c r="L261" s="58"/>
      <c r="M261" s="58">
        <v>0.012</v>
      </c>
      <c r="N261" s="58"/>
      <c r="O261" s="58">
        <v>0.012</v>
      </c>
      <c r="P261" s="58"/>
      <c r="Q261" s="58"/>
      <c r="R261" s="58">
        <v>0.012</v>
      </c>
      <c r="S261" s="58"/>
    </row>
    <row r="262" spans="1:19" ht="90.65" customHeight="1">
      <c r="A262" s="47" t="s">
        <v>1223</v>
      </c>
      <c r="B262" s="43" t="s">
        <v>440</v>
      </c>
      <c r="C262" s="50" t="s">
        <v>1475</v>
      </c>
      <c r="D262" s="75">
        <v>2019</v>
      </c>
      <c r="E262" s="56">
        <v>2020</v>
      </c>
      <c r="F262" s="58"/>
      <c r="G262" s="78"/>
      <c r="H262" s="58">
        <v>11.691563999999998</v>
      </c>
      <c r="I262" s="58">
        <v>11.691563999999998</v>
      </c>
      <c r="J262" s="58">
        <v>1.1865479999999999</v>
      </c>
      <c r="K262" s="58"/>
      <c r="L262" s="58"/>
      <c r="M262" s="58">
        <v>1.1865479999999999</v>
      </c>
      <c r="N262" s="58"/>
      <c r="O262" s="58">
        <v>1.1865479999999999</v>
      </c>
      <c r="P262" s="58"/>
      <c r="Q262" s="58"/>
      <c r="R262" s="58">
        <v>1.1865479999999999</v>
      </c>
      <c r="S262" s="58"/>
    </row>
    <row r="263" spans="1:19" ht="54.4" customHeight="1">
      <c r="A263" s="47" t="s">
        <v>1223</v>
      </c>
      <c r="B263" s="43" t="s">
        <v>441</v>
      </c>
      <c r="C263" s="50" t="s">
        <v>1476</v>
      </c>
      <c r="D263" s="75">
        <v>2019</v>
      </c>
      <c r="E263" s="56">
        <v>2020</v>
      </c>
      <c r="F263" s="58"/>
      <c r="G263" s="78"/>
      <c r="H263" s="58">
        <v>48.015563999999998</v>
      </c>
      <c r="I263" s="58">
        <v>48.015563999999998</v>
      </c>
      <c r="J263" s="58">
        <v>0.012</v>
      </c>
      <c r="K263" s="58"/>
      <c r="L263" s="58"/>
      <c r="M263" s="58">
        <v>0.012</v>
      </c>
      <c r="N263" s="58"/>
      <c r="O263" s="58">
        <v>0.012</v>
      </c>
      <c r="P263" s="58"/>
      <c r="Q263" s="58"/>
      <c r="R263" s="58">
        <v>0.012</v>
      </c>
      <c r="S263" s="58"/>
    </row>
    <row r="264" spans="1:19" ht="75">
      <c r="A264" s="47" t="s">
        <v>1223</v>
      </c>
      <c r="B264" s="43" t="s">
        <v>442</v>
      </c>
      <c r="C264" s="50" t="s">
        <v>1477</v>
      </c>
      <c r="D264" s="75">
        <v>2016</v>
      </c>
      <c r="E264" s="56">
        <v>2020</v>
      </c>
      <c r="F264" s="58"/>
      <c r="G264" s="78"/>
      <c r="H264" s="58">
        <v>9.0768959999999996</v>
      </c>
      <c r="I264" s="58">
        <v>9.0768959999999996</v>
      </c>
      <c r="J264" s="58">
        <v>0.82185600000000003</v>
      </c>
      <c r="K264" s="58"/>
      <c r="L264" s="58"/>
      <c r="M264" s="58">
        <v>0.82185600000000003</v>
      </c>
      <c r="N264" s="58"/>
      <c r="O264" s="58">
        <v>0.82185600000000003</v>
      </c>
      <c r="P264" s="58"/>
      <c r="Q264" s="58"/>
      <c r="R264" s="58">
        <v>0.82185600000000003</v>
      </c>
      <c r="S264" s="58"/>
    </row>
    <row r="265" spans="1:19" ht="168.75">
      <c r="A265" s="47" t="s">
        <v>1224</v>
      </c>
      <c r="B265" s="43" t="s">
        <v>443</v>
      </c>
      <c r="C265" s="50" t="s">
        <v>1478</v>
      </c>
      <c r="D265" s="75">
        <v>2018</v>
      </c>
      <c r="E265" s="56">
        <v>2025</v>
      </c>
      <c r="F265" s="58"/>
      <c r="G265" s="78"/>
      <c r="H265" s="58">
        <v>45.999347999999998</v>
      </c>
      <c r="I265" s="58">
        <v>45.999347999999998</v>
      </c>
      <c r="J265" s="58">
        <v>5.5027919999999995</v>
      </c>
      <c r="K265" s="58"/>
      <c r="L265" s="58"/>
      <c r="M265" s="58">
        <v>5.5027919999999995</v>
      </c>
      <c r="N265" s="58"/>
      <c r="O265" s="58">
        <v>5.5027919999999995</v>
      </c>
      <c r="P265" s="58"/>
      <c r="Q265" s="58"/>
      <c r="R265" s="58">
        <v>5.5027919999999995</v>
      </c>
      <c r="S265" s="58"/>
    </row>
    <row r="266" spans="1:19" ht="112.5">
      <c r="A266" s="47" t="s">
        <v>1223</v>
      </c>
      <c r="B266" s="43" t="s">
        <v>444</v>
      </c>
      <c r="C266" s="50" t="s">
        <v>1479</v>
      </c>
      <c r="D266" s="75">
        <v>2019</v>
      </c>
      <c r="E266" s="56">
        <v>2019</v>
      </c>
      <c r="F266" s="58"/>
      <c r="G266" s="78"/>
      <c r="H266" s="58">
        <v>0.34640132400000001</v>
      </c>
      <c r="I266" s="58">
        <v>0.34640132400000001</v>
      </c>
      <c r="J266" s="58">
        <v>0.32401799999999997</v>
      </c>
      <c r="K266" s="58"/>
      <c r="L266" s="58"/>
      <c r="M266" s="58">
        <v>0.32401799999999997</v>
      </c>
      <c r="N266" s="58"/>
      <c r="O266" s="58">
        <v>0.32401799999999997</v>
      </c>
      <c r="P266" s="58"/>
      <c r="Q266" s="58"/>
      <c r="R266" s="58">
        <v>0.32401799999999997</v>
      </c>
      <c r="S266" s="58"/>
    </row>
    <row r="267" spans="1:19" ht="112.5">
      <c r="A267" s="47" t="s">
        <v>1223</v>
      </c>
      <c r="B267" s="43" t="s">
        <v>445</v>
      </c>
      <c r="C267" s="50" t="s">
        <v>1480</v>
      </c>
      <c r="D267" s="75">
        <v>2019</v>
      </c>
      <c r="E267" s="56">
        <v>2020</v>
      </c>
      <c r="F267" s="58"/>
      <c r="G267" s="78"/>
      <c r="H267" s="58">
        <v>0.46832399999999996</v>
      </c>
      <c r="I267" s="58">
        <v>0.46832399999999996</v>
      </c>
      <c r="J267" s="58">
        <v>0.022367999999999999</v>
      </c>
      <c r="K267" s="58"/>
      <c r="L267" s="58"/>
      <c r="M267" s="58">
        <v>0.022367999999999999</v>
      </c>
      <c r="N267" s="58"/>
      <c r="O267" s="58">
        <v>0.022367999999999999</v>
      </c>
      <c r="P267" s="58"/>
      <c r="Q267" s="58"/>
      <c r="R267" s="58">
        <v>0.022367999999999999</v>
      </c>
      <c r="S267" s="58"/>
    </row>
    <row r="268" spans="1:19" ht="112.5">
      <c r="A268" s="47" t="s">
        <v>1224</v>
      </c>
      <c r="B268" s="43" t="s">
        <v>446</v>
      </c>
      <c r="C268" s="50" t="s">
        <v>1481</v>
      </c>
      <c r="D268" s="75">
        <v>2019</v>
      </c>
      <c r="E268" s="56">
        <v>2020</v>
      </c>
      <c r="F268" s="58"/>
      <c r="G268" s="78"/>
      <c r="H268" s="58">
        <v>0.85907999999999995</v>
      </c>
      <c r="I268" s="58">
        <v>0.85907999999999995</v>
      </c>
      <c r="J268" s="58">
        <v>0.24649199999999999</v>
      </c>
      <c r="K268" s="58"/>
      <c r="L268" s="58"/>
      <c r="M268" s="58">
        <v>0.24649199999999999</v>
      </c>
      <c r="N268" s="58"/>
      <c r="O268" s="58">
        <v>0.24649199999999999</v>
      </c>
      <c r="P268" s="58"/>
      <c r="Q268" s="58"/>
      <c r="R268" s="58">
        <v>0.24649199999999999</v>
      </c>
      <c r="S268" s="58"/>
    </row>
    <row r="269" spans="1:19" ht="108.8" customHeight="1">
      <c r="A269" s="47" t="s">
        <v>1224</v>
      </c>
      <c r="B269" s="43" t="s">
        <v>447</v>
      </c>
      <c r="C269" s="50" t="s">
        <v>1482</v>
      </c>
      <c r="D269" s="75">
        <v>2019</v>
      </c>
      <c r="E269" s="56">
        <v>2020</v>
      </c>
      <c r="F269" s="58"/>
      <c r="G269" s="78"/>
      <c r="H269" s="58">
        <v>7.5238799999999992</v>
      </c>
      <c r="I269" s="58">
        <v>7.5238799999999992</v>
      </c>
      <c r="J269" s="58">
        <v>1.718772</v>
      </c>
      <c r="K269" s="58"/>
      <c r="L269" s="58"/>
      <c r="M269" s="58">
        <v>1.718772</v>
      </c>
      <c r="N269" s="58"/>
      <c r="O269" s="58">
        <v>1.718772</v>
      </c>
      <c r="P269" s="58"/>
      <c r="Q269" s="58"/>
      <c r="R269" s="58">
        <v>1.718772</v>
      </c>
      <c r="S269" s="58"/>
    </row>
    <row r="270" spans="1:19" ht="126.95" customHeight="1">
      <c r="A270" s="47" t="s">
        <v>1223</v>
      </c>
      <c r="B270" s="43" t="s">
        <v>448</v>
      </c>
      <c r="C270" s="50" t="s">
        <v>1483</v>
      </c>
      <c r="D270" s="75">
        <v>2018</v>
      </c>
      <c r="E270" s="56">
        <v>2019</v>
      </c>
      <c r="F270" s="58"/>
      <c r="G270" s="78"/>
      <c r="H270" s="58">
        <v>0.75450794399999999</v>
      </c>
      <c r="I270" s="58">
        <v>0.75450794399999999</v>
      </c>
      <c r="J270" s="58">
        <v>0.71063860999999995</v>
      </c>
      <c r="K270" s="58"/>
      <c r="L270" s="58"/>
      <c r="M270" s="58">
        <v>0.71063860999999995</v>
      </c>
      <c r="N270" s="58"/>
      <c r="O270" s="58">
        <v>0.71063860999999995</v>
      </c>
      <c r="P270" s="58"/>
      <c r="Q270" s="58"/>
      <c r="R270" s="58">
        <v>0.71063860999999995</v>
      </c>
      <c r="S270" s="58"/>
    </row>
    <row r="271" spans="1:19" ht="108.8" customHeight="1">
      <c r="A271" s="47" t="s">
        <v>1223</v>
      </c>
      <c r="B271" s="43" t="s">
        <v>449</v>
      </c>
      <c r="C271" s="50" t="s">
        <v>1484</v>
      </c>
      <c r="D271" s="75">
        <v>2017</v>
      </c>
      <c r="E271" s="56">
        <v>2019</v>
      </c>
      <c r="F271" s="58">
        <v>1.1005799999999999</v>
      </c>
      <c r="G271" s="78">
        <v>42979</v>
      </c>
      <c r="H271" s="58">
        <v>1.1005799999999999</v>
      </c>
      <c r="I271" s="58">
        <v>0.76365466799999981</v>
      </c>
      <c r="J271" s="58">
        <v>0.11078399999999999</v>
      </c>
      <c r="K271" s="58"/>
      <c r="L271" s="58"/>
      <c r="M271" s="58">
        <v>0.11078399999999999</v>
      </c>
      <c r="N271" s="58"/>
      <c r="O271" s="58">
        <v>0.11078399999999999</v>
      </c>
      <c r="P271" s="58"/>
      <c r="Q271" s="58"/>
      <c r="R271" s="58">
        <v>0.11078399999999999</v>
      </c>
      <c r="S271" s="58"/>
    </row>
    <row r="272" spans="1:19" ht="54.4" customHeight="1">
      <c r="A272" s="47" t="s">
        <v>1223</v>
      </c>
      <c r="B272" s="43" t="s">
        <v>450</v>
      </c>
      <c r="C272" s="50" t="s">
        <v>1485</v>
      </c>
      <c r="D272" s="75">
        <v>2018</v>
      </c>
      <c r="E272" s="56">
        <v>2019</v>
      </c>
      <c r="F272" s="58"/>
      <c r="G272" s="78"/>
      <c r="H272" s="58">
        <v>0.94717849200000004</v>
      </c>
      <c r="I272" s="58">
        <v>0.81602179403389841</v>
      </c>
      <c r="J272" s="58">
        <v>0.74760000000000004</v>
      </c>
      <c r="K272" s="58"/>
      <c r="L272" s="58"/>
      <c r="M272" s="58">
        <v>0.74760000000000004</v>
      </c>
      <c r="N272" s="58"/>
      <c r="O272" s="58">
        <v>0.74760000000000004</v>
      </c>
      <c r="P272" s="58"/>
      <c r="Q272" s="58"/>
      <c r="R272" s="58">
        <v>0.74760000000000004</v>
      </c>
      <c r="S272" s="58"/>
    </row>
    <row r="273" spans="1:19" ht="56.25">
      <c r="A273" s="47" t="s">
        <v>1223</v>
      </c>
      <c r="B273" s="43" t="s">
        <v>451</v>
      </c>
      <c r="C273" s="50" t="s">
        <v>1486</v>
      </c>
      <c r="D273" s="75">
        <v>2019</v>
      </c>
      <c r="E273" s="56">
        <v>2020</v>
      </c>
      <c r="F273" s="58"/>
      <c r="G273" s="78"/>
      <c r="H273" s="58">
        <v>1.3336919999999999</v>
      </c>
      <c r="I273" s="58">
        <v>1.3336919999999999</v>
      </c>
      <c r="J273" s="58">
        <v>0.012</v>
      </c>
      <c r="K273" s="58"/>
      <c r="L273" s="58"/>
      <c r="M273" s="58">
        <v>0.012</v>
      </c>
      <c r="N273" s="58"/>
      <c r="O273" s="58">
        <v>0.012</v>
      </c>
      <c r="P273" s="58"/>
      <c r="Q273" s="58"/>
      <c r="R273" s="58">
        <v>0.012</v>
      </c>
      <c r="S273" s="58"/>
    </row>
    <row r="274" spans="1:19" ht="75">
      <c r="A274" s="47" t="s">
        <v>1223</v>
      </c>
      <c r="B274" s="43" t="s">
        <v>2763</v>
      </c>
      <c r="C274" s="50" t="s">
        <v>2774</v>
      </c>
      <c r="D274" s="75">
        <v>2019</v>
      </c>
      <c r="E274" s="56">
        <v>2020</v>
      </c>
      <c r="F274" s="58"/>
      <c r="G274" s="78"/>
      <c r="H274" s="58">
        <v>0.46832399999999996</v>
      </c>
      <c r="I274" s="58">
        <v>0.46832399999999996</v>
      </c>
      <c r="J274" s="58">
        <f>K274+L274+M274+N274</f>
        <v>0.050063256</v>
      </c>
      <c r="K274" s="58"/>
      <c r="L274" s="58"/>
      <c r="M274" s="58">
        <v>0.050063256</v>
      </c>
      <c r="N274" s="58"/>
      <c r="O274" s="58">
        <f>J274</f>
        <v>0.050063256</v>
      </c>
      <c r="P274" s="58"/>
      <c r="Q274" s="58"/>
      <c r="R274" s="58">
        <v>0.050063256</v>
      </c>
      <c r="S274" s="58"/>
    </row>
    <row r="275" spans="1:19" ht="54.4" customHeight="1">
      <c r="A275" s="47" t="s">
        <v>1224</v>
      </c>
      <c r="B275" s="43" t="s">
        <v>452</v>
      </c>
      <c r="C275" s="50" t="s">
        <v>1487</v>
      </c>
      <c r="D275" s="75">
        <v>2019</v>
      </c>
      <c r="E275" s="56">
        <v>2020</v>
      </c>
      <c r="F275" s="58"/>
      <c r="G275" s="78"/>
      <c r="H275" s="58">
        <v>2.9559600000000001</v>
      </c>
      <c r="I275" s="58">
        <v>2.9559600000000001</v>
      </c>
      <c r="J275" s="58">
        <v>0.22595999999999999</v>
      </c>
      <c r="K275" s="58"/>
      <c r="L275" s="58"/>
      <c r="M275" s="58">
        <v>0.22595999999999999</v>
      </c>
      <c r="N275" s="58"/>
      <c r="O275" s="58">
        <v>0.22595999999999999</v>
      </c>
      <c r="P275" s="58"/>
      <c r="Q275" s="58"/>
      <c r="R275" s="58">
        <v>0.22595999999999999</v>
      </c>
      <c r="S275" s="58"/>
    </row>
    <row r="276" spans="1:19" ht="73.55" customHeight="1">
      <c r="A276" s="47" t="s">
        <v>1224</v>
      </c>
      <c r="B276" s="43" t="s">
        <v>453</v>
      </c>
      <c r="C276" s="50" t="s">
        <v>1488</v>
      </c>
      <c r="D276" s="75">
        <v>2018</v>
      </c>
      <c r="E276" s="56">
        <v>2019</v>
      </c>
      <c r="F276" s="58">
        <v>0.74641199999999996</v>
      </c>
      <c r="G276" s="78">
        <v>43313</v>
      </c>
      <c r="H276" s="58">
        <v>0.13767075600000001</v>
      </c>
      <c r="I276" s="58">
        <v>0.079477200000000026</v>
      </c>
      <c r="J276" s="58">
        <v>0.075392393898305085</v>
      </c>
      <c r="K276" s="58"/>
      <c r="L276" s="58"/>
      <c r="M276" s="58">
        <v>0.075392393898305085</v>
      </c>
      <c r="N276" s="58"/>
      <c r="O276" s="58">
        <v>0.075392393898305085</v>
      </c>
      <c r="P276" s="58"/>
      <c r="Q276" s="58"/>
      <c r="R276" s="58">
        <v>0.075392393898305085</v>
      </c>
      <c r="S276" s="58"/>
    </row>
    <row r="277" spans="1:19" ht="75">
      <c r="A277" s="47" t="s">
        <v>1223</v>
      </c>
      <c r="B277" s="43" t="s">
        <v>454</v>
      </c>
      <c r="C277" s="50" t="s">
        <v>1489</v>
      </c>
      <c r="D277" s="75">
        <v>2018</v>
      </c>
      <c r="E277" s="56">
        <v>2020</v>
      </c>
      <c r="F277" s="58">
        <v>0.17810000000000001</v>
      </c>
      <c r="G277" s="78">
        <v>43617</v>
      </c>
      <c r="H277" s="58">
        <v>2.7208319999999997</v>
      </c>
      <c r="I277" s="58">
        <v>2.7208319999999997</v>
      </c>
      <c r="J277" s="58">
        <v>0.32746799999999998</v>
      </c>
      <c r="K277" s="58"/>
      <c r="L277" s="58"/>
      <c r="M277" s="58">
        <v>0.32746799999999998</v>
      </c>
      <c r="N277" s="58"/>
      <c r="O277" s="58">
        <v>0.32746799999999998</v>
      </c>
      <c r="P277" s="58"/>
      <c r="Q277" s="58"/>
      <c r="R277" s="58">
        <v>0.32746799999999998</v>
      </c>
      <c r="S277" s="58"/>
    </row>
    <row r="278" spans="1:19" ht="56.25">
      <c r="A278" s="47" t="s">
        <v>1224</v>
      </c>
      <c r="B278" s="43" t="s">
        <v>455</v>
      </c>
      <c r="C278" s="50" t="s">
        <v>1490</v>
      </c>
      <c r="D278" s="75">
        <v>2018</v>
      </c>
      <c r="E278" s="56">
        <v>2019</v>
      </c>
      <c r="F278" s="58"/>
      <c r="G278" s="78"/>
      <c r="H278" s="58">
        <v>5.7955920000000001</v>
      </c>
      <c r="I278" s="58">
        <v>5.7955920000000001</v>
      </c>
      <c r="J278" s="58">
        <v>5.34246</v>
      </c>
      <c r="K278" s="58"/>
      <c r="L278" s="58"/>
      <c r="M278" s="58">
        <v>5.34246</v>
      </c>
      <c r="N278" s="58"/>
      <c r="O278" s="58">
        <v>5.34246</v>
      </c>
      <c r="P278" s="58"/>
      <c r="Q278" s="58"/>
      <c r="R278" s="58">
        <v>5.34246</v>
      </c>
      <c r="S278" s="58"/>
    </row>
    <row r="279" spans="1:19" ht="56.25">
      <c r="A279" s="47" t="s">
        <v>1224</v>
      </c>
      <c r="B279" s="43" t="s">
        <v>456</v>
      </c>
      <c r="C279" s="50" t="s">
        <v>1491</v>
      </c>
      <c r="D279" s="75">
        <v>2018</v>
      </c>
      <c r="E279" s="56">
        <v>2019</v>
      </c>
      <c r="F279" s="58">
        <v>1.5330599999999999</v>
      </c>
      <c r="G279" s="78">
        <v>43313</v>
      </c>
      <c r="H279" s="58">
        <v>0.34457486399999998</v>
      </c>
      <c r="I279" s="58">
        <v>0.34457486399999998</v>
      </c>
      <c r="J279" s="58">
        <v>0.32971645599999999</v>
      </c>
      <c r="K279" s="58"/>
      <c r="L279" s="58"/>
      <c r="M279" s="58">
        <v>0.32971645599999999</v>
      </c>
      <c r="N279" s="58"/>
      <c r="O279" s="58">
        <v>0.32971645599999999</v>
      </c>
      <c r="P279" s="58"/>
      <c r="Q279" s="58"/>
      <c r="R279" s="58">
        <v>0.32971645599999999</v>
      </c>
      <c r="S279" s="58"/>
    </row>
    <row r="280" spans="1:19" ht="93.75">
      <c r="A280" s="47" t="s">
        <v>1224</v>
      </c>
      <c r="B280" s="43" t="s">
        <v>457</v>
      </c>
      <c r="C280" s="50" t="s">
        <v>1492</v>
      </c>
      <c r="D280" s="75">
        <v>2018</v>
      </c>
      <c r="E280" s="56">
        <v>2019</v>
      </c>
      <c r="F280" s="58">
        <v>2.766216</v>
      </c>
      <c r="G280" s="78">
        <v>43313</v>
      </c>
      <c r="H280" s="58">
        <v>0.64677085199999984</v>
      </c>
      <c r="I280" s="58">
        <v>0.64677085199999984</v>
      </c>
      <c r="J280" s="58">
        <v>0.64677085599999995</v>
      </c>
      <c r="K280" s="58"/>
      <c r="L280" s="58"/>
      <c r="M280" s="58">
        <v>0.64677085599999995</v>
      </c>
      <c r="N280" s="58"/>
      <c r="O280" s="58">
        <v>0.64677085599999995</v>
      </c>
      <c r="P280" s="58"/>
      <c r="Q280" s="58"/>
      <c r="R280" s="58">
        <v>0.64677085599999995</v>
      </c>
      <c r="S280" s="58"/>
    </row>
    <row r="281" spans="1:19" ht="93.75">
      <c r="A281" s="47" t="s">
        <v>1224</v>
      </c>
      <c r="B281" s="43" t="s">
        <v>458</v>
      </c>
      <c r="C281" s="50" t="s">
        <v>1493</v>
      </c>
      <c r="D281" s="75">
        <v>2018</v>
      </c>
      <c r="E281" s="56">
        <v>2019</v>
      </c>
      <c r="F281" s="58">
        <v>0.17810000000000001</v>
      </c>
      <c r="G281" s="78">
        <v>43617</v>
      </c>
      <c r="H281" s="58">
        <v>1.5639346679999997</v>
      </c>
      <c r="I281" s="58">
        <v>1.5639346679999997</v>
      </c>
      <c r="J281" s="58">
        <v>1.563936</v>
      </c>
      <c r="K281" s="58"/>
      <c r="L281" s="58"/>
      <c r="M281" s="58">
        <v>1.563936</v>
      </c>
      <c r="N281" s="58"/>
      <c r="O281" s="58">
        <v>1.563936</v>
      </c>
      <c r="P281" s="58"/>
      <c r="Q281" s="58"/>
      <c r="R281" s="58">
        <v>1.563936</v>
      </c>
      <c r="S281" s="58"/>
    </row>
    <row r="282" spans="1:19" ht="75">
      <c r="A282" s="47" t="s">
        <v>1223</v>
      </c>
      <c r="B282" s="43" t="s">
        <v>459</v>
      </c>
      <c r="C282" s="50" t="s">
        <v>1494</v>
      </c>
      <c r="D282" s="75">
        <v>2018</v>
      </c>
      <c r="E282" s="56">
        <v>2019</v>
      </c>
      <c r="F282" s="58">
        <v>47.13880799999999</v>
      </c>
      <c r="G282" s="78">
        <v>43435</v>
      </c>
      <c r="H282" s="58">
        <v>21.168977123999998</v>
      </c>
      <c r="I282" s="58">
        <v>21.168977123999998</v>
      </c>
      <c r="J282" s="58">
        <v>21.107730335999999</v>
      </c>
      <c r="K282" s="58"/>
      <c r="L282" s="58"/>
      <c r="M282" s="58">
        <v>21.107730335999999</v>
      </c>
      <c r="N282" s="58"/>
      <c r="O282" s="58">
        <v>21.107730335999999</v>
      </c>
      <c r="P282" s="58"/>
      <c r="Q282" s="58"/>
      <c r="R282" s="58">
        <v>21.107730335999999</v>
      </c>
      <c r="S282" s="58"/>
    </row>
    <row r="283" spans="1:19" ht="56.25">
      <c r="A283" s="47" t="s">
        <v>1223</v>
      </c>
      <c r="B283" s="43" t="s">
        <v>460</v>
      </c>
      <c r="C283" s="50" t="s">
        <v>1495</v>
      </c>
      <c r="D283" s="75">
        <v>2018</v>
      </c>
      <c r="E283" s="56">
        <v>2019</v>
      </c>
      <c r="F283" s="58">
        <v>4.3725360000000002</v>
      </c>
      <c r="G283" s="78">
        <v>43313</v>
      </c>
      <c r="H283" s="58">
        <v>4.3725360000000002</v>
      </c>
      <c r="I283" s="58">
        <v>4.3725360000000002</v>
      </c>
      <c r="J283" s="58">
        <v>2.7015533419999995</v>
      </c>
      <c r="K283" s="58"/>
      <c r="L283" s="58"/>
      <c r="M283" s="58">
        <v>2.7015533419999995</v>
      </c>
      <c r="N283" s="58"/>
      <c r="O283" s="58">
        <v>2.7015533419999995</v>
      </c>
      <c r="P283" s="58"/>
      <c r="Q283" s="58"/>
      <c r="R283" s="58">
        <v>2.7015533419999995</v>
      </c>
      <c r="S283" s="58"/>
    </row>
    <row r="284" spans="1:19" ht="56.25">
      <c r="A284" s="47" t="s">
        <v>1223</v>
      </c>
      <c r="B284" s="43" t="s">
        <v>461</v>
      </c>
      <c r="C284" s="50" t="s">
        <v>1496</v>
      </c>
      <c r="D284" s="75">
        <v>2018</v>
      </c>
      <c r="E284" s="56">
        <v>2019</v>
      </c>
      <c r="F284" s="58">
        <v>0.17810000000000001</v>
      </c>
      <c r="G284" s="78">
        <v>43617</v>
      </c>
      <c r="H284" s="58">
        <v>6.8616095760000002</v>
      </c>
      <c r="I284" s="58">
        <v>6.8616095760000002</v>
      </c>
      <c r="J284" s="58">
        <v>6.8320271740000011</v>
      </c>
      <c r="K284" s="58"/>
      <c r="L284" s="58"/>
      <c r="M284" s="58">
        <v>6.8320271740000011</v>
      </c>
      <c r="N284" s="58"/>
      <c r="O284" s="58">
        <v>6.8320271740000011</v>
      </c>
      <c r="P284" s="58"/>
      <c r="Q284" s="58"/>
      <c r="R284" s="58">
        <v>6.8320271740000011</v>
      </c>
      <c r="S284" s="58"/>
    </row>
    <row r="285" spans="1:19" ht="56.25">
      <c r="A285" s="47" t="s">
        <v>1223</v>
      </c>
      <c r="B285" s="43" t="s">
        <v>462</v>
      </c>
      <c r="C285" s="50" t="s">
        <v>1497</v>
      </c>
      <c r="D285" s="75">
        <v>2018</v>
      </c>
      <c r="E285" s="56">
        <v>2019</v>
      </c>
      <c r="F285" s="58"/>
      <c r="G285" s="78"/>
      <c r="H285" s="58">
        <v>28.803456000000001</v>
      </c>
      <c r="I285" s="58">
        <v>28.803456000000001</v>
      </c>
      <c r="J285" s="58">
        <v>22.839659999999999</v>
      </c>
      <c r="K285" s="58"/>
      <c r="L285" s="58"/>
      <c r="M285" s="58">
        <v>22.839659999999999</v>
      </c>
      <c r="N285" s="58"/>
      <c r="O285" s="58">
        <v>22.839659999999999</v>
      </c>
      <c r="P285" s="58"/>
      <c r="Q285" s="58"/>
      <c r="R285" s="58">
        <v>22.839659999999999</v>
      </c>
      <c r="S285" s="58"/>
    </row>
    <row r="286" spans="1:19" ht="56.25">
      <c r="A286" s="47" t="s">
        <v>1223</v>
      </c>
      <c r="B286" s="43" t="s">
        <v>463</v>
      </c>
      <c r="C286" s="50" t="s">
        <v>1498</v>
      </c>
      <c r="D286" s="75">
        <v>2018</v>
      </c>
      <c r="E286" s="56">
        <v>2019</v>
      </c>
      <c r="F286" s="58">
        <v>2.7034799999999999</v>
      </c>
      <c r="G286" s="78">
        <v>43313</v>
      </c>
      <c r="H286" s="58">
        <v>2.2965877319999999</v>
      </c>
      <c r="I286" s="58">
        <v>2.2965877319999999</v>
      </c>
      <c r="J286" s="58">
        <v>2.2814437300000003</v>
      </c>
      <c r="K286" s="58"/>
      <c r="L286" s="58"/>
      <c r="M286" s="58">
        <v>2.2814437300000003</v>
      </c>
      <c r="N286" s="58"/>
      <c r="O286" s="58">
        <v>2.2814437300000003</v>
      </c>
      <c r="P286" s="58"/>
      <c r="Q286" s="58"/>
      <c r="R286" s="58">
        <v>2.2814437300000003</v>
      </c>
      <c r="S286" s="58"/>
    </row>
    <row r="287" spans="1:19" ht="56.25">
      <c r="A287" s="47" t="s">
        <v>1223</v>
      </c>
      <c r="B287" s="43" t="s">
        <v>464</v>
      </c>
      <c r="C287" s="50" t="s">
        <v>1499</v>
      </c>
      <c r="D287" s="75">
        <v>2018</v>
      </c>
      <c r="E287" s="56">
        <v>2019</v>
      </c>
      <c r="F287" s="58">
        <v>12.562223999999999</v>
      </c>
      <c r="G287" s="78">
        <v>43405</v>
      </c>
      <c r="H287" s="58">
        <v>4.4057393279999992</v>
      </c>
      <c r="I287" s="58">
        <v>4.4057393279999992</v>
      </c>
      <c r="J287" s="58">
        <v>4.376156924</v>
      </c>
      <c r="K287" s="58"/>
      <c r="L287" s="58"/>
      <c r="M287" s="58">
        <v>4.376156924</v>
      </c>
      <c r="N287" s="58"/>
      <c r="O287" s="58">
        <v>4.376156924</v>
      </c>
      <c r="P287" s="58"/>
      <c r="Q287" s="58"/>
      <c r="R287" s="58">
        <v>4.376156924</v>
      </c>
      <c r="S287" s="58"/>
    </row>
    <row r="288" spans="1:19" ht="56.25">
      <c r="A288" s="47" t="s">
        <v>1223</v>
      </c>
      <c r="B288" s="43" t="s">
        <v>465</v>
      </c>
      <c r="C288" s="50" t="s">
        <v>1500</v>
      </c>
      <c r="D288" s="75">
        <v>2018</v>
      </c>
      <c r="E288" s="56">
        <v>2019</v>
      </c>
      <c r="F288" s="58">
        <v>2.9313120000000001</v>
      </c>
      <c r="G288" s="78">
        <v>43405</v>
      </c>
      <c r="H288" s="58">
        <v>2.408689716</v>
      </c>
      <c r="I288" s="58">
        <v>2.408689716</v>
      </c>
      <c r="J288" s="58">
        <v>2.3791073160000002</v>
      </c>
      <c r="K288" s="58"/>
      <c r="L288" s="58"/>
      <c r="M288" s="58">
        <v>2.3791073160000002</v>
      </c>
      <c r="N288" s="58"/>
      <c r="O288" s="58">
        <v>2.3791073160000002</v>
      </c>
      <c r="P288" s="58"/>
      <c r="Q288" s="58"/>
      <c r="R288" s="58">
        <v>2.3791073160000002</v>
      </c>
      <c r="S288" s="58"/>
    </row>
    <row r="289" spans="1:19" ht="75">
      <c r="A289" s="47" t="s">
        <v>1223</v>
      </c>
      <c r="B289" s="43" t="s">
        <v>466</v>
      </c>
      <c r="C289" s="50" t="s">
        <v>1501</v>
      </c>
      <c r="D289" s="75">
        <v>2018</v>
      </c>
      <c r="E289" s="56">
        <v>2019</v>
      </c>
      <c r="F289" s="58">
        <v>1.9835639999999997</v>
      </c>
      <c r="G289" s="78">
        <v>43313</v>
      </c>
      <c r="H289" s="58">
        <v>1.8672032639999998</v>
      </c>
      <c r="I289" s="58">
        <v>1.8672032639999998</v>
      </c>
      <c r="J289" s="58">
        <v>1.8376208639999998</v>
      </c>
      <c r="K289" s="58"/>
      <c r="L289" s="58"/>
      <c r="M289" s="58">
        <v>1.8376208639999998</v>
      </c>
      <c r="N289" s="58"/>
      <c r="O289" s="58">
        <v>1.8376208639999998</v>
      </c>
      <c r="P289" s="58"/>
      <c r="Q289" s="58"/>
      <c r="R289" s="58">
        <v>1.8376208639999998</v>
      </c>
      <c r="S289" s="58"/>
    </row>
    <row r="290" spans="1:19" ht="75">
      <c r="A290" s="47" t="s">
        <v>1223</v>
      </c>
      <c r="B290" s="43" t="s">
        <v>467</v>
      </c>
      <c r="C290" s="50" t="s">
        <v>1502</v>
      </c>
      <c r="D290" s="75">
        <v>2018</v>
      </c>
      <c r="E290" s="56">
        <v>2019</v>
      </c>
      <c r="F290" s="58">
        <v>3.0389639999999996</v>
      </c>
      <c r="G290" s="78">
        <v>43313</v>
      </c>
      <c r="H290" s="58">
        <v>3.0389639999999996</v>
      </c>
      <c r="I290" s="58">
        <v>3.0389639999999996</v>
      </c>
      <c r="J290" s="58">
        <v>1.99485088</v>
      </c>
      <c r="K290" s="58"/>
      <c r="L290" s="58"/>
      <c r="M290" s="58">
        <v>1.99485088</v>
      </c>
      <c r="N290" s="58"/>
      <c r="O290" s="58">
        <v>1.99485088</v>
      </c>
      <c r="P290" s="58"/>
      <c r="Q290" s="58"/>
      <c r="R290" s="58">
        <v>1.99485088</v>
      </c>
      <c r="S290" s="58"/>
    </row>
    <row r="291" spans="1:19" ht="75">
      <c r="A291" s="47" t="s">
        <v>1223</v>
      </c>
      <c r="B291" s="43" t="s">
        <v>468</v>
      </c>
      <c r="C291" s="50" t="s">
        <v>1503</v>
      </c>
      <c r="D291" s="75">
        <v>2018</v>
      </c>
      <c r="E291" s="56">
        <v>2019</v>
      </c>
      <c r="F291" s="58">
        <v>0.17810000000000001</v>
      </c>
      <c r="G291" s="78">
        <v>43617</v>
      </c>
      <c r="H291" s="58">
        <v>3.9022919999999996</v>
      </c>
      <c r="I291" s="58">
        <v>3.9022919999999996</v>
      </c>
      <c r="J291" s="58">
        <v>3.7935839999999996</v>
      </c>
      <c r="K291" s="58"/>
      <c r="L291" s="58"/>
      <c r="M291" s="58">
        <v>3.7935839999999996</v>
      </c>
      <c r="N291" s="58"/>
      <c r="O291" s="58">
        <v>3.7935839999999996</v>
      </c>
      <c r="P291" s="58"/>
      <c r="Q291" s="58"/>
      <c r="R291" s="58">
        <v>3.7935839999999996</v>
      </c>
      <c r="S291" s="58"/>
    </row>
    <row r="292" spans="1:19" ht="75">
      <c r="A292" s="47" t="s">
        <v>1223</v>
      </c>
      <c r="B292" s="43" t="s">
        <v>469</v>
      </c>
      <c r="C292" s="50" t="s">
        <v>1504</v>
      </c>
      <c r="D292" s="75">
        <v>2018</v>
      </c>
      <c r="E292" s="56">
        <v>2019</v>
      </c>
      <c r="F292" s="58">
        <v>3.0389639999999996</v>
      </c>
      <c r="G292" s="78">
        <v>43313</v>
      </c>
      <c r="H292" s="58">
        <v>1.7503333080000001</v>
      </c>
      <c r="I292" s="58">
        <v>1.7503333080000001</v>
      </c>
      <c r="J292" s="58">
        <v>1.7207509060000001</v>
      </c>
      <c r="K292" s="58"/>
      <c r="L292" s="58"/>
      <c r="M292" s="58">
        <v>1.7207509060000001</v>
      </c>
      <c r="N292" s="58"/>
      <c r="O292" s="58">
        <v>1.7207509060000001</v>
      </c>
      <c r="P292" s="58"/>
      <c r="Q292" s="58"/>
      <c r="R292" s="58">
        <v>1.7207509060000001</v>
      </c>
      <c r="S292" s="58"/>
    </row>
    <row r="293" spans="1:19" ht="75">
      <c r="A293" s="47" t="s">
        <v>1223</v>
      </c>
      <c r="B293" s="43" t="s">
        <v>470</v>
      </c>
      <c r="C293" s="50" t="s">
        <v>1505</v>
      </c>
      <c r="D293" s="75">
        <v>2018</v>
      </c>
      <c r="E293" s="56">
        <v>2019</v>
      </c>
      <c r="F293" s="58">
        <v>0.17810000000000001</v>
      </c>
      <c r="G293" s="78">
        <v>43617</v>
      </c>
      <c r="H293" s="58">
        <v>2.7547052399999998</v>
      </c>
      <c r="I293" s="58">
        <v>2.7547052399999998</v>
      </c>
      <c r="J293" s="58">
        <v>2.7251228340000009</v>
      </c>
      <c r="K293" s="58"/>
      <c r="L293" s="58"/>
      <c r="M293" s="58">
        <v>2.7251228340000009</v>
      </c>
      <c r="N293" s="58"/>
      <c r="O293" s="58">
        <v>2.7251228340000009</v>
      </c>
      <c r="P293" s="58"/>
      <c r="Q293" s="58"/>
      <c r="R293" s="58">
        <v>2.7251228340000009</v>
      </c>
      <c r="S293" s="58"/>
    </row>
    <row r="294" spans="1:19" ht="93.75">
      <c r="A294" s="47" t="s">
        <v>1223</v>
      </c>
      <c r="B294" s="43" t="s">
        <v>471</v>
      </c>
      <c r="C294" s="50" t="s">
        <v>1506</v>
      </c>
      <c r="D294" s="75">
        <v>2018</v>
      </c>
      <c r="E294" s="56">
        <v>2019</v>
      </c>
      <c r="F294" s="58">
        <v>0.17810000000000001</v>
      </c>
      <c r="G294" s="78">
        <v>43617</v>
      </c>
      <c r="H294" s="58">
        <v>2.8191185759999997</v>
      </c>
      <c r="I294" s="58">
        <v>2.8191185759999997</v>
      </c>
      <c r="J294" s="58">
        <v>2.7895361740000002</v>
      </c>
      <c r="K294" s="58"/>
      <c r="L294" s="58"/>
      <c r="M294" s="58">
        <v>2.7895361740000002</v>
      </c>
      <c r="N294" s="58"/>
      <c r="O294" s="58">
        <v>2.7895361740000002</v>
      </c>
      <c r="P294" s="58"/>
      <c r="Q294" s="58"/>
      <c r="R294" s="58">
        <v>2.7895361740000002</v>
      </c>
      <c r="S294" s="58"/>
    </row>
    <row r="295" spans="1:19" ht="93.75">
      <c r="A295" s="47" t="s">
        <v>1223</v>
      </c>
      <c r="B295" s="43" t="s">
        <v>472</v>
      </c>
      <c r="C295" s="50" t="s">
        <v>1507</v>
      </c>
      <c r="D295" s="75">
        <v>2019</v>
      </c>
      <c r="E295" s="56">
        <v>2020</v>
      </c>
      <c r="F295" s="58"/>
      <c r="G295" s="78"/>
      <c r="H295" s="58">
        <v>2.6886959999999998</v>
      </c>
      <c r="I295" s="58">
        <v>2.6886959999999998</v>
      </c>
      <c r="J295" s="58">
        <v>0.012</v>
      </c>
      <c r="K295" s="58"/>
      <c r="L295" s="58"/>
      <c r="M295" s="58">
        <v>0.012</v>
      </c>
      <c r="N295" s="58"/>
      <c r="O295" s="58">
        <v>0.012</v>
      </c>
      <c r="P295" s="58"/>
      <c r="Q295" s="58"/>
      <c r="R295" s="58">
        <v>0.012</v>
      </c>
      <c r="S295" s="58"/>
    </row>
    <row r="296" spans="1:19" ht="93.75">
      <c r="A296" s="47" t="s">
        <v>1223</v>
      </c>
      <c r="B296" s="43" t="s">
        <v>473</v>
      </c>
      <c r="C296" s="50" t="s">
        <v>1508</v>
      </c>
      <c r="D296" s="75">
        <v>2018</v>
      </c>
      <c r="E296" s="56">
        <v>2019</v>
      </c>
      <c r="F296" s="58">
        <v>0.17810000000000001</v>
      </c>
      <c r="G296" s="78">
        <v>43617</v>
      </c>
      <c r="H296" s="58">
        <v>3.0389639999999996</v>
      </c>
      <c r="I296" s="58">
        <v>3.0389639999999996</v>
      </c>
      <c r="J296" s="58">
        <v>2.7347654899999996</v>
      </c>
      <c r="K296" s="58"/>
      <c r="L296" s="58"/>
      <c r="M296" s="58">
        <v>2.7347654899999996</v>
      </c>
      <c r="N296" s="58"/>
      <c r="O296" s="58">
        <v>2.7347654899999996</v>
      </c>
      <c r="P296" s="58"/>
      <c r="Q296" s="58"/>
      <c r="R296" s="58">
        <v>2.7347654899999996</v>
      </c>
      <c r="S296" s="58"/>
    </row>
    <row r="297" spans="1:19" ht="112.5">
      <c r="A297" s="47" t="s">
        <v>1224</v>
      </c>
      <c r="B297" s="43" t="s">
        <v>474</v>
      </c>
      <c r="C297" s="50" t="s">
        <v>1509</v>
      </c>
      <c r="D297" s="75">
        <v>2019</v>
      </c>
      <c r="E297" s="56">
        <v>2019</v>
      </c>
      <c r="F297" s="58">
        <v>1.6250879999999999</v>
      </c>
      <c r="G297" s="78">
        <v>43405</v>
      </c>
      <c r="H297" s="58">
        <v>1.5404208239999999</v>
      </c>
      <c r="I297" s="58">
        <v>1.5404208239999999</v>
      </c>
      <c r="J297" s="58">
        <v>1.540416</v>
      </c>
      <c r="K297" s="58"/>
      <c r="L297" s="58"/>
      <c r="M297" s="58">
        <v>1.540416</v>
      </c>
      <c r="N297" s="58"/>
      <c r="O297" s="58">
        <v>1.540416</v>
      </c>
      <c r="P297" s="58"/>
      <c r="Q297" s="58"/>
      <c r="R297" s="58">
        <v>1.540416</v>
      </c>
      <c r="S297" s="58"/>
    </row>
    <row r="298" spans="1:19" ht="56.25">
      <c r="A298" s="47" t="s">
        <v>1224</v>
      </c>
      <c r="B298" s="43" t="s">
        <v>475</v>
      </c>
      <c r="C298" s="50" t="s">
        <v>1510</v>
      </c>
      <c r="D298" s="75">
        <v>2018</v>
      </c>
      <c r="E298" s="56">
        <v>2019</v>
      </c>
      <c r="F298" s="58">
        <v>2.5411199999999998</v>
      </c>
      <c r="G298" s="78">
        <v>43374</v>
      </c>
      <c r="H298" s="58">
        <v>2.1556476479999995</v>
      </c>
      <c r="I298" s="58">
        <v>1.7080675799999994</v>
      </c>
      <c r="J298" s="58">
        <v>1.7080675859999999</v>
      </c>
      <c r="K298" s="58"/>
      <c r="L298" s="58"/>
      <c r="M298" s="58">
        <v>1.7080675859999999</v>
      </c>
      <c r="N298" s="58"/>
      <c r="O298" s="58">
        <v>1.7080675859999999</v>
      </c>
      <c r="P298" s="58"/>
      <c r="Q298" s="58"/>
      <c r="R298" s="58">
        <v>1.7080675859999999</v>
      </c>
      <c r="S298" s="58"/>
    </row>
    <row r="299" spans="1:19" ht="56.25">
      <c r="A299" s="47" t="s">
        <v>1223</v>
      </c>
      <c r="B299" s="43" t="s">
        <v>476</v>
      </c>
      <c r="C299" s="50" t="s">
        <v>1511</v>
      </c>
      <c r="D299" s="75">
        <v>2018</v>
      </c>
      <c r="E299" s="56">
        <v>2019</v>
      </c>
      <c r="F299" s="58">
        <v>0.17810000000000001</v>
      </c>
      <c r="G299" s="78">
        <v>43617</v>
      </c>
      <c r="H299" s="58">
        <v>6.0164365919999989</v>
      </c>
      <c r="I299" s="58">
        <v>6.0164365919999989</v>
      </c>
      <c r="J299" s="58">
        <v>6.0164365919999989</v>
      </c>
      <c r="K299" s="58"/>
      <c r="L299" s="58"/>
      <c r="M299" s="58">
        <v>6.0164365919999989</v>
      </c>
      <c r="N299" s="58"/>
      <c r="O299" s="58">
        <v>6.0164365919999989</v>
      </c>
      <c r="P299" s="58"/>
      <c r="Q299" s="58"/>
      <c r="R299" s="58">
        <v>6.0164365919999989</v>
      </c>
      <c r="S299" s="58"/>
    </row>
    <row r="300" spans="1:19" ht="75">
      <c r="A300" s="47" t="s">
        <v>1223</v>
      </c>
      <c r="B300" s="43" t="s">
        <v>477</v>
      </c>
      <c r="C300" s="50" t="s">
        <v>1512</v>
      </c>
      <c r="D300" s="75">
        <v>2018</v>
      </c>
      <c r="E300" s="56">
        <v>2019</v>
      </c>
      <c r="F300" s="58">
        <v>5.9534999999999991</v>
      </c>
      <c r="G300" s="78">
        <v>43374</v>
      </c>
      <c r="H300" s="58">
        <v>6.7415742840000004</v>
      </c>
      <c r="I300" s="58">
        <v>6.4428582839999997</v>
      </c>
      <c r="J300" s="58">
        <v>5.4149635240000009</v>
      </c>
      <c r="K300" s="58"/>
      <c r="L300" s="58"/>
      <c r="M300" s="58">
        <v>5.4149635240000009</v>
      </c>
      <c r="N300" s="58"/>
      <c r="O300" s="58">
        <v>5.4149635240000009</v>
      </c>
      <c r="P300" s="58"/>
      <c r="Q300" s="58"/>
      <c r="R300" s="58">
        <v>5.4149635240000009</v>
      </c>
      <c r="S300" s="58"/>
    </row>
    <row r="301" spans="1:19" ht="168.75">
      <c r="A301" s="47" t="s">
        <v>1223</v>
      </c>
      <c r="B301" s="43" t="s">
        <v>478</v>
      </c>
      <c r="C301" s="50" t="s">
        <v>1513</v>
      </c>
      <c r="D301" s="75">
        <v>2019</v>
      </c>
      <c r="E301" s="56">
        <v>2020</v>
      </c>
      <c r="F301" s="58"/>
      <c r="G301" s="78"/>
      <c r="H301" s="58">
        <v>0.76949999999999996</v>
      </c>
      <c r="I301" s="58">
        <v>0.76949999999999996</v>
      </c>
      <c r="J301" s="58">
        <v>0.095328110000000035</v>
      </c>
      <c r="K301" s="58"/>
      <c r="L301" s="58"/>
      <c r="M301" s="58">
        <v>0.095328110000000035</v>
      </c>
      <c r="N301" s="58"/>
      <c r="O301" s="58">
        <v>0.095328110000000035</v>
      </c>
      <c r="P301" s="58"/>
      <c r="Q301" s="58"/>
      <c r="R301" s="58">
        <v>0.095328110000000035</v>
      </c>
      <c r="S301" s="58"/>
    </row>
    <row r="302" spans="1:19" ht="131.25">
      <c r="A302" s="47" t="s">
        <v>1223</v>
      </c>
      <c r="B302" s="43" t="s">
        <v>479</v>
      </c>
      <c r="C302" s="50" t="s">
        <v>1514</v>
      </c>
      <c r="D302" s="75">
        <v>2019</v>
      </c>
      <c r="E302" s="56">
        <v>2021</v>
      </c>
      <c r="F302" s="58"/>
      <c r="G302" s="78"/>
      <c r="H302" s="58">
        <v>64.56080399999999</v>
      </c>
      <c r="I302" s="58">
        <v>64.56080399999999</v>
      </c>
      <c r="J302" s="58">
        <v>5.5305359999999988</v>
      </c>
      <c r="K302" s="58"/>
      <c r="L302" s="58"/>
      <c r="M302" s="58">
        <v>5.5305359999999988</v>
      </c>
      <c r="N302" s="58"/>
      <c r="O302" s="58">
        <v>5.5305359999999988</v>
      </c>
      <c r="P302" s="58"/>
      <c r="Q302" s="58"/>
      <c r="R302" s="58">
        <v>5.5305359999999988</v>
      </c>
      <c r="S302" s="58"/>
    </row>
    <row r="303" spans="1:19" ht="56.25">
      <c r="A303" s="47" t="s">
        <v>1224</v>
      </c>
      <c r="B303" s="43" t="s">
        <v>480</v>
      </c>
      <c r="C303" s="50" t="s">
        <v>1515</v>
      </c>
      <c r="D303" s="75">
        <v>2019</v>
      </c>
      <c r="E303" s="56">
        <v>2019</v>
      </c>
      <c r="F303" s="58"/>
      <c r="G303" s="78"/>
      <c r="H303" s="58">
        <v>0.054765060000000004</v>
      </c>
      <c r="I303" s="58">
        <v>0.054765060000000004</v>
      </c>
      <c r="J303" s="58">
        <v>0.03</v>
      </c>
      <c r="K303" s="58"/>
      <c r="L303" s="58"/>
      <c r="M303" s="58">
        <v>0.03</v>
      </c>
      <c r="N303" s="58"/>
      <c r="O303" s="58">
        <v>0.03</v>
      </c>
      <c r="P303" s="58"/>
      <c r="Q303" s="58"/>
      <c r="R303" s="58">
        <v>0.03</v>
      </c>
      <c r="S303" s="58"/>
    </row>
    <row r="304" spans="1:19" ht="56.25">
      <c r="A304" s="47" t="s">
        <v>1224</v>
      </c>
      <c r="B304" s="43" t="s">
        <v>481</v>
      </c>
      <c r="C304" s="50" t="s">
        <v>1516</v>
      </c>
      <c r="D304" s="75">
        <v>2019</v>
      </c>
      <c r="E304" s="56">
        <v>2020</v>
      </c>
      <c r="F304" s="58"/>
      <c r="G304" s="78"/>
      <c r="H304" s="58">
        <v>0.18276000000000001</v>
      </c>
      <c r="I304" s="58">
        <v>0.18276000000000001</v>
      </c>
      <c r="J304" s="58">
        <v>0.012</v>
      </c>
      <c r="K304" s="58"/>
      <c r="L304" s="58"/>
      <c r="M304" s="58">
        <v>0.012</v>
      </c>
      <c r="N304" s="58"/>
      <c r="O304" s="58">
        <v>0.012</v>
      </c>
      <c r="P304" s="58"/>
      <c r="Q304" s="58"/>
      <c r="R304" s="58">
        <v>0.012</v>
      </c>
      <c r="S304" s="58"/>
    </row>
    <row r="305" spans="1:19" ht="93.75">
      <c r="A305" s="47" t="s">
        <v>1224</v>
      </c>
      <c r="B305" s="43" t="s">
        <v>482</v>
      </c>
      <c r="C305" s="50" t="s">
        <v>1517</v>
      </c>
      <c r="D305" s="75">
        <v>2016</v>
      </c>
      <c r="E305" s="56">
        <v>2019</v>
      </c>
      <c r="F305" s="58">
        <v>15.107963999999999</v>
      </c>
      <c r="G305" s="78">
        <v>43252</v>
      </c>
      <c r="H305" s="58">
        <v>14.391530963999999</v>
      </c>
      <c r="I305" s="58">
        <v>4.3634331061016951</v>
      </c>
      <c r="J305" s="58">
        <v>4.2128946735593225</v>
      </c>
      <c r="K305" s="58"/>
      <c r="L305" s="58"/>
      <c r="M305" s="58">
        <v>4.2128946735593225</v>
      </c>
      <c r="N305" s="58"/>
      <c r="O305" s="58">
        <v>4.2128946735593225</v>
      </c>
      <c r="P305" s="58"/>
      <c r="Q305" s="58"/>
      <c r="R305" s="58">
        <v>4.2128946735593225</v>
      </c>
      <c r="S305" s="58"/>
    </row>
    <row r="306" spans="1:19" ht="131.25">
      <c r="A306" s="47" t="s">
        <v>1224</v>
      </c>
      <c r="B306" s="43" t="s">
        <v>483</v>
      </c>
      <c r="C306" s="50" t="s">
        <v>1518</v>
      </c>
      <c r="D306" s="75">
        <v>2018</v>
      </c>
      <c r="E306" s="56">
        <v>2019</v>
      </c>
      <c r="F306" s="58">
        <v>0.17810000000000001</v>
      </c>
      <c r="G306" s="78">
        <v>43617</v>
      </c>
      <c r="H306" s="58">
        <v>1.2153959999999999</v>
      </c>
      <c r="I306" s="58">
        <v>1.2153959999999999</v>
      </c>
      <c r="J306" s="58">
        <v>0.96383301199999993</v>
      </c>
      <c r="K306" s="58"/>
      <c r="L306" s="58"/>
      <c r="M306" s="58">
        <v>0.96383301199999993</v>
      </c>
      <c r="N306" s="58"/>
      <c r="O306" s="58">
        <v>0.96383301199999993</v>
      </c>
      <c r="P306" s="58"/>
      <c r="Q306" s="58"/>
      <c r="R306" s="58">
        <v>0.96383301199999993</v>
      </c>
      <c r="S306" s="58"/>
    </row>
    <row r="307" spans="1:19" ht="56.25">
      <c r="A307" s="47" t="s">
        <v>1223</v>
      </c>
      <c r="B307" s="43" t="s">
        <v>484</v>
      </c>
      <c r="C307" s="50" t="s">
        <v>1519</v>
      </c>
      <c r="D307" s="75">
        <v>2017</v>
      </c>
      <c r="E307" s="56">
        <v>2021</v>
      </c>
      <c r="F307" s="58"/>
      <c r="G307" s="78"/>
      <c r="H307" s="58">
        <v>35.291903999999995</v>
      </c>
      <c r="I307" s="58">
        <v>35.290224455999997</v>
      </c>
      <c r="J307" s="58">
        <v>3.484032</v>
      </c>
      <c r="K307" s="58"/>
      <c r="L307" s="58"/>
      <c r="M307" s="58">
        <v>3.484032</v>
      </c>
      <c r="N307" s="58"/>
      <c r="O307" s="58">
        <v>3.484032</v>
      </c>
      <c r="P307" s="58"/>
      <c r="Q307" s="58"/>
      <c r="R307" s="58">
        <v>3.484032</v>
      </c>
      <c r="S307" s="58"/>
    </row>
    <row r="308" spans="1:19" ht="56.25">
      <c r="A308" s="47" t="s">
        <v>1223</v>
      </c>
      <c r="B308" s="43" t="s">
        <v>485</v>
      </c>
      <c r="C308" s="50" t="s">
        <v>1520</v>
      </c>
      <c r="D308" s="75">
        <v>2018</v>
      </c>
      <c r="E308" s="56">
        <v>2019</v>
      </c>
      <c r="F308" s="58">
        <v>2.7785519999999999</v>
      </c>
      <c r="G308" s="78">
        <v>42979</v>
      </c>
      <c r="H308" s="58">
        <v>2.7624687359999998</v>
      </c>
      <c r="I308" s="58">
        <v>2.3657876609491524</v>
      </c>
      <c r="J308" s="58">
        <v>2.3657880000000002</v>
      </c>
      <c r="K308" s="58"/>
      <c r="L308" s="58"/>
      <c r="M308" s="58">
        <v>2.3657880000000002</v>
      </c>
      <c r="N308" s="58"/>
      <c r="O308" s="58">
        <v>2.3657880000000002</v>
      </c>
      <c r="P308" s="58"/>
      <c r="Q308" s="58"/>
      <c r="R308" s="58">
        <v>2.3657880000000002</v>
      </c>
      <c r="S308" s="58"/>
    </row>
    <row r="309" spans="1:19" ht="93.75">
      <c r="A309" s="47" t="s">
        <v>1223</v>
      </c>
      <c r="B309" s="43" t="s">
        <v>486</v>
      </c>
      <c r="C309" s="50" t="s">
        <v>1521</v>
      </c>
      <c r="D309" s="75">
        <v>2018</v>
      </c>
      <c r="E309" s="56">
        <v>2020</v>
      </c>
      <c r="F309" s="58"/>
      <c r="G309" s="78"/>
      <c r="H309" s="58">
        <v>1.4888160000000001</v>
      </c>
      <c r="I309" s="58">
        <v>1.4888160000000001</v>
      </c>
      <c r="J309" s="58">
        <v>0.098783807999999987</v>
      </c>
      <c r="K309" s="58"/>
      <c r="L309" s="58"/>
      <c r="M309" s="58">
        <v>0.098783807999999987</v>
      </c>
      <c r="N309" s="58"/>
      <c r="O309" s="58">
        <v>0.098783807999999987</v>
      </c>
      <c r="P309" s="58"/>
      <c r="Q309" s="58"/>
      <c r="R309" s="58">
        <v>0.098783807999999987</v>
      </c>
      <c r="S309" s="58"/>
    </row>
    <row r="310" spans="1:19" ht="56.25">
      <c r="A310" s="47" t="s">
        <v>1223</v>
      </c>
      <c r="B310" s="43" t="s">
        <v>487</v>
      </c>
      <c r="C310" s="52" t="s">
        <v>1522</v>
      </c>
      <c r="D310" s="75">
        <v>2018</v>
      </c>
      <c r="E310" s="56">
        <v>2021</v>
      </c>
      <c r="F310" s="58"/>
      <c r="G310" s="78"/>
      <c r="H310" s="58">
        <v>2.7790080000000001</v>
      </c>
      <c r="I310" s="58">
        <v>2.7790080000000001</v>
      </c>
      <c r="J310" s="58">
        <v>0.012</v>
      </c>
      <c r="K310" s="58"/>
      <c r="L310" s="58"/>
      <c r="M310" s="58">
        <v>0.012</v>
      </c>
      <c r="N310" s="58"/>
      <c r="O310" s="58">
        <v>0.012</v>
      </c>
      <c r="P310" s="58"/>
      <c r="Q310" s="58"/>
      <c r="R310" s="58">
        <v>0.012</v>
      </c>
      <c r="S310" s="58"/>
    </row>
    <row r="311" spans="1:19" ht="93.75">
      <c r="A311" s="47" t="s">
        <v>1224</v>
      </c>
      <c r="B311" s="43" t="s">
        <v>488</v>
      </c>
      <c r="C311" s="50" t="s">
        <v>1523</v>
      </c>
      <c r="D311" s="75">
        <v>2016</v>
      </c>
      <c r="E311" s="56">
        <v>2022</v>
      </c>
      <c r="F311" s="58">
        <v>0.17810000000000001</v>
      </c>
      <c r="G311" s="78">
        <v>43617</v>
      </c>
      <c r="H311" s="58">
        <v>16.270032</v>
      </c>
      <c r="I311" s="58">
        <v>15.304991188881356</v>
      </c>
      <c r="J311" s="58">
        <v>0.28059600000000001</v>
      </c>
      <c r="K311" s="58"/>
      <c r="L311" s="58"/>
      <c r="M311" s="58">
        <v>0.28059600000000001</v>
      </c>
      <c r="N311" s="58"/>
      <c r="O311" s="58">
        <v>0.28059600000000001</v>
      </c>
      <c r="P311" s="58"/>
      <c r="Q311" s="58"/>
      <c r="R311" s="58">
        <v>0.28059600000000001</v>
      </c>
      <c r="S311" s="58"/>
    </row>
    <row r="312" spans="1:19" ht="56.25">
      <c r="A312" s="47" t="s">
        <v>1223</v>
      </c>
      <c r="B312" s="43" t="s">
        <v>489</v>
      </c>
      <c r="C312" s="50" t="s">
        <v>1524</v>
      </c>
      <c r="D312" s="75">
        <v>2019</v>
      </c>
      <c r="E312" s="56">
        <v>2021</v>
      </c>
      <c r="F312" s="58"/>
      <c r="G312" s="78"/>
      <c r="H312" s="58">
        <v>10.149372</v>
      </c>
      <c r="I312" s="58">
        <v>10.149372</v>
      </c>
      <c r="J312" s="58">
        <v>0.90757199999999993</v>
      </c>
      <c r="K312" s="58"/>
      <c r="L312" s="58"/>
      <c r="M312" s="58">
        <v>0.90757199999999993</v>
      </c>
      <c r="N312" s="58"/>
      <c r="O312" s="58">
        <v>0.90757199999999993</v>
      </c>
      <c r="P312" s="58"/>
      <c r="Q312" s="58"/>
      <c r="R312" s="58">
        <v>0.90757199999999993</v>
      </c>
      <c r="S312" s="58"/>
    </row>
    <row r="313" spans="1:19" ht="56.25">
      <c r="A313" s="47" t="s">
        <v>1223</v>
      </c>
      <c r="B313" s="43" t="s">
        <v>490</v>
      </c>
      <c r="C313" s="50" t="s">
        <v>1525</v>
      </c>
      <c r="D313" s="75">
        <v>2016</v>
      </c>
      <c r="E313" s="56">
        <v>2019</v>
      </c>
      <c r="F313" s="58">
        <v>38.656739999999992</v>
      </c>
      <c r="G313" s="78">
        <v>43344</v>
      </c>
      <c r="H313" s="58">
        <v>26.586865812000003</v>
      </c>
      <c r="I313" s="58">
        <v>10.654534320406782</v>
      </c>
      <c r="J313" s="58">
        <v>10.654534342000002</v>
      </c>
      <c r="K313" s="58"/>
      <c r="L313" s="58"/>
      <c r="M313" s="58">
        <v>10.654534342000002</v>
      </c>
      <c r="N313" s="58"/>
      <c r="O313" s="58">
        <v>10.654534342000002</v>
      </c>
      <c r="P313" s="58"/>
      <c r="Q313" s="58"/>
      <c r="R313" s="58">
        <v>10.654534342000002</v>
      </c>
      <c r="S313" s="58"/>
    </row>
    <row r="314" spans="1:19" ht="93.75">
      <c r="A314" s="47" t="s">
        <v>1223</v>
      </c>
      <c r="B314" s="43" t="s">
        <v>491</v>
      </c>
      <c r="C314" s="50" t="s">
        <v>1526</v>
      </c>
      <c r="D314" s="75">
        <v>2019</v>
      </c>
      <c r="E314" s="56">
        <v>2020</v>
      </c>
      <c r="F314" s="58"/>
      <c r="G314" s="78"/>
      <c r="H314" s="58">
        <v>2.665524</v>
      </c>
      <c r="I314" s="58">
        <v>2.665524</v>
      </c>
      <c r="J314" s="58">
        <v>1.289751999999996</v>
      </c>
      <c r="K314" s="58"/>
      <c r="L314" s="58"/>
      <c r="M314" s="58">
        <v>1.289751999999996</v>
      </c>
      <c r="N314" s="58"/>
      <c r="O314" s="58">
        <v>1.289751999999996</v>
      </c>
      <c r="P314" s="58"/>
      <c r="Q314" s="58"/>
      <c r="R314" s="58">
        <v>1.289751999999996</v>
      </c>
      <c r="S314" s="58"/>
    </row>
    <row r="315" spans="1:19" ht="93.75">
      <c r="A315" s="47" t="s">
        <v>1223</v>
      </c>
      <c r="B315" s="43" t="s">
        <v>492</v>
      </c>
      <c r="C315" s="50" t="s">
        <v>1527</v>
      </c>
      <c r="D315" s="75">
        <v>2019</v>
      </c>
      <c r="E315" s="56">
        <v>2020</v>
      </c>
      <c r="F315" s="58"/>
      <c r="G315" s="78"/>
      <c r="H315" s="58">
        <v>1.8925439999999998</v>
      </c>
      <c r="I315" s="58">
        <v>1.8925439999999998</v>
      </c>
      <c r="J315" s="58">
        <v>0.012</v>
      </c>
      <c r="K315" s="58"/>
      <c r="L315" s="58"/>
      <c r="M315" s="58">
        <v>0.012</v>
      </c>
      <c r="N315" s="58"/>
      <c r="O315" s="58">
        <v>0.012</v>
      </c>
      <c r="P315" s="58"/>
      <c r="Q315" s="58"/>
      <c r="R315" s="58">
        <v>0.012</v>
      </c>
      <c r="S315" s="58"/>
    </row>
    <row r="316" spans="1:19" ht="75">
      <c r="A316" s="47" t="s">
        <v>1224</v>
      </c>
      <c r="B316" s="43" t="s">
        <v>493</v>
      </c>
      <c r="C316" s="50" t="s">
        <v>1528</v>
      </c>
      <c r="D316" s="75">
        <v>2016</v>
      </c>
      <c r="E316" s="56">
        <v>2021</v>
      </c>
      <c r="F316" s="58">
        <v>0.17810000000000001</v>
      </c>
      <c r="G316" s="78">
        <v>43617</v>
      </c>
      <c r="H316" s="58">
        <v>61.655723999999992</v>
      </c>
      <c r="I316" s="58">
        <v>57.146493815389825</v>
      </c>
      <c r="J316" s="58">
        <v>0.099841271999999995</v>
      </c>
      <c r="K316" s="58"/>
      <c r="L316" s="58"/>
      <c r="M316" s="58">
        <v>0.099841271999999995</v>
      </c>
      <c r="N316" s="58"/>
      <c r="O316" s="58">
        <v>0.099841271999999995</v>
      </c>
      <c r="P316" s="58"/>
      <c r="Q316" s="58"/>
      <c r="R316" s="58">
        <v>0.099841271999999995</v>
      </c>
      <c r="S316" s="58"/>
    </row>
    <row r="317" spans="1:19" ht="56.25">
      <c r="A317" s="47" t="s">
        <v>1223</v>
      </c>
      <c r="B317" s="43" t="s">
        <v>494</v>
      </c>
      <c r="C317" s="50" t="s">
        <v>1529</v>
      </c>
      <c r="D317" s="75">
        <v>2016</v>
      </c>
      <c r="E317" s="56">
        <v>2020</v>
      </c>
      <c r="F317" s="58">
        <v>0.17810000000000001</v>
      </c>
      <c r="G317" s="78">
        <v>43617</v>
      </c>
      <c r="H317" s="58">
        <v>55.686935999999996</v>
      </c>
      <c r="I317" s="58">
        <v>55.102456773355925</v>
      </c>
      <c r="J317" s="58">
        <v>1.5288556799999999</v>
      </c>
      <c r="K317" s="58"/>
      <c r="L317" s="58"/>
      <c r="M317" s="58">
        <v>1.5288556799999999</v>
      </c>
      <c r="N317" s="58"/>
      <c r="O317" s="58">
        <v>1.5288556799999999</v>
      </c>
      <c r="P317" s="58"/>
      <c r="Q317" s="58"/>
      <c r="R317" s="58">
        <v>1.5288556799999999</v>
      </c>
      <c r="S317" s="58"/>
    </row>
    <row r="318" spans="1:19" ht="56.25">
      <c r="A318" s="47" t="s">
        <v>1223</v>
      </c>
      <c r="B318" s="43" t="s">
        <v>495</v>
      </c>
      <c r="C318" s="50" t="s">
        <v>1530</v>
      </c>
      <c r="D318" s="75">
        <v>2019</v>
      </c>
      <c r="E318" s="56">
        <v>2019</v>
      </c>
      <c r="F318" s="58"/>
      <c r="G318" s="78"/>
      <c r="H318" s="58">
        <v>1.8925439999999998</v>
      </c>
      <c r="I318" s="58">
        <v>1.8925439999999998</v>
      </c>
      <c r="J318" s="58">
        <v>1.5736920000000001</v>
      </c>
      <c r="K318" s="58"/>
      <c r="L318" s="58"/>
      <c r="M318" s="58">
        <v>1.5736920000000001</v>
      </c>
      <c r="N318" s="58"/>
      <c r="O318" s="58">
        <v>1.5736920000000001</v>
      </c>
      <c r="P318" s="58"/>
      <c r="Q318" s="58"/>
      <c r="R318" s="58">
        <v>1.5736920000000001</v>
      </c>
      <c r="S318" s="58"/>
    </row>
    <row r="319" spans="1:19" ht="56.25">
      <c r="A319" s="47" t="s">
        <v>1223</v>
      </c>
      <c r="B319" s="43" t="s">
        <v>496</v>
      </c>
      <c r="C319" s="50" t="s">
        <v>1531</v>
      </c>
      <c r="D319" s="75">
        <v>2019</v>
      </c>
      <c r="E319" s="56">
        <v>2020</v>
      </c>
      <c r="F319" s="58"/>
      <c r="G319" s="78"/>
      <c r="H319" s="58">
        <v>2.2660439999999999</v>
      </c>
      <c r="I319" s="58">
        <v>2.2660439999999999</v>
      </c>
      <c r="J319" s="58">
        <v>0.012</v>
      </c>
      <c r="K319" s="58"/>
      <c r="L319" s="58"/>
      <c r="M319" s="58">
        <v>0.012</v>
      </c>
      <c r="N319" s="58"/>
      <c r="O319" s="58">
        <v>0.012</v>
      </c>
      <c r="P319" s="58"/>
      <c r="Q319" s="58"/>
      <c r="R319" s="58">
        <v>0.012</v>
      </c>
      <c r="S319" s="58"/>
    </row>
    <row r="320" spans="1:19" ht="75">
      <c r="A320" s="47" t="s">
        <v>1224</v>
      </c>
      <c r="B320" s="43" t="s">
        <v>497</v>
      </c>
      <c r="C320" s="50" t="s">
        <v>1532</v>
      </c>
      <c r="D320" s="75">
        <v>2018</v>
      </c>
      <c r="E320" s="56">
        <v>2020</v>
      </c>
      <c r="F320" s="58"/>
      <c r="G320" s="78"/>
      <c r="H320" s="58">
        <v>6.9675120000000001</v>
      </c>
      <c r="I320" s="58">
        <v>6.667699023661017</v>
      </c>
      <c r="J320" s="58">
        <v>0.55185600000000001</v>
      </c>
      <c r="K320" s="58"/>
      <c r="L320" s="58"/>
      <c r="M320" s="58">
        <v>0.55185600000000001</v>
      </c>
      <c r="N320" s="58"/>
      <c r="O320" s="58">
        <v>0.55185600000000001</v>
      </c>
      <c r="P320" s="58"/>
      <c r="Q320" s="58"/>
      <c r="R320" s="58">
        <v>0.55185600000000001</v>
      </c>
      <c r="S320" s="58"/>
    </row>
    <row r="321" spans="1:19" ht="75">
      <c r="A321" s="47" t="s">
        <v>1223</v>
      </c>
      <c r="B321" s="43" t="s">
        <v>498</v>
      </c>
      <c r="C321" s="50" t="s">
        <v>1533</v>
      </c>
      <c r="D321" s="75">
        <v>2018</v>
      </c>
      <c r="E321" s="56">
        <v>2019</v>
      </c>
      <c r="F321" s="58"/>
      <c r="G321" s="78"/>
      <c r="H321" s="58">
        <v>0.29452434</v>
      </c>
      <c r="I321" s="58">
        <v>0.29452434</v>
      </c>
      <c r="J321" s="58">
        <v>0.03</v>
      </c>
      <c r="K321" s="58"/>
      <c r="L321" s="58"/>
      <c r="M321" s="58">
        <v>0.03</v>
      </c>
      <c r="N321" s="58"/>
      <c r="O321" s="58">
        <v>0.03</v>
      </c>
      <c r="P321" s="58"/>
      <c r="Q321" s="58"/>
      <c r="R321" s="58">
        <v>0.03</v>
      </c>
      <c r="S321" s="58"/>
    </row>
    <row r="322" spans="1:19" ht="56.25">
      <c r="A322" s="47" t="s">
        <v>1223</v>
      </c>
      <c r="B322" s="43" t="s">
        <v>499</v>
      </c>
      <c r="C322" s="50" t="s">
        <v>1534</v>
      </c>
      <c r="D322" s="75">
        <v>2018</v>
      </c>
      <c r="E322" s="56">
        <v>2019</v>
      </c>
      <c r="F322" s="58"/>
      <c r="G322" s="78"/>
      <c r="H322" s="58">
        <v>2.7790080000000001</v>
      </c>
      <c r="I322" s="58">
        <v>2.7790080000000001</v>
      </c>
      <c r="J322" s="58">
        <v>1.5607679999999999</v>
      </c>
      <c r="K322" s="58"/>
      <c r="L322" s="58"/>
      <c r="M322" s="58">
        <v>1.5607679999999999</v>
      </c>
      <c r="N322" s="58"/>
      <c r="O322" s="58">
        <v>1.5607679999999999</v>
      </c>
      <c r="P322" s="58"/>
      <c r="Q322" s="58"/>
      <c r="R322" s="58">
        <v>1.5607679999999999</v>
      </c>
      <c r="S322" s="58"/>
    </row>
    <row r="323" spans="1:19" ht="112.5">
      <c r="A323" s="47" t="s">
        <v>1224</v>
      </c>
      <c r="B323" s="43" t="s">
        <v>500</v>
      </c>
      <c r="C323" s="50" t="s">
        <v>1535</v>
      </c>
      <c r="D323" s="75">
        <v>2019</v>
      </c>
      <c r="E323" s="56">
        <v>2019</v>
      </c>
      <c r="F323" s="58"/>
      <c r="G323" s="78"/>
      <c r="H323" s="58">
        <v>1.0491719999999998</v>
      </c>
      <c r="I323" s="58">
        <v>1.0491719999999998</v>
      </c>
      <c r="J323" s="58">
        <v>0.53765999999999992</v>
      </c>
      <c r="K323" s="58"/>
      <c r="L323" s="58"/>
      <c r="M323" s="58">
        <v>0.53765999999999992</v>
      </c>
      <c r="N323" s="58"/>
      <c r="O323" s="58">
        <v>0.53765999999999992</v>
      </c>
      <c r="P323" s="58"/>
      <c r="Q323" s="58"/>
      <c r="R323" s="58">
        <v>0.53765999999999992</v>
      </c>
      <c r="S323" s="58"/>
    </row>
    <row r="324" spans="1:19" ht="56.25">
      <c r="A324" s="47" t="s">
        <v>1223</v>
      </c>
      <c r="B324" s="43" t="s">
        <v>501</v>
      </c>
      <c r="C324" s="50" t="s">
        <v>1536</v>
      </c>
      <c r="D324" s="75">
        <v>2018</v>
      </c>
      <c r="E324" s="56">
        <v>2019</v>
      </c>
      <c r="F324" s="58"/>
      <c r="G324" s="78"/>
      <c r="H324" s="58">
        <v>0.29979423599999999</v>
      </c>
      <c r="I324" s="58">
        <v>0.29979423599999999</v>
      </c>
      <c r="J324" s="58">
        <v>0.28836000000000001</v>
      </c>
      <c r="K324" s="58"/>
      <c r="L324" s="58"/>
      <c r="M324" s="58">
        <v>0.28836000000000001</v>
      </c>
      <c r="N324" s="58"/>
      <c r="O324" s="58">
        <v>0.28836000000000001</v>
      </c>
      <c r="P324" s="58"/>
      <c r="Q324" s="58"/>
      <c r="R324" s="58">
        <v>0.28836000000000001</v>
      </c>
      <c r="S324" s="58"/>
    </row>
    <row r="325" spans="1:19" ht="56.25">
      <c r="A325" s="47" t="s">
        <v>1223</v>
      </c>
      <c r="B325" s="43" t="s">
        <v>502</v>
      </c>
      <c r="C325" s="50" t="s">
        <v>1537</v>
      </c>
      <c r="D325" s="75">
        <v>2019</v>
      </c>
      <c r="E325" s="56">
        <v>2020</v>
      </c>
      <c r="F325" s="58"/>
      <c r="G325" s="78"/>
      <c r="H325" s="58">
        <v>41.882412000000002</v>
      </c>
      <c r="I325" s="58">
        <v>41.882412000000002</v>
      </c>
      <c r="J325" s="58">
        <v>0.012</v>
      </c>
      <c r="K325" s="58"/>
      <c r="L325" s="58"/>
      <c r="M325" s="58">
        <v>0.012</v>
      </c>
      <c r="N325" s="58"/>
      <c r="O325" s="58">
        <v>0.012</v>
      </c>
      <c r="P325" s="58"/>
      <c r="Q325" s="58"/>
      <c r="R325" s="58">
        <v>0.012</v>
      </c>
      <c r="S325" s="58"/>
    </row>
    <row r="326" spans="1:19" ht="131.25">
      <c r="A326" s="47" t="s">
        <v>1224</v>
      </c>
      <c r="B326" s="43" t="s">
        <v>503</v>
      </c>
      <c r="C326" s="50" t="s">
        <v>1538</v>
      </c>
      <c r="D326" s="75">
        <v>2018</v>
      </c>
      <c r="E326" s="56">
        <v>2021</v>
      </c>
      <c r="F326" s="58"/>
      <c r="G326" s="78"/>
      <c r="H326" s="58">
        <v>53.916083999999998</v>
      </c>
      <c r="I326" s="58">
        <v>53.916083999999998</v>
      </c>
      <c r="J326" s="58">
        <v>0.012</v>
      </c>
      <c r="K326" s="58"/>
      <c r="L326" s="58"/>
      <c r="M326" s="58">
        <v>0.012</v>
      </c>
      <c r="N326" s="58"/>
      <c r="O326" s="58">
        <v>0.012</v>
      </c>
      <c r="P326" s="58"/>
      <c r="Q326" s="58"/>
      <c r="R326" s="58">
        <v>0.012</v>
      </c>
      <c r="S326" s="58"/>
    </row>
    <row r="327" spans="1:19" ht="56.25">
      <c r="A327" s="47" t="s">
        <v>1223</v>
      </c>
      <c r="B327" s="43" t="s">
        <v>504</v>
      </c>
      <c r="C327" s="50" t="s">
        <v>1539</v>
      </c>
      <c r="D327" s="75">
        <v>2019</v>
      </c>
      <c r="E327" s="56">
        <v>2020</v>
      </c>
      <c r="F327" s="58"/>
      <c r="G327" s="78"/>
      <c r="H327" s="58">
        <v>1.9785959999999998</v>
      </c>
      <c r="I327" s="58">
        <v>1.9785959999999998</v>
      </c>
      <c r="J327" s="58">
        <v>1.1990297699999999</v>
      </c>
      <c r="K327" s="58"/>
      <c r="L327" s="58"/>
      <c r="M327" s="58">
        <v>1.1990297699999999</v>
      </c>
      <c r="N327" s="58"/>
      <c r="O327" s="58">
        <v>1.1990297699999999</v>
      </c>
      <c r="P327" s="58"/>
      <c r="Q327" s="58"/>
      <c r="R327" s="58">
        <v>1.1990297699999999</v>
      </c>
      <c r="S327" s="58"/>
    </row>
    <row r="328" spans="1:19" ht="93.75">
      <c r="A328" s="47" t="s">
        <v>1224</v>
      </c>
      <c r="B328" s="43" t="s">
        <v>505</v>
      </c>
      <c r="C328" s="50" t="s">
        <v>1540</v>
      </c>
      <c r="D328" s="75">
        <v>2019</v>
      </c>
      <c r="E328" s="56">
        <v>2019</v>
      </c>
      <c r="F328" s="58"/>
      <c r="G328" s="78"/>
      <c r="H328" s="58">
        <v>1.0070760000000001</v>
      </c>
      <c r="I328" s="58">
        <v>1.0070760000000001</v>
      </c>
      <c r="J328" s="58">
        <v>0.16428000000000001</v>
      </c>
      <c r="K328" s="58"/>
      <c r="L328" s="58"/>
      <c r="M328" s="58">
        <v>0.16428000000000001</v>
      </c>
      <c r="N328" s="58"/>
      <c r="O328" s="58">
        <v>0.16428000000000001</v>
      </c>
      <c r="P328" s="58"/>
      <c r="Q328" s="58"/>
      <c r="R328" s="58">
        <v>0.16428000000000001</v>
      </c>
      <c r="S328" s="58"/>
    </row>
    <row r="329" spans="1:19" ht="112.5">
      <c r="A329" s="47" t="s">
        <v>1223</v>
      </c>
      <c r="B329" s="43" t="s">
        <v>506</v>
      </c>
      <c r="C329" s="50" t="s">
        <v>1541</v>
      </c>
      <c r="D329" s="75">
        <v>2019</v>
      </c>
      <c r="E329" s="56">
        <v>2019</v>
      </c>
      <c r="F329" s="58"/>
      <c r="G329" s="78"/>
      <c r="H329" s="58">
        <v>12.074844000000001</v>
      </c>
      <c r="I329" s="58">
        <v>12.074844000000001</v>
      </c>
      <c r="J329" s="58">
        <v>9.2302612799999988</v>
      </c>
      <c r="K329" s="58"/>
      <c r="L329" s="58"/>
      <c r="M329" s="58">
        <v>9.2302612799999988</v>
      </c>
      <c r="N329" s="58"/>
      <c r="O329" s="58">
        <v>9.2302612799999988</v>
      </c>
      <c r="P329" s="58"/>
      <c r="Q329" s="58"/>
      <c r="R329" s="58">
        <v>9.2302612799999988</v>
      </c>
      <c r="S329" s="58"/>
    </row>
    <row r="330" spans="1:19" ht="93.75">
      <c r="A330" s="47" t="s">
        <v>1224</v>
      </c>
      <c r="B330" s="43" t="s">
        <v>507</v>
      </c>
      <c r="C330" s="50" t="s">
        <v>1542</v>
      </c>
      <c r="D330" s="75">
        <v>2019</v>
      </c>
      <c r="E330" s="56">
        <v>2019</v>
      </c>
      <c r="F330" s="58"/>
      <c r="G330" s="78"/>
      <c r="H330" s="58">
        <v>0.52657200000000004</v>
      </c>
      <c r="I330" s="58">
        <v>0.52657200000000004</v>
      </c>
      <c r="J330" s="58">
        <v>0.28351199999999999</v>
      </c>
      <c r="K330" s="58"/>
      <c r="L330" s="58"/>
      <c r="M330" s="58">
        <v>0.28351199999999999</v>
      </c>
      <c r="N330" s="58"/>
      <c r="O330" s="58">
        <v>0.28351199999999999</v>
      </c>
      <c r="P330" s="58"/>
      <c r="Q330" s="58"/>
      <c r="R330" s="58">
        <v>0.28351199999999999</v>
      </c>
      <c r="S330" s="58"/>
    </row>
    <row r="331" spans="1:19" ht="75">
      <c r="A331" s="47" t="s">
        <v>1224</v>
      </c>
      <c r="B331" s="43" t="s">
        <v>508</v>
      </c>
      <c r="C331" s="50" t="s">
        <v>1543</v>
      </c>
      <c r="D331" s="75">
        <v>2019</v>
      </c>
      <c r="E331" s="56">
        <v>2019</v>
      </c>
      <c r="F331" s="58"/>
      <c r="G331" s="78"/>
      <c r="H331" s="58">
        <v>0.95551199999999992</v>
      </c>
      <c r="I331" s="58">
        <v>0.95551199999999992</v>
      </c>
      <c r="J331" s="58">
        <v>0.39913199999999999</v>
      </c>
      <c r="K331" s="58"/>
      <c r="L331" s="58"/>
      <c r="M331" s="58">
        <v>0.39913199999999999</v>
      </c>
      <c r="N331" s="58"/>
      <c r="O331" s="58">
        <v>0.39913199999999999</v>
      </c>
      <c r="P331" s="58"/>
      <c r="Q331" s="58"/>
      <c r="R331" s="58">
        <v>0.39913199999999999</v>
      </c>
      <c r="S331" s="58"/>
    </row>
    <row r="332" spans="1:19" ht="56.25">
      <c r="A332" s="47" t="s">
        <v>1223</v>
      </c>
      <c r="B332" s="43" t="s">
        <v>509</v>
      </c>
      <c r="C332" s="50" t="s">
        <v>1544</v>
      </c>
      <c r="D332" s="75">
        <v>2019</v>
      </c>
      <c r="E332" s="56">
        <v>2019</v>
      </c>
      <c r="F332" s="58"/>
      <c r="G332" s="78"/>
      <c r="H332" s="58">
        <v>0.373776</v>
      </c>
      <c r="I332" s="58">
        <v>0.373776</v>
      </c>
      <c r="J332" s="58">
        <v>0.30068399999999995</v>
      </c>
      <c r="K332" s="58"/>
      <c r="L332" s="58"/>
      <c r="M332" s="58">
        <v>0.30068399999999995</v>
      </c>
      <c r="N332" s="58"/>
      <c r="O332" s="58">
        <v>0.30068399999999995</v>
      </c>
      <c r="P332" s="58"/>
      <c r="Q332" s="58"/>
      <c r="R332" s="58">
        <v>0.30068399999999995</v>
      </c>
      <c r="S332" s="58"/>
    </row>
    <row r="333" spans="1:19" ht="75">
      <c r="A333" s="47" t="s">
        <v>1224</v>
      </c>
      <c r="B333" s="43" t="s">
        <v>510</v>
      </c>
      <c r="C333" s="50" t="s">
        <v>1545</v>
      </c>
      <c r="D333" s="75">
        <v>2019</v>
      </c>
      <c r="E333" s="56">
        <v>2019</v>
      </c>
      <c r="F333" s="58"/>
      <c r="G333" s="78"/>
      <c r="H333" s="58">
        <v>0.59975999999999996</v>
      </c>
      <c r="I333" s="58">
        <v>0.59975999999999996</v>
      </c>
      <c r="J333" s="58">
        <v>0.21117561599999998</v>
      </c>
      <c r="K333" s="58"/>
      <c r="L333" s="58"/>
      <c r="M333" s="58">
        <v>0.21117561599999998</v>
      </c>
      <c r="N333" s="58"/>
      <c r="O333" s="58">
        <v>0.21117561599999998</v>
      </c>
      <c r="P333" s="58"/>
      <c r="Q333" s="58"/>
      <c r="R333" s="58">
        <v>0.21117561599999998</v>
      </c>
      <c r="S333" s="58"/>
    </row>
    <row r="334" spans="1:19" ht="56.25">
      <c r="A334" s="47" t="s">
        <v>1223</v>
      </c>
      <c r="B334" s="43" t="s">
        <v>511</v>
      </c>
      <c r="C334" s="50" t="s">
        <v>1546</v>
      </c>
      <c r="D334" s="75">
        <v>2019</v>
      </c>
      <c r="E334" s="56">
        <v>2020</v>
      </c>
      <c r="F334" s="58"/>
      <c r="G334" s="78"/>
      <c r="H334" s="58">
        <v>7.9600799999999996</v>
      </c>
      <c r="I334" s="58">
        <v>7.9600799999999996</v>
      </c>
      <c r="J334" s="58">
        <v>0.012731999999999999</v>
      </c>
      <c r="K334" s="58"/>
      <c r="L334" s="58"/>
      <c r="M334" s="58">
        <v>0.012731999999999999</v>
      </c>
      <c r="N334" s="58"/>
      <c r="O334" s="58">
        <v>0.012731999999999999</v>
      </c>
      <c r="P334" s="58"/>
      <c r="Q334" s="58"/>
      <c r="R334" s="58">
        <v>0.012731999999999999</v>
      </c>
      <c r="S334" s="58"/>
    </row>
    <row r="335" spans="1:19" ht="56.25">
      <c r="A335" s="47" t="s">
        <v>1223</v>
      </c>
      <c r="B335" s="43" t="s">
        <v>512</v>
      </c>
      <c r="C335" s="50" t="s">
        <v>1547</v>
      </c>
      <c r="D335" s="75">
        <v>2019</v>
      </c>
      <c r="E335" s="56">
        <v>2020</v>
      </c>
      <c r="F335" s="58"/>
      <c r="G335" s="78"/>
      <c r="H335" s="58">
        <v>4.2149279999999996</v>
      </c>
      <c r="I335" s="58">
        <v>4.2149279999999996</v>
      </c>
      <c r="J335" s="58">
        <v>0.012</v>
      </c>
      <c r="K335" s="58"/>
      <c r="L335" s="58"/>
      <c r="M335" s="58">
        <v>0.012</v>
      </c>
      <c r="N335" s="58"/>
      <c r="O335" s="58">
        <v>0.012</v>
      </c>
      <c r="P335" s="58"/>
      <c r="Q335" s="58"/>
      <c r="R335" s="58">
        <v>0.012</v>
      </c>
      <c r="S335" s="58"/>
    </row>
    <row r="336" spans="1:19" ht="168.75">
      <c r="A336" s="47" t="s">
        <v>1223</v>
      </c>
      <c r="B336" s="43" t="s">
        <v>513</v>
      </c>
      <c r="C336" s="50" t="s">
        <v>1548</v>
      </c>
      <c r="D336" s="75">
        <v>2017</v>
      </c>
      <c r="E336" s="56">
        <v>2019</v>
      </c>
      <c r="F336" s="58">
        <v>0.86728799999999995</v>
      </c>
      <c r="G336" s="78">
        <v>43160</v>
      </c>
      <c r="H336" s="58">
        <v>0.86728800000000006</v>
      </c>
      <c r="I336" s="58">
        <v>0.5048481762711865</v>
      </c>
      <c r="J336" s="58">
        <v>0.13954800000000001</v>
      </c>
      <c r="K336" s="58"/>
      <c r="L336" s="58"/>
      <c r="M336" s="58">
        <v>0.13954800000000001</v>
      </c>
      <c r="N336" s="58"/>
      <c r="O336" s="58">
        <v>0.13954800000000001</v>
      </c>
      <c r="P336" s="58"/>
      <c r="Q336" s="58"/>
      <c r="R336" s="58">
        <v>0.13954800000000001</v>
      </c>
      <c r="S336" s="58"/>
    </row>
    <row r="337" spans="1:19" ht="93.75">
      <c r="A337" s="47" t="s">
        <v>1223</v>
      </c>
      <c r="B337" s="43" t="s">
        <v>514</v>
      </c>
      <c r="C337" s="50" t="s">
        <v>1549</v>
      </c>
      <c r="D337" s="75">
        <v>2016</v>
      </c>
      <c r="E337" s="56">
        <v>2019</v>
      </c>
      <c r="F337" s="58">
        <v>4.4183879999999993</v>
      </c>
      <c r="G337" s="78">
        <v>43191</v>
      </c>
      <c r="H337" s="58">
        <v>4.4183880000000002</v>
      </c>
      <c r="I337" s="58">
        <v>3.7200196460338986</v>
      </c>
      <c r="J337" s="58">
        <v>0.99662399999999995</v>
      </c>
      <c r="K337" s="58"/>
      <c r="L337" s="58"/>
      <c r="M337" s="58">
        <v>0.99662399999999995</v>
      </c>
      <c r="N337" s="58"/>
      <c r="O337" s="58">
        <v>0.99662399999999995</v>
      </c>
      <c r="P337" s="58"/>
      <c r="Q337" s="58"/>
      <c r="R337" s="58">
        <v>0.99662399999999995</v>
      </c>
      <c r="S337" s="58"/>
    </row>
    <row r="338" spans="1:19" ht="112.5">
      <c r="A338" s="47" t="s">
        <v>1223</v>
      </c>
      <c r="B338" s="43" t="s">
        <v>515</v>
      </c>
      <c r="C338" s="50" t="s">
        <v>1550</v>
      </c>
      <c r="D338" s="75">
        <v>2017</v>
      </c>
      <c r="E338" s="56">
        <v>2019</v>
      </c>
      <c r="F338" s="58"/>
      <c r="G338" s="78"/>
      <c r="H338" s="58">
        <v>0.59854799999999997</v>
      </c>
      <c r="I338" s="58">
        <v>0.59555282399999998</v>
      </c>
      <c r="J338" s="58">
        <v>0.22428000000000001</v>
      </c>
      <c r="K338" s="58"/>
      <c r="L338" s="58"/>
      <c r="M338" s="58">
        <v>0.22428000000000001</v>
      </c>
      <c r="N338" s="58"/>
      <c r="O338" s="58">
        <v>0.22428000000000001</v>
      </c>
      <c r="P338" s="58"/>
      <c r="Q338" s="58"/>
      <c r="R338" s="58">
        <v>0.22428000000000001</v>
      </c>
      <c r="S338" s="58"/>
    </row>
    <row r="339" spans="1:19" ht="93.75">
      <c r="A339" s="47" t="s">
        <v>1223</v>
      </c>
      <c r="B339" s="43" t="s">
        <v>516</v>
      </c>
      <c r="C339" s="50" t="s">
        <v>1551</v>
      </c>
      <c r="D339" s="75">
        <v>2019</v>
      </c>
      <c r="E339" s="56">
        <v>2019</v>
      </c>
      <c r="F339" s="58">
        <v>0.17810000000000001</v>
      </c>
      <c r="G339" s="78">
        <v>43617</v>
      </c>
      <c r="H339" s="58">
        <v>1.3318240559999996</v>
      </c>
      <c r="I339" s="58">
        <v>1.3318240559999996</v>
      </c>
      <c r="J339" s="58">
        <v>1.3318240540000001</v>
      </c>
      <c r="K339" s="58"/>
      <c r="L339" s="58"/>
      <c r="M339" s="58">
        <v>1.3318240540000001</v>
      </c>
      <c r="N339" s="58"/>
      <c r="O339" s="58">
        <v>1.3318240540000001</v>
      </c>
      <c r="P339" s="58"/>
      <c r="Q339" s="58"/>
      <c r="R339" s="58">
        <v>1.3318240540000001</v>
      </c>
      <c r="S339" s="58"/>
    </row>
    <row r="340" spans="1:19" ht="93.75">
      <c r="A340" s="47" t="s">
        <v>1223</v>
      </c>
      <c r="B340" s="43" t="s">
        <v>517</v>
      </c>
      <c r="C340" s="50" t="s">
        <v>1552</v>
      </c>
      <c r="D340" s="75">
        <v>2018</v>
      </c>
      <c r="E340" s="56">
        <v>2020</v>
      </c>
      <c r="F340" s="58"/>
      <c r="G340" s="78"/>
      <c r="H340" s="58">
        <v>0.50996399999999997</v>
      </c>
      <c r="I340" s="58">
        <v>0.50996399999999997</v>
      </c>
      <c r="J340" s="58">
        <v>0.33909792</v>
      </c>
      <c r="K340" s="58"/>
      <c r="L340" s="58"/>
      <c r="M340" s="58">
        <v>0.33909792</v>
      </c>
      <c r="N340" s="58"/>
      <c r="O340" s="58">
        <v>0.33909792</v>
      </c>
      <c r="P340" s="58"/>
      <c r="Q340" s="58"/>
      <c r="R340" s="58">
        <v>0.33909792</v>
      </c>
      <c r="S340" s="58"/>
    </row>
    <row r="341" spans="1:19" ht="131.25">
      <c r="A341" s="47" t="s">
        <v>1223</v>
      </c>
      <c r="B341" s="43" t="s">
        <v>518</v>
      </c>
      <c r="C341" s="50" t="s">
        <v>1553</v>
      </c>
      <c r="D341" s="75">
        <v>2018</v>
      </c>
      <c r="E341" s="56">
        <v>2019</v>
      </c>
      <c r="F341" s="58">
        <v>0.66501599999999983</v>
      </c>
      <c r="G341" s="78">
        <v>43252</v>
      </c>
      <c r="H341" s="58">
        <v>0.62394165599999996</v>
      </c>
      <c r="I341" s="58">
        <v>0.40154152250847452</v>
      </c>
      <c r="J341" s="58">
        <v>0.038191330169491527</v>
      </c>
      <c r="K341" s="58"/>
      <c r="L341" s="58"/>
      <c r="M341" s="58">
        <v>0.038191330169491527</v>
      </c>
      <c r="N341" s="58"/>
      <c r="O341" s="58">
        <v>0.038191330169491527</v>
      </c>
      <c r="P341" s="58"/>
      <c r="Q341" s="58"/>
      <c r="R341" s="58">
        <v>0.038191330169491527</v>
      </c>
      <c r="S341" s="58"/>
    </row>
    <row r="342" spans="1:19" ht="75">
      <c r="A342" s="47" t="s">
        <v>1223</v>
      </c>
      <c r="B342" s="43" t="s">
        <v>519</v>
      </c>
      <c r="C342" s="50" t="s">
        <v>1554</v>
      </c>
      <c r="D342" s="75">
        <v>2018</v>
      </c>
      <c r="E342" s="56">
        <v>2019</v>
      </c>
      <c r="F342" s="58">
        <v>2.8895999999999997</v>
      </c>
      <c r="G342" s="78">
        <v>43344</v>
      </c>
      <c r="H342" s="58">
        <v>2.8895999999999997</v>
      </c>
      <c r="I342" s="58">
        <v>2.8895999999999997</v>
      </c>
      <c r="J342" s="58">
        <v>2.3711519880000003</v>
      </c>
      <c r="K342" s="58"/>
      <c r="L342" s="58"/>
      <c r="M342" s="58">
        <v>2.3711519880000003</v>
      </c>
      <c r="N342" s="58"/>
      <c r="O342" s="58">
        <v>2.3711519880000003</v>
      </c>
      <c r="P342" s="58"/>
      <c r="Q342" s="58"/>
      <c r="R342" s="58">
        <v>2.3711519880000003</v>
      </c>
      <c r="S342" s="58"/>
    </row>
    <row r="343" spans="1:19" ht="75">
      <c r="A343" s="47" t="s">
        <v>1223</v>
      </c>
      <c r="B343" s="43" t="s">
        <v>520</v>
      </c>
      <c r="C343" s="50" t="s">
        <v>1555</v>
      </c>
      <c r="D343" s="75">
        <v>2018</v>
      </c>
      <c r="E343" s="56">
        <v>2019</v>
      </c>
      <c r="F343" s="58">
        <v>2.8895999999999997</v>
      </c>
      <c r="G343" s="78">
        <v>43344</v>
      </c>
      <c r="H343" s="58">
        <v>2.283344472</v>
      </c>
      <c r="I343" s="58">
        <v>2.283344472</v>
      </c>
      <c r="J343" s="58">
        <v>2.283344472</v>
      </c>
      <c r="K343" s="58"/>
      <c r="L343" s="58"/>
      <c r="M343" s="58">
        <v>2.283344472</v>
      </c>
      <c r="N343" s="58"/>
      <c r="O343" s="58">
        <v>2.283344472</v>
      </c>
      <c r="P343" s="58"/>
      <c r="Q343" s="58"/>
      <c r="R343" s="58">
        <v>2.283344472</v>
      </c>
      <c r="S343" s="58"/>
    </row>
    <row r="344" spans="1:19" ht="75">
      <c r="A344" s="47" t="s">
        <v>1223</v>
      </c>
      <c r="B344" s="43" t="s">
        <v>521</v>
      </c>
      <c r="C344" s="50" t="s">
        <v>1556</v>
      </c>
      <c r="D344" s="75">
        <v>2018</v>
      </c>
      <c r="E344" s="56">
        <v>2019</v>
      </c>
      <c r="F344" s="58">
        <v>1.3615680000000001</v>
      </c>
      <c r="G344" s="78">
        <v>43344</v>
      </c>
      <c r="H344" s="58">
        <v>1.4220419880000001</v>
      </c>
      <c r="I344" s="58">
        <v>1.2338985323389833</v>
      </c>
      <c r="J344" s="58">
        <v>0.50719816000000006</v>
      </c>
      <c r="K344" s="58"/>
      <c r="L344" s="58"/>
      <c r="M344" s="58">
        <v>0.50719816000000006</v>
      </c>
      <c r="N344" s="58"/>
      <c r="O344" s="58">
        <v>0.50719816000000006</v>
      </c>
      <c r="P344" s="58"/>
      <c r="Q344" s="58"/>
      <c r="R344" s="58">
        <v>0.50719816000000006</v>
      </c>
      <c r="S344" s="58"/>
    </row>
    <row r="345" spans="1:19" ht="75">
      <c r="A345" s="47" t="s">
        <v>1223</v>
      </c>
      <c r="B345" s="43" t="s">
        <v>522</v>
      </c>
      <c r="C345" s="50" t="s">
        <v>1557</v>
      </c>
      <c r="D345" s="75">
        <v>2018</v>
      </c>
      <c r="E345" s="56">
        <v>2019</v>
      </c>
      <c r="F345" s="58">
        <v>0.17810000000000001</v>
      </c>
      <c r="G345" s="78">
        <v>43617</v>
      </c>
      <c r="H345" s="58">
        <v>1.6264792200000002</v>
      </c>
      <c r="I345" s="58">
        <v>1.4246621680677967</v>
      </c>
      <c r="J345" s="58">
        <v>1.4246621640000001</v>
      </c>
      <c r="K345" s="58"/>
      <c r="L345" s="58"/>
      <c r="M345" s="58">
        <v>1.4246621640000001</v>
      </c>
      <c r="N345" s="58"/>
      <c r="O345" s="58">
        <v>1.4246621640000001</v>
      </c>
      <c r="P345" s="58"/>
      <c r="Q345" s="58"/>
      <c r="R345" s="58">
        <v>1.4246621640000001</v>
      </c>
      <c r="S345" s="58"/>
    </row>
    <row r="346" spans="1:19" ht="93.75">
      <c r="A346" s="47" t="s">
        <v>1224</v>
      </c>
      <c r="B346" s="43" t="s">
        <v>523</v>
      </c>
      <c r="C346" s="50" t="s">
        <v>1558</v>
      </c>
      <c r="D346" s="75">
        <v>2018</v>
      </c>
      <c r="E346" s="56">
        <v>2020</v>
      </c>
      <c r="F346" s="58"/>
      <c r="G346" s="78"/>
      <c r="H346" s="58">
        <v>22.197216000000001</v>
      </c>
      <c r="I346" s="58">
        <v>22.196292384000003</v>
      </c>
      <c r="J346" s="58">
        <v>1.158936</v>
      </c>
      <c r="K346" s="58"/>
      <c r="L346" s="58"/>
      <c r="M346" s="58">
        <v>1.158936</v>
      </c>
      <c r="N346" s="58"/>
      <c r="O346" s="58">
        <v>1.158936</v>
      </c>
      <c r="P346" s="58"/>
      <c r="Q346" s="58"/>
      <c r="R346" s="58">
        <v>1.158936</v>
      </c>
      <c r="S346" s="58"/>
    </row>
    <row r="347" spans="1:19" ht="93.75">
      <c r="A347" s="47" t="s">
        <v>1223</v>
      </c>
      <c r="B347" s="43" t="s">
        <v>524</v>
      </c>
      <c r="C347" s="50" t="s">
        <v>1559</v>
      </c>
      <c r="D347" s="75">
        <v>2018</v>
      </c>
      <c r="E347" s="56">
        <v>2019</v>
      </c>
      <c r="F347" s="58">
        <v>1.3166399999999998</v>
      </c>
      <c r="G347" s="78">
        <v>43252</v>
      </c>
      <c r="H347" s="58">
        <v>1.2248400480000001</v>
      </c>
      <c r="I347" s="58">
        <v>0.069572873898305021</v>
      </c>
      <c r="J347" s="58">
        <v>0.069572873898305077</v>
      </c>
      <c r="K347" s="58"/>
      <c r="L347" s="58"/>
      <c r="M347" s="58">
        <v>0.069572873898305077</v>
      </c>
      <c r="N347" s="58"/>
      <c r="O347" s="58">
        <v>0.069572873898305077</v>
      </c>
      <c r="P347" s="58"/>
      <c r="Q347" s="58"/>
      <c r="R347" s="58">
        <v>0.069572873898305077</v>
      </c>
      <c r="S347" s="58"/>
    </row>
    <row r="348" spans="1:19" ht="75">
      <c r="A348" s="47" t="s">
        <v>1223</v>
      </c>
      <c r="B348" s="43" t="s">
        <v>525</v>
      </c>
      <c r="C348" s="50" t="s">
        <v>1560</v>
      </c>
      <c r="D348" s="75">
        <v>2018</v>
      </c>
      <c r="E348" s="56">
        <v>2019</v>
      </c>
      <c r="F348" s="58">
        <v>1.3794599999999997</v>
      </c>
      <c r="G348" s="78">
        <v>43344</v>
      </c>
      <c r="H348" s="58">
        <v>1.2657878759999999</v>
      </c>
      <c r="I348" s="58">
        <v>0.24872787600000001</v>
      </c>
      <c r="J348" s="58">
        <v>0.073657626305084753</v>
      </c>
      <c r="K348" s="58"/>
      <c r="L348" s="58"/>
      <c r="M348" s="58">
        <v>0.073657626305084753</v>
      </c>
      <c r="N348" s="58"/>
      <c r="O348" s="58">
        <v>0.073657626305084753</v>
      </c>
      <c r="P348" s="58"/>
      <c r="Q348" s="58"/>
      <c r="R348" s="58">
        <v>0.073657626305084753</v>
      </c>
      <c r="S348" s="58"/>
    </row>
    <row r="349" spans="1:19" ht="56.25">
      <c r="A349" s="47" t="s">
        <v>1223</v>
      </c>
      <c r="B349" s="43" t="s">
        <v>526</v>
      </c>
      <c r="C349" s="50" t="s">
        <v>1561</v>
      </c>
      <c r="D349" s="75">
        <v>2018</v>
      </c>
      <c r="E349" s="56">
        <v>2019</v>
      </c>
      <c r="F349" s="58">
        <v>1.3985159999999999</v>
      </c>
      <c r="G349" s="78">
        <v>43313</v>
      </c>
      <c r="H349" s="58">
        <v>0.64961252400000002</v>
      </c>
      <c r="I349" s="58">
        <v>0.039504415525423719</v>
      </c>
      <c r="J349" s="58">
        <v>0.039504414508474577</v>
      </c>
      <c r="K349" s="58"/>
      <c r="L349" s="58"/>
      <c r="M349" s="58">
        <v>0.039504414508474577</v>
      </c>
      <c r="N349" s="58"/>
      <c r="O349" s="58">
        <v>0.039504414508474577</v>
      </c>
      <c r="P349" s="58"/>
      <c r="Q349" s="58"/>
      <c r="R349" s="58">
        <v>0.039504414508474577</v>
      </c>
      <c r="S349" s="58"/>
    </row>
    <row r="350" spans="1:19" ht="75">
      <c r="A350" s="47" t="s">
        <v>1223</v>
      </c>
      <c r="B350" s="43" t="s">
        <v>527</v>
      </c>
      <c r="C350" s="50" t="s">
        <v>1562</v>
      </c>
      <c r="D350" s="75">
        <v>2018</v>
      </c>
      <c r="E350" s="56">
        <v>2019</v>
      </c>
      <c r="F350" s="58">
        <v>0.17810000000000001</v>
      </c>
      <c r="G350" s="78">
        <v>43617</v>
      </c>
      <c r="H350" s="58">
        <v>1.549028292</v>
      </c>
      <c r="I350" s="58">
        <v>1.3608848363389832</v>
      </c>
      <c r="J350" s="58">
        <v>1.3608848340000004</v>
      </c>
      <c r="K350" s="58"/>
      <c r="L350" s="58"/>
      <c r="M350" s="58">
        <v>1.3608848340000004</v>
      </c>
      <c r="N350" s="58"/>
      <c r="O350" s="58">
        <v>1.3608848340000004</v>
      </c>
      <c r="P350" s="58"/>
      <c r="Q350" s="58"/>
      <c r="R350" s="58">
        <v>1.3608848340000004</v>
      </c>
      <c r="S350" s="58"/>
    </row>
    <row r="351" spans="1:19" ht="75">
      <c r="A351" s="47" t="s">
        <v>1223</v>
      </c>
      <c r="B351" s="43" t="s">
        <v>528</v>
      </c>
      <c r="C351" s="50" t="s">
        <v>1563</v>
      </c>
      <c r="D351" s="75">
        <v>2018</v>
      </c>
      <c r="E351" s="56">
        <v>2019</v>
      </c>
      <c r="F351" s="58">
        <v>0.59854799999999997</v>
      </c>
      <c r="G351" s="78">
        <v>43344</v>
      </c>
      <c r="H351" s="58">
        <v>0.8964261</v>
      </c>
      <c r="I351" s="58">
        <v>0.41357989037288168</v>
      </c>
      <c r="J351" s="58">
        <v>0.10021187471186439</v>
      </c>
      <c r="K351" s="58"/>
      <c r="L351" s="58"/>
      <c r="M351" s="58">
        <v>0.10021187471186439</v>
      </c>
      <c r="N351" s="58"/>
      <c r="O351" s="58">
        <v>0.10021187471186439</v>
      </c>
      <c r="P351" s="58"/>
      <c r="Q351" s="58"/>
      <c r="R351" s="58">
        <v>0.10021187471186439</v>
      </c>
      <c r="S351" s="58"/>
    </row>
    <row r="352" spans="1:19" ht="75">
      <c r="A352" s="47" t="s">
        <v>1223</v>
      </c>
      <c r="B352" s="43" t="s">
        <v>529</v>
      </c>
      <c r="C352" s="50" t="s">
        <v>1564</v>
      </c>
      <c r="D352" s="75">
        <v>2018</v>
      </c>
      <c r="E352" s="56">
        <v>2020</v>
      </c>
      <c r="F352" s="58">
        <v>1.734564</v>
      </c>
      <c r="G352" s="78">
        <v>43160</v>
      </c>
      <c r="H352" s="58">
        <v>1.734564</v>
      </c>
      <c r="I352" s="58">
        <v>1.5464205443389831</v>
      </c>
      <c r="J352" s="58">
        <v>0.86128390200000005</v>
      </c>
      <c r="K352" s="58"/>
      <c r="L352" s="58"/>
      <c r="M352" s="58">
        <v>0.86128390200000005</v>
      </c>
      <c r="N352" s="58"/>
      <c r="O352" s="58">
        <v>0.86128390200000005</v>
      </c>
      <c r="P352" s="58"/>
      <c r="Q352" s="58"/>
      <c r="R352" s="58">
        <v>0.86128390200000005</v>
      </c>
      <c r="S352" s="58"/>
    </row>
    <row r="353" spans="1:19" ht="75">
      <c r="A353" s="47" t="s">
        <v>1223</v>
      </c>
      <c r="B353" s="43" t="s">
        <v>530</v>
      </c>
      <c r="C353" s="50" t="s">
        <v>1565</v>
      </c>
      <c r="D353" s="75">
        <v>2018</v>
      </c>
      <c r="E353" s="56">
        <v>2019</v>
      </c>
      <c r="F353" s="58">
        <v>2.41344</v>
      </c>
      <c r="G353" s="78">
        <v>43344</v>
      </c>
      <c r="H353" s="58">
        <v>1.7320917359999999</v>
      </c>
      <c r="I353" s="58">
        <v>0.46107152806779639</v>
      </c>
      <c r="J353" s="58">
        <v>0.46107152745762703</v>
      </c>
      <c r="K353" s="58"/>
      <c r="L353" s="58"/>
      <c r="M353" s="58">
        <v>0.46107152745762703</v>
      </c>
      <c r="N353" s="58"/>
      <c r="O353" s="58">
        <v>0.46107152745762703</v>
      </c>
      <c r="P353" s="58"/>
      <c r="Q353" s="58"/>
      <c r="R353" s="58">
        <v>0.46107152745762703</v>
      </c>
      <c r="S353" s="58"/>
    </row>
    <row r="354" spans="1:19" ht="75">
      <c r="A354" s="47" t="s">
        <v>1223</v>
      </c>
      <c r="B354" s="43" t="s">
        <v>531</v>
      </c>
      <c r="C354" s="50" t="s">
        <v>1566</v>
      </c>
      <c r="D354" s="75">
        <v>2018</v>
      </c>
      <c r="E354" s="56">
        <v>2019</v>
      </c>
      <c r="F354" s="58">
        <v>1.058184</v>
      </c>
      <c r="G354" s="78">
        <v>43344</v>
      </c>
      <c r="H354" s="58">
        <v>1.0104319799999999</v>
      </c>
      <c r="I354" s="58">
        <v>0.17540348867796596</v>
      </c>
      <c r="J354" s="58">
        <v>0.11224804576271188</v>
      </c>
      <c r="K354" s="58"/>
      <c r="L354" s="58"/>
      <c r="M354" s="58">
        <v>0.11224804576271188</v>
      </c>
      <c r="N354" s="58"/>
      <c r="O354" s="58">
        <v>0.11224804576271188</v>
      </c>
      <c r="P354" s="58"/>
      <c r="Q354" s="58"/>
      <c r="R354" s="58">
        <v>0.11224804576271188</v>
      </c>
      <c r="S354" s="58"/>
    </row>
    <row r="355" spans="1:19" ht="75">
      <c r="A355" s="47" t="s">
        <v>1224</v>
      </c>
      <c r="B355" s="43" t="s">
        <v>532</v>
      </c>
      <c r="C355" s="50" t="s">
        <v>1567</v>
      </c>
      <c r="D355" s="75">
        <v>2019</v>
      </c>
      <c r="E355" s="56">
        <v>2019</v>
      </c>
      <c r="F355" s="58"/>
      <c r="G355" s="78"/>
      <c r="H355" s="58">
        <v>3.8603999999999998</v>
      </c>
      <c r="I355" s="58">
        <v>3.8603999999999998</v>
      </c>
      <c r="J355" s="58">
        <v>3.8603999999999998</v>
      </c>
      <c r="K355" s="58"/>
      <c r="L355" s="58"/>
      <c r="M355" s="58">
        <v>3.8603999999999998</v>
      </c>
      <c r="N355" s="58"/>
      <c r="O355" s="58">
        <v>3.8603999999999998</v>
      </c>
      <c r="P355" s="58"/>
      <c r="Q355" s="58"/>
      <c r="R355" s="58">
        <v>3.8603999999999998</v>
      </c>
      <c r="S355" s="58"/>
    </row>
    <row r="356" spans="1:19" ht="75">
      <c r="A356" s="47" t="s">
        <v>1223</v>
      </c>
      <c r="B356" s="43" t="s">
        <v>533</v>
      </c>
      <c r="C356" s="50" t="s">
        <v>1568</v>
      </c>
      <c r="D356" s="75">
        <v>2018</v>
      </c>
      <c r="E356" s="56">
        <v>2019</v>
      </c>
      <c r="F356" s="58">
        <v>0.86728799999999995</v>
      </c>
      <c r="G356" s="78">
        <v>43374</v>
      </c>
      <c r="H356" s="58">
        <v>0.92678307599999998</v>
      </c>
      <c r="I356" s="58">
        <v>0.83951275911864409</v>
      </c>
      <c r="J356" s="58">
        <v>0.8395127699999998</v>
      </c>
      <c r="K356" s="58"/>
      <c r="L356" s="58"/>
      <c r="M356" s="58">
        <v>0.8395127699999998</v>
      </c>
      <c r="N356" s="58"/>
      <c r="O356" s="58">
        <v>0.8395127699999998</v>
      </c>
      <c r="P356" s="58"/>
      <c r="Q356" s="58"/>
      <c r="R356" s="58">
        <v>0.8395127699999998</v>
      </c>
      <c r="S356" s="58"/>
    </row>
    <row r="357" spans="1:19" ht="75">
      <c r="A357" s="47" t="s">
        <v>1223</v>
      </c>
      <c r="B357" s="43" t="s">
        <v>534</v>
      </c>
      <c r="C357" s="50" t="s">
        <v>1569</v>
      </c>
      <c r="D357" s="75">
        <v>2018</v>
      </c>
      <c r="E357" s="56">
        <v>2019</v>
      </c>
      <c r="F357" s="58">
        <v>0.17810000000000001</v>
      </c>
      <c r="G357" s="78">
        <v>43617</v>
      </c>
      <c r="H357" s="58">
        <v>0.707772348</v>
      </c>
      <c r="I357" s="58">
        <v>0.6205020311186441</v>
      </c>
      <c r="J357" s="58">
        <v>0.62050203799999992</v>
      </c>
      <c r="K357" s="58"/>
      <c r="L357" s="58"/>
      <c r="M357" s="58">
        <v>0.62050203799999992</v>
      </c>
      <c r="N357" s="58"/>
      <c r="O357" s="58">
        <v>0.62050203799999992</v>
      </c>
      <c r="P357" s="58"/>
      <c r="Q357" s="58"/>
      <c r="R357" s="58">
        <v>0.62050203799999992</v>
      </c>
      <c r="S357" s="58"/>
    </row>
    <row r="358" spans="1:19" ht="93.75">
      <c r="A358" s="47" t="s">
        <v>1224</v>
      </c>
      <c r="B358" s="43" t="s">
        <v>535</v>
      </c>
      <c r="C358" s="50" t="s">
        <v>1570</v>
      </c>
      <c r="D358" s="75">
        <v>2019</v>
      </c>
      <c r="E358" s="56">
        <v>2025</v>
      </c>
      <c r="F358" s="58"/>
      <c r="G358" s="78"/>
      <c r="H358" s="58">
        <v>73.966992000000005</v>
      </c>
      <c r="I358" s="58">
        <v>73.966992000000005</v>
      </c>
      <c r="J358" s="58">
        <v>0.93020279600000033</v>
      </c>
      <c r="K358" s="58"/>
      <c r="L358" s="58"/>
      <c r="M358" s="58">
        <v>0.93020279600000033</v>
      </c>
      <c r="N358" s="58"/>
      <c r="O358" s="58">
        <v>0.93020279600000033</v>
      </c>
      <c r="P358" s="58"/>
      <c r="Q358" s="58"/>
      <c r="R358" s="58">
        <v>0.93020279600000033</v>
      </c>
      <c r="S358" s="58"/>
    </row>
    <row r="359" spans="1:19" ht="93.75">
      <c r="A359" s="47" t="s">
        <v>1224</v>
      </c>
      <c r="B359" s="43" t="s">
        <v>536</v>
      </c>
      <c r="C359" s="50" t="s">
        <v>1571</v>
      </c>
      <c r="D359" s="75">
        <v>2019</v>
      </c>
      <c r="E359" s="56">
        <v>2020</v>
      </c>
      <c r="F359" s="58"/>
      <c r="G359" s="78"/>
      <c r="H359" s="58">
        <v>13.877219999999999</v>
      </c>
      <c r="I359" s="58">
        <v>13.877219999999999</v>
      </c>
      <c r="J359" s="58">
        <v>1.4980439999999999</v>
      </c>
      <c r="K359" s="58"/>
      <c r="L359" s="58"/>
      <c r="M359" s="58">
        <v>1.4980439999999999</v>
      </c>
      <c r="N359" s="58"/>
      <c r="O359" s="58">
        <v>1.4980439999999999</v>
      </c>
      <c r="P359" s="58"/>
      <c r="Q359" s="58"/>
      <c r="R359" s="58">
        <v>1.4980439999999999</v>
      </c>
      <c r="S359" s="58"/>
    </row>
    <row r="360" spans="1:19" ht="112.5">
      <c r="A360" s="47" t="s">
        <v>1224</v>
      </c>
      <c r="B360" s="43" t="s">
        <v>537</v>
      </c>
      <c r="C360" s="50" t="s">
        <v>1572</v>
      </c>
      <c r="D360" s="75">
        <v>2018</v>
      </c>
      <c r="E360" s="56">
        <v>2019</v>
      </c>
      <c r="F360" s="58">
        <v>1.8001800000000001</v>
      </c>
      <c r="G360" s="78">
        <v>43191</v>
      </c>
      <c r="H360" s="58">
        <v>1.4777361360000001</v>
      </c>
      <c r="I360" s="58">
        <v>1.4423031240000002</v>
      </c>
      <c r="J360" s="58">
        <v>1.4423031298983053</v>
      </c>
      <c r="K360" s="58"/>
      <c r="L360" s="58"/>
      <c r="M360" s="58">
        <v>1.4423031298983053</v>
      </c>
      <c r="N360" s="58"/>
      <c r="O360" s="58">
        <v>1.4423031298983053</v>
      </c>
      <c r="P360" s="58"/>
      <c r="Q360" s="58"/>
      <c r="R360" s="58">
        <v>1.4423031298983053</v>
      </c>
      <c r="S360" s="58"/>
    </row>
    <row r="361" spans="1:19" ht="75">
      <c r="A361" s="47" t="s">
        <v>1223</v>
      </c>
      <c r="B361" s="43" t="s">
        <v>538</v>
      </c>
      <c r="C361" s="49" t="s">
        <v>1573</v>
      </c>
      <c r="D361" s="75">
        <v>2018</v>
      </c>
      <c r="E361" s="56">
        <v>2019</v>
      </c>
      <c r="F361" s="58">
        <v>0.98930399999999974</v>
      </c>
      <c r="G361" s="78">
        <v>43344</v>
      </c>
      <c r="H361" s="58">
        <v>0.7210792319999999</v>
      </c>
      <c r="I361" s="58">
        <v>0.64055830311864392</v>
      </c>
      <c r="J361" s="58">
        <v>0.64055830599999997</v>
      </c>
      <c r="K361" s="58"/>
      <c r="L361" s="58"/>
      <c r="M361" s="58">
        <v>0.64055830599999997</v>
      </c>
      <c r="N361" s="58"/>
      <c r="O361" s="58">
        <v>0.64055830599999997</v>
      </c>
      <c r="P361" s="58"/>
      <c r="Q361" s="58"/>
      <c r="R361" s="58">
        <v>0.64055830599999997</v>
      </c>
      <c r="S361" s="58"/>
    </row>
    <row r="362" spans="1:19" ht="75">
      <c r="A362" s="47" t="s">
        <v>1223</v>
      </c>
      <c r="B362" s="43" t="s">
        <v>539</v>
      </c>
      <c r="C362" s="50" t="s">
        <v>1574</v>
      </c>
      <c r="D362" s="75">
        <v>2018</v>
      </c>
      <c r="E362" s="56">
        <v>2019</v>
      </c>
      <c r="F362" s="58">
        <v>1.9785959999999996</v>
      </c>
      <c r="G362" s="78" t="s">
        <v>2256</v>
      </c>
      <c r="H362" s="58">
        <v>0.8982192120000001</v>
      </c>
      <c r="I362" s="58">
        <v>0.8982192120000001</v>
      </c>
      <c r="J362" s="58">
        <v>0.027281856</v>
      </c>
      <c r="K362" s="58"/>
      <c r="L362" s="58"/>
      <c r="M362" s="58">
        <v>0.027281856</v>
      </c>
      <c r="N362" s="58"/>
      <c r="O362" s="58">
        <v>0.027281856</v>
      </c>
      <c r="P362" s="58"/>
      <c r="Q362" s="58"/>
      <c r="R362" s="58">
        <v>0.027281856</v>
      </c>
      <c r="S362" s="58"/>
    </row>
    <row r="363" spans="1:19" ht="150">
      <c r="A363" s="47" t="s">
        <v>1223</v>
      </c>
      <c r="B363" s="43" t="s">
        <v>540</v>
      </c>
      <c r="C363" s="50" t="s">
        <v>1575</v>
      </c>
      <c r="D363" s="75">
        <v>2018</v>
      </c>
      <c r="E363" s="56">
        <v>2019</v>
      </c>
      <c r="F363" s="58">
        <v>0.35631599999999997</v>
      </c>
      <c r="G363" s="78">
        <v>43344</v>
      </c>
      <c r="H363" s="58">
        <v>0.45735023999999996</v>
      </c>
      <c r="I363" s="58">
        <v>0.41869823999999994</v>
      </c>
      <c r="J363" s="58">
        <v>0.13827537600000003</v>
      </c>
      <c r="K363" s="58"/>
      <c r="L363" s="58"/>
      <c r="M363" s="58">
        <v>0.13827537600000003</v>
      </c>
      <c r="N363" s="58"/>
      <c r="O363" s="58">
        <v>0.13827537600000003</v>
      </c>
      <c r="P363" s="58"/>
      <c r="Q363" s="58"/>
      <c r="R363" s="58">
        <v>0.13827537600000003</v>
      </c>
      <c r="S363" s="58"/>
    </row>
    <row r="364" spans="1:19" ht="75">
      <c r="A364" s="47" t="s">
        <v>1224</v>
      </c>
      <c r="B364" s="43" t="s">
        <v>541</v>
      </c>
      <c r="C364" s="50" t="s">
        <v>1576</v>
      </c>
      <c r="D364" s="75">
        <v>2018</v>
      </c>
      <c r="E364" s="56">
        <v>2019</v>
      </c>
      <c r="F364" s="58"/>
      <c r="G364" s="78"/>
      <c r="H364" s="58">
        <v>0.58600799999999997</v>
      </c>
      <c r="I364" s="58">
        <v>0.53096869199999996</v>
      </c>
      <c r="J364" s="58">
        <v>0.068432495999999995</v>
      </c>
      <c r="K364" s="58"/>
      <c r="L364" s="58"/>
      <c r="M364" s="58">
        <v>0.068432495999999995</v>
      </c>
      <c r="N364" s="58"/>
      <c r="O364" s="58">
        <v>0.068432495999999995</v>
      </c>
      <c r="P364" s="58"/>
      <c r="Q364" s="58"/>
      <c r="R364" s="58">
        <v>0.068432495999999995</v>
      </c>
      <c r="S364" s="58"/>
    </row>
    <row r="365" spans="1:19" ht="112.5">
      <c r="A365" s="47" t="s">
        <v>1223</v>
      </c>
      <c r="B365" s="43" t="s">
        <v>542</v>
      </c>
      <c r="C365" s="50" t="s">
        <v>1577</v>
      </c>
      <c r="D365" s="75">
        <v>2018</v>
      </c>
      <c r="E365" s="56">
        <v>2019</v>
      </c>
      <c r="F365" s="58"/>
      <c r="G365" s="78"/>
      <c r="H365" s="58">
        <v>1.1029919639999999</v>
      </c>
      <c r="I365" s="58">
        <v>1.1029919639999999</v>
      </c>
      <c r="J365" s="58">
        <v>0.91227077999999995</v>
      </c>
      <c r="K365" s="58"/>
      <c r="L365" s="58"/>
      <c r="M365" s="58">
        <v>0.91227077999999995</v>
      </c>
      <c r="N365" s="58"/>
      <c r="O365" s="58">
        <v>0.91227077999999995</v>
      </c>
      <c r="P365" s="58"/>
      <c r="Q365" s="58"/>
      <c r="R365" s="58">
        <v>0.91227077999999995</v>
      </c>
      <c r="S365" s="58"/>
    </row>
    <row r="366" spans="1:19" ht="112.5">
      <c r="A366" s="47" t="s">
        <v>1223</v>
      </c>
      <c r="B366" s="43" t="s">
        <v>543</v>
      </c>
      <c r="C366" s="50" t="s">
        <v>1578</v>
      </c>
      <c r="D366" s="75">
        <v>2018</v>
      </c>
      <c r="E366" s="56">
        <v>2019</v>
      </c>
      <c r="F366" s="58">
        <v>0.17810000000000001</v>
      </c>
      <c r="G366" s="78">
        <v>43617</v>
      </c>
      <c r="H366" s="58">
        <v>6.6221255640000001</v>
      </c>
      <c r="I366" s="58">
        <v>6.6221255640000001</v>
      </c>
      <c r="J366" s="58">
        <v>6.622125561999999</v>
      </c>
      <c r="K366" s="58"/>
      <c r="L366" s="58"/>
      <c r="M366" s="58">
        <v>6.622125561999999</v>
      </c>
      <c r="N366" s="58"/>
      <c r="O366" s="58">
        <v>6.622125561999999</v>
      </c>
      <c r="P366" s="58"/>
      <c r="Q366" s="58"/>
      <c r="R366" s="58">
        <v>6.622125561999999</v>
      </c>
      <c r="S366" s="58"/>
    </row>
    <row r="367" spans="1:19" ht="75">
      <c r="A367" s="47" t="s">
        <v>1223</v>
      </c>
      <c r="B367" s="43" t="s">
        <v>544</v>
      </c>
      <c r="C367" s="50" t="s">
        <v>1579</v>
      </c>
      <c r="D367" s="75">
        <v>2019</v>
      </c>
      <c r="E367" s="56">
        <v>2019</v>
      </c>
      <c r="F367" s="58"/>
      <c r="G367" s="78"/>
      <c r="H367" s="58">
        <v>0.308257848</v>
      </c>
      <c r="I367" s="58">
        <v>0.308257848</v>
      </c>
      <c r="J367" s="58">
        <v>0.010082651999999999</v>
      </c>
      <c r="K367" s="58"/>
      <c r="L367" s="58"/>
      <c r="M367" s="58">
        <v>0.010082651999999999</v>
      </c>
      <c r="N367" s="58"/>
      <c r="O367" s="58">
        <v>0.010082651999999999</v>
      </c>
      <c r="P367" s="58"/>
      <c r="Q367" s="58"/>
      <c r="R367" s="58">
        <v>0.010082651999999999</v>
      </c>
      <c r="S367" s="58"/>
    </row>
    <row r="368" spans="1:19" ht="75">
      <c r="A368" s="47" t="s">
        <v>1223</v>
      </c>
      <c r="B368" s="43" t="s">
        <v>545</v>
      </c>
      <c r="C368" s="50" t="s">
        <v>1580</v>
      </c>
      <c r="D368" s="75">
        <v>2018</v>
      </c>
      <c r="E368" s="56">
        <v>2019</v>
      </c>
      <c r="F368" s="58">
        <v>0.17810000000000001</v>
      </c>
      <c r="G368" s="78">
        <v>43617</v>
      </c>
      <c r="H368" s="58">
        <v>25.250075999999996</v>
      </c>
      <c r="I368" s="58">
        <v>23.041235999999998</v>
      </c>
      <c r="J368" s="58">
        <v>23.041235999999998</v>
      </c>
      <c r="K368" s="58"/>
      <c r="L368" s="58"/>
      <c r="M368" s="58">
        <v>23.041235999999998</v>
      </c>
      <c r="N368" s="58"/>
      <c r="O368" s="58">
        <v>23.041235999999998</v>
      </c>
      <c r="P368" s="58"/>
      <c r="Q368" s="58"/>
      <c r="R368" s="58">
        <v>23.041235999999998</v>
      </c>
      <c r="S368" s="58"/>
    </row>
    <row r="369" spans="1:19" ht="93.75">
      <c r="A369" s="47" t="s">
        <v>1223</v>
      </c>
      <c r="B369" s="43" t="s">
        <v>546</v>
      </c>
      <c r="C369" s="50" t="s">
        <v>1581</v>
      </c>
      <c r="D369" s="75">
        <v>2017</v>
      </c>
      <c r="E369" s="56">
        <v>2019</v>
      </c>
      <c r="F369" s="58">
        <v>40.038491999999998</v>
      </c>
      <c r="G369" s="78">
        <v>43070</v>
      </c>
      <c r="H369" s="58">
        <v>40.038492527999992</v>
      </c>
      <c r="I369" s="58">
        <v>9.5003163569491491</v>
      </c>
      <c r="J369" s="58">
        <v>9.5003163518644076</v>
      </c>
      <c r="K369" s="58"/>
      <c r="L369" s="58"/>
      <c r="M369" s="58">
        <v>9.5003163518644076</v>
      </c>
      <c r="N369" s="58"/>
      <c r="O369" s="58">
        <v>9.5003163518644076</v>
      </c>
      <c r="P369" s="58"/>
      <c r="Q369" s="58"/>
      <c r="R369" s="58">
        <v>9.5003163518644076</v>
      </c>
      <c r="S369" s="58"/>
    </row>
    <row r="370" spans="1:19" ht="75">
      <c r="A370" s="47" t="s">
        <v>1223</v>
      </c>
      <c r="B370" s="43" t="s">
        <v>547</v>
      </c>
      <c r="C370" s="50" t="s">
        <v>1582</v>
      </c>
      <c r="D370" s="75">
        <v>2017</v>
      </c>
      <c r="E370" s="56">
        <v>2019</v>
      </c>
      <c r="F370" s="58">
        <v>0.17810000000000001</v>
      </c>
      <c r="G370" s="78">
        <v>43617</v>
      </c>
      <c r="H370" s="58">
        <v>53.32785599999999</v>
      </c>
      <c r="I370" s="58">
        <v>52.863567887999992</v>
      </c>
      <c r="J370" s="58">
        <v>45.26307959999999</v>
      </c>
      <c r="K370" s="58"/>
      <c r="L370" s="58"/>
      <c r="M370" s="58">
        <v>45.26307959999999</v>
      </c>
      <c r="N370" s="58"/>
      <c r="O370" s="58">
        <v>45.26307959999999</v>
      </c>
      <c r="P370" s="58"/>
      <c r="Q370" s="58"/>
      <c r="R370" s="58">
        <v>45.26307959999999</v>
      </c>
      <c r="S370" s="58"/>
    </row>
    <row r="371" spans="1:19" ht="93.75">
      <c r="A371" s="47" t="s">
        <v>1223</v>
      </c>
      <c r="B371" s="43" t="s">
        <v>548</v>
      </c>
      <c r="C371" s="50" t="s">
        <v>1583</v>
      </c>
      <c r="D371" s="75">
        <v>2018</v>
      </c>
      <c r="E371" s="56">
        <v>2020</v>
      </c>
      <c r="F371" s="58"/>
      <c r="G371" s="78"/>
      <c r="H371" s="58">
        <v>9.8774519999999999</v>
      </c>
      <c r="I371" s="58">
        <v>9.8774519999999999</v>
      </c>
      <c r="J371" s="58">
        <v>0.12995999999999999</v>
      </c>
      <c r="K371" s="58"/>
      <c r="L371" s="58"/>
      <c r="M371" s="58">
        <v>0.12995999999999999</v>
      </c>
      <c r="N371" s="58"/>
      <c r="O371" s="58">
        <v>0.12995999999999999</v>
      </c>
      <c r="P371" s="58"/>
      <c r="Q371" s="58"/>
      <c r="R371" s="58">
        <v>0.12995999999999999</v>
      </c>
      <c r="S371" s="58"/>
    </row>
    <row r="372" spans="1:19" ht="93.75">
      <c r="A372" s="47" t="s">
        <v>1223</v>
      </c>
      <c r="B372" s="43" t="s">
        <v>549</v>
      </c>
      <c r="C372" s="51" t="s">
        <v>1584</v>
      </c>
      <c r="D372" s="75">
        <v>2018</v>
      </c>
      <c r="E372" s="56">
        <v>2019</v>
      </c>
      <c r="F372" s="58">
        <v>3.035256</v>
      </c>
      <c r="G372" s="78">
        <v>43344</v>
      </c>
      <c r="H372" s="58">
        <v>3.1299647399999997</v>
      </c>
      <c r="I372" s="58">
        <v>3.0371327399999992</v>
      </c>
      <c r="J372" s="58">
        <v>2.8457798144745761</v>
      </c>
      <c r="K372" s="58"/>
      <c r="L372" s="58"/>
      <c r="M372" s="58">
        <v>2.8457798144745761</v>
      </c>
      <c r="N372" s="58"/>
      <c r="O372" s="58">
        <v>2.8457798144745761</v>
      </c>
      <c r="P372" s="58"/>
      <c r="Q372" s="58"/>
      <c r="R372" s="58">
        <v>2.8457798144745761</v>
      </c>
      <c r="S372" s="58"/>
    </row>
    <row r="373" spans="1:19" ht="112.5">
      <c r="A373" s="47" t="s">
        <v>1224</v>
      </c>
      <c r="B373" s="43" t="s">
        <v>550</v>
      </c>
      <c r="C373" s="51" t="s">
        <v>1585</v>
      </c>
      <c r="D373" s="75">
        <v>2019</v>
      </c>
      <c r="E373" s="56">
        <v>2020</v>
      </c>
      <c r="F373" s="58"/>
      <c r="G373" s="78"/>
      <c r="H373" s="58">
        <v>0.68077199999999993</v>
      </c>
      <c r="I373" s="58">
        <v>0.68077199999999993</v>
      </c>
      <c r="J373" s="58">
        <v>0.39931199999999994</v>
      </c>
      <c r="K373" s="58"/>
      <c r="L373" s="58"/>
      <c r="M373" s="58">
        <v>0.39931199999999994</v>
      </c>
      <c r="N373" s="58"/>
      <c r="O373" s="58">
        <v>0.39931199999999994</v>
      </c>
      <c r="P373" s="58"/>
      <c r="Q373" s="58"/>
      <c r="R373" s="58">
        <v>0.39931199999999994</v>
      </c>
      <c r="S373" s="58"/>
    </row>
    <row r="374" spans="1:19" ht="93.75">
      <c r="A374" s="47" t="s">
        <v>1223</v>
      </c>
      <c r="B374" s="43" t="s">
        <v>551</v>
      </c>
      <c r="C374" s="50" t="s">
        <v>1586</v>
      </c>
      <c r="D374" s="75">
        <v>2019</v>
      </c>
      <c r="E374" s="56">
        <v>2020</v>
      </c>
      <c r="F374" s="58">
        <v>0.68077199999999982</v>
      </c>
      <c r="G374" s="78" t="s">
        <v>2256</v>
      </c>
      <c r="H374" s="58">
        <v>0.68077199999999993</v>
      </c>
      <c r="I374" s="58">
        <v>0.68077199999999993</v>
      </c>
      <c r="J374" s="58">
        <v>0.012984000000000001</v>
      </c>
      <c r="K374" s="58"/>
      <c r="L374" s="58"/>
      <c r="M374" s="58">
        <v>0.012984000000000001</v>
      </c>
      <c r="N374" s="58"/>
      <c r="O374" s="58">
        <v>0.012984000000000001</v>
      </c>
      <c r="P374" s="58"/>
      <c r="Q374" s="58"/>
      <c r="R374" s="58">
        <v>0.012984000000000001</v>
      </c>
      <c r="S374" s="58"/>
    </row>
    <row r="375" spans="1:19" ht="131.25">
      <c r="A375" s="47" t="s">
        <v>1223</v>
      </c>
      <c r="B375" s="43" t="s">
        <v>552</v>
      </c>
      <c r="C375" s="50" t="s">
        <v>1587</v>
      </c>
      <c r="D375" s="75">
        <v>2019</v>
      </c>
      <c r="E375" s="56">
        <v>2020</v>
      </c>
      <c r="F375" s="58"/>
      <c r="G375" s="78"/>
      <c r="H375" s="58">
        <v>1.2148079999999999</v>
      </c>
      <c r="I375" s="58">
        <v>1.2148079999999999</v>
      </c>
      <c r="J375" s="58">
        <v>0.120336</v>
      </c>
      <c r="K375" s="58"/>
      <c r="L375" s="58"/>
      <c r="M375" s="58">
        <v>0.120336</v>
      </c>
      <c r="N375" s="58"/>
      <c r="O375" s="58">
        <v>0.120336</v>
      </c>
      <c r="P375" s="58"/>
      <c r="Q375" s="58"/>
      <c r="R375" s="58">
        <v>0.120336</v>
      </c>
      <c r="S375" s="58"/>
    </row>
    <row r="376" spans="1:19" ht="112.5">
      <c r="A376" s="47" t="s">
        <v>1224</v>
      </c>
      <c r="B376" s="43" t="s">
        <v>553</v>
      </c>
      <c r="C376" s="50" t="s">
        <v>1588</v>
      </c>
      <c r="D376" s="75">
        <v>2019</v>
      </c>
      <c r="E376" s="56">
        <v>2021</v>
      </c>
      <c r="F376" s="58"/>
      <c r="G376" s="78"/>
      <c r="H376" s="58">
        <v>1.9222199999999998</v>
      </c>
      <c r="I376" s="58">
        <v>1.9222199999999998</v>
      </c>
      <c r="J376" s="58">
        <v>0.012</v>
      </c>
      <c r="K376" s="58"/>
      <c r="L376" s="58"/>
      <c r="M376" s="58">
        <v>0.012</v>
      </c>
      <c r="N376" s="58"/>
      <c r="O376" s="58">
        <v>0.012</v>
      </c>
      <c r="P376" s="58"/>
      <c r="Q376" s="58"/>
      <c r="R376" s="58">
        <v>0.012</v>
      </c>
      <c r="S376" s="58"/>
    </row>
    <row r="377" spans="1:19" ht="131.25">
      <c r="A377" s="47" t="s">
        <v>1223</v>
      </c>
      <c r="B377" s="43" t="s">
        <v>554</v>
      </c>
      <c r="C377" s="50" t="s">
        <v>1589</v>
      </c>
      <c r="D377" s="75">
        <v>2019</v>
      </c>
      <c r="E377" s="56">
        <v>2020</v>
      </c>
      <c r="F377" s="58"/>
      <c r="G377" s="78"/>
      <c r="H377" s="58">
        <v>0.58447199999999999</v>
      </c>
      <c r="I377" s="58">
        <v>0.58447199999999999</v>
      </c>
      <c r="J377" s="58">
        <v>0.030887999999999999</v>
      </c>
      <c r="K377" s="58"/>
      <c r="L377" s="58"/>
      <c r="M377" s="58">
        <v>0.030887999999999999</v>
      </c>
      <c r="N377" s="58"/>
      <c r="O377" s="58">
        <v>0.030887999999999999</v>
      </c>
      <c r="P377" s="58"/>
      <c r="Q377" s="58"/>
      <c r="R377" s="58">
        <v>0.030887999999999999</v>
      </c>
      <c r="S377" s="58"/>
    </row>
    <row r="378" spans="1:19" ht="93.75">
      <c r="A378" s="47" t="s">
        <v>1224</v>
      </c>
      <c r="B378" s="43" t="s">
        <v>555</v>
      </c>
      <c r="C378" s="50" t="s">
        <v>1590</v>
      </c>
      <c r="D378" s="75">
        <v>2019</v>
      </c>
      <c r="E378" s="56">
        <v>2019</v>
      </c>
      <c r="F378" s="58"/>
      <c r="G378" s="78"/>
      <c r="H378" s="58">
        <v>0.36377999999999999</v>
      </c>
      <c r="I378" s="58">
        <v>0.36377999999999999</v>
      </c>
      <c r="J378" s="58">
        <v>0.33325199999999994</v>
      </c>
      <c r="K378" s="58"/>
      <c r="L378" s="58"/>
      <c r="M378" s="58">
        <v>0.33325199999999994</v>
      </c>
      <c r="N378" s="58"/>
      <c r="O378" s="58">
        <v>0.33325199999999994</v>
      </c>
      <c r="P378" s="58"/>
      <c r="Q378" s="58"/>
      <c r="R378" s="58">
        <v>0.33325199999999994</v>
      </c>
      <c r="S378" s="58"/>
    </row>
    <row r="379" spans="1:19" ht="93.75">
      <c r="A379" s="47" t="s">
        <v>1223</v>
      </c>
      <c r="B379" s="43" t="s">
        <v>556</v>
      </c>
      <c r="C379" s="50" t="s">
        <v>1591</v>
      </c>
      <c r="D379" s="75">
        <v>2019</v>
      </c>
      <c r="E379" s="56">
        <v>2020</v>
      </c>
      <c r="F379" s="58"/>
      <c r="G379" s="78"/>
      <c r="H379" s="58">
        <v>2.8018079999999999</v>
      </c>
      <c r="I379" s="58">
        <v>2.8018079999999999</v>
      </c>
      <c r="J379" s="58">
        <v>2.8018079999999999</v>
      </c>
      <c r="K379" s="58"/>
      <c r="L379" s="58"/>
      <c r="M379" s="58">
        <v>2.8018079999999999</v>
      </c>
      <c r="N379" s="58"/>
      <c r="O379" s="58">
        <v>2.8018079999999999</v>
      </c>
      <c r="P379" s="58"/>
      <c r="Q379" s="58"/>
      <c r="R379" s="58">
        <v>2.8018079999999999</v>
      </c>
      <c r="S379" s="58"/>
    </row>
    <row r="380" spans="1:19" ht="93.75">
      <c r="A380" s="47" t="s">
        <v>1223</v>
      </c>
      <c r="B380" s="43" t="s">
        <v>557</v>
      </c>
      <c r="C380" s="50" t="s">
        <v>1592</v>
      </c>
      <c r="D380" s="75">
        <v>2019</v>
      </c>
      <c r="E380" s="56">
        <v>2019</v>
      </c>
      <c r="F380" s="58"/>
      <c r="G380" s="78"/>
      <c r="H380" s="58">
        <v>1.216224</v>
      </c>
      <c r="I380" s="58">
        <v>1.216224</v>
      </c>
      <c r="J380" s="58">
        <v>0.521976</v>
      </c>
      <c r="K380" s="58"/>
      <c r="L380" s="58"/>
      <c r="M380" s="58">
        <v>0.521976</v>
      </c>
      <c r="N380" s="58"/>
      <c r="O380" s="58">
        <v>0.521976</v>
      </c>
      <c r="P380" s="58"/>
      <c r="Q380" s="58"/>
      <c r="R380" s="58">
        <v>0.521976</v>
      </c>
      <c r="S380" s="58"/>
    </row>
    <row r="381" spans="1:19" ht="93.75">
      <c r="A381" s="47" t="s">
        <v>1223</v>
      </c>
      <c r="B381" s="43" t="s">
        <v>558</v>
      </c>
      <c r="C381" s="50" t="s">
        <v>1593</v>
      </c>
      <c r="D381" s="75">
        <v>2019</v>
      </c>
      <c r="E381" s="56">
        <v>2020</v>
      </c>
      <c r="F381" s="58"/>
      <c r="G381" s="78"/>
      <c r="H381" s="58">
        <v>1.8193199999999998</v>
      </c>
      <c r="I381" s="58">
        <v>1.8193199999999998</v>
      </c>
      <c r="J381" s="58">
        <v>0.16950000000000001</v>
      </c>
      <c r="K381" s="58"/>
      <c r="L381" s="58"/>
      <c r="M381" s="58">
        <v>0.16950000000000001</v>
      </c>
      <c r="N381" s="58"/>
      <c r="O381" s="58">
        <v>0.16950000000000001</v>
      </c>
      <c r="P381" s="58"/>
      <c r="Q381" s="58"/>
      <c r="R381" s="58">
        <v>0.16950000000000001</v>
      </c>
      <c r="S381" s="58"/>
    </row>
    <row r="382" spans="1:19" ht="112.5">
      <c r="A382" s="47" t="s">
        <v>1223</v>
      </c>
      <c r="B382" s="43" t="s">
        <v>559</v>
      </c>
      <c r="C382" s="50" t="s">
        <v>1594</v>
      </c>
      <c r="D382" s="75">
        <v>2019</v>
      </c>
      <c r="E382" s="56">
        <v>2020</v>
      </c>
      <c r="F382" s="58"/>
      <c r="G382" s="78"/>
      <c r="H382" s="58">
        <v>0.76949999999999996</v>
      </c>
      <c r="I382" s="58">
        <v>0.76949999999999996</v>
      </c>
      <c r="J382" s="58">
        <v>0.064823999999999993</v>
      </c>
      <c r="K382" s="58"/>
      <c r="L382" s="58"/>
      <c r="M382" s="58">
        <v>0.064823999999999993</v>
      </c>
      <c r="N382" s="58"/>
      <c r="O382" s="58">
        <v>0.064823999999999993</v>
      </c>
      <c r="P382" s="58"/>
      <c r="Q382" s="58"/>
      <c r="R382" s="58">
        <v>0.064823999999999993</v>
      </c>
      <c r="S382" s="58"/>
    </row>
    <row r="383" spans="1:19" ht="93.75">
      <c r="A383" s="47" t="s">
        <v>1224</v>
      </c>
      <c r="B383" s="43" t="s">
        <v>560</v>
      </c>
      <c r="C383" s="50" t="s">
        <v>1595</v>
      </c>
      <c r="D383" s="75">
        <v>2019</v>
      </c>
      <c r="E383" s="56">
        <v>2020</v>
      </c>
      <c r="F383" s="58"/>
      <c r="G383" s="78"/>
      <c r="H383" s="58">
        <v>1.2794639999999999</v>
      </c>
      <c r="I383" s="58">
        <v>1.2794639999999999</v>
      </c>
      <c r="J383" s="58">
        <v>0.33621786000000004</v>
      </c>
      <c r="K383" s="58"/>
      <c r="L383" s="58"/>
      <c r="M383" s="58">
        <v>0.33621786000000004</v>
      </c>
      <c r="N383" s="58"/>
      <c r="O383" s="58">
        <v>0.33621786000000004</v>
      </c>
      <c r="P383" s="58"/>
      <c r="Q383" s="58"/>
      <c r="R383" s="58">
        <v>0.33621786000000004</v>
      </c>
      <c r="S383" s="58"/>
    </row>
    <row r="384" spans="1:19" ht="75">
      <c r="A384" s="47" t="s">
        <v>1223</v>
      </c>
      <c r="B384" s="43" t="s">
        <v>561</v>
      </c>
      <c r="C384" s="50" t="s">
        <v>1596</v>
      </c>
      <c r="D384" s="75">
        <v>2019</v>
      </c>
      <c r="E384" s="56">
        <v>2020</v>
      </c>
      <c r="F384" s="58"/>
      <c r="G384" s="78"/>
      <c r="H384" s="58">
        <v>52.03403999999999</v>
      </c>
      <c r="I384" s="58">
        <v>52.03403999999999</v>
      </c>
      <c r="J384" s="58">
        <v>0.012</v>
      </c>
      <c r="K384" s="58"/>
      <c r="L384" s="58"/>
      <c r="M384" s="58">
        <v>0.012</v>
      </c>
      <c r="N384" s="58"/>
      <c r="O384" s="58">
        <v>0.012</v>
      </c>
      <c r="P384" s="58"/>
      <c r="Q384" s="58"/>
      <c r="R384" s="58">
        <v>0.012</v>
      </c>
      <c r="S384" s="58"/>
    </row>
    <row r="385" spans="1:19" ht="112.5">
      <c r="A385" s="47" t="s">
        <v>1223</v>
      </c>
      <c r="B385" s="43" t="s">
        <v>562</v>
      </c>
      <c r="C385" s="50" t="s">
        <v>1597</v>
      </c>
      <c r="D385" s="75">
        <v>2019</v>
      </c>
      <c r="E385" s="56">
        <v>2020</v>
      </c>
      <c r="F385" s="58"/>
      <c r="G385" s="78"/>
      <c r="H385" s="58">
        <v>0.58447199999999999</v>
      </c>
      <c r="I385" s="58">
        <v>0.58447199999999999</v>
      </c>
      <c r="J385" s="58">
        <v>0.012</v>
      </c>
      <c r="K385" s="58"/>
      <c r="L385" s="58"/>
      <c r="M385" s="58">
        <v>0.012</v>
      </c>
      <c r="N385" s="58"/>
      <c r="O385" s="58">
        <v>0.012</v>
      </c>
      <c r="P385" s="58"/>
      <c r="Q385" s="58"/>
      <c r="R385" s="58">
        <v>0.012</v>
      </c>
      <c r="S385" s="58"/>
    </row>
    <row r="386" spans="1:19" ht="93.75">
      <c r="A386" s="47" t="s">
        <v>1223</v>
      </c>
      <c r="B386" s="43" t="s">
        <v>563</v>
      </c>
      <c r="C386" s="50" t="s">
        <v>1598</v>
      </c>
      <c r="D386" s="75">
        <v>2019</v>
      </c>
      <c r="E386" s="56">
        <v>2020</v>
      </c>
      <c r="F386" s="58"/>
      <c r="G386" s="78"/>
      <c r="H386" s="58">
        <v>3.2222879999999994</v>
      </c>
      <c r="I386" s="58">
        <v>3.2222879999999994</v>
      </c>
      <c r="J386" s="58">
        <v>0.012</v>
      </c>
      <c r="K386" s="58"/>
      <c r="L386" s="58"/>
      <c r="M386" s="58">
        <v>0.012</v>
      </c>
      <c r="N386" s="58"/>
      <c r="O386" s="58">
        <v>0.012</v>
      </c>
      <c r="P386" s="58"/>
      <c r="Q386" s="58"/>
      <c r="R386" s="58">
        <v>0.012</v>
      </c>
      <c r="S386" s="58"/>
    </row>
    <row r="387" spans="1:19" ht="93.75">
      <c r="A387" s="47" t="s">
        <v>1223</v>
      </c>
      <c r="B387" s="43" t="s">
        <v>564</v>
      </c>
      <c r="C387" s="50" t="s">
        <v>1599</v>
      </c>
      <c r="D387" s="75">
        <v>2019</v>
      </c>
      <c r="E387" s="56">
        <v>2020</v>
      </c>
      <c r="F387" s="58"/>
      <c r="G387" s="78"/>
      <c r="H387" s="58">
        <v>3.1733159999999998</v>
      </c>
      <c r="I387" s="58">
        <v>3.1733159999999998</v>
      </c>
      <c r="J387" s="58">
        <v>0.012</v>
      </c>
      <c r="K387" s="58"/>
      <c r="L387" s="58"/>
      <c r="M387" s="58">
        <v>0.012</v>
      </c>
      <c r="N387" s="58"/>
      <c r="O387" s="58">
        <v>0.012</v>
      </c>
      <c r="P387" s="58"/>
      <c r="Q387" s="58"/>
      <c r="R387" s="58">
        <v>0.012</v>
      </c>
      <c r="S387" s="58"/>
    </row>
    <row r="388" spans="1:19" ht="75">
      <c r="A388" s="47" t="s">
        <v>1224</v>
      </c>
      <c r="B388" s="43" t="s">
        <v>565</v>
      </c>
      <c r="C388" s="50" t="s">
        <v>1600</v>
      </c>
      <c r="D388" s="75">
        <v>2018</v>
      </c>
      <c r="E388" s="56">
        <v>2020</v>
      </c>
      <c r="F388" s="58">
        <v>1.4014199999999997</v>
      </c>
      <c r="G388" s="78">
        <v>43160</v>
      </c>
      <c r="H388" s="58">
        <v>1.4014199999999999</v>
      </c>
      <c r="I388" s="58">
        <v>1.067201245016949</v>
      </c>
      <c r="J388" s="58">
        <v>0.47428799999999999</v>
      </c>
      <c r="K388" s="58"/>
      <c r="L388" s="58"/>
      <c r="M388" s="58">
        <v>0.47428799999999999</v>
      </c>
      <c r="N388" s="58"/>
      <c r="O388" s="58">
        <v>0.47428799999999999</v>
      </c>
      <c r="P388" s="58"/>
      <c r="Q388" s="58"/>
      <c r="R388" s="58">
        <v>0.47428799999999999</v>
      </c>
      <c r="S388" s="58"/>
    </row>
    <row r="389" spans="1:19" ht="75">
      <c r="A389" s="47" t="s">
        <v>1224</v>
      </c>
      <c r="B389" s="43" t="s">
        <v>566</v>
      </c>
      <c r="C389" s="50" t="s">
        <v>1601</v>
      </c>
      <c r="D389" s="75">
        <v>2018</v>
      </c>
      <c r="E389" s="56">
        <v>2020</v>
      </c>
      <c r="F389" s="58"/>
      <c r="G389" s="78"/>
      <c r="H389" s="58">
        <v>7.6263240000000003</v>
      </c>
      <c r="I389" s="58">
        <v>7.6263240000000003</v>
      </c>
      <c r="J389" s="58">
        <v>6.3936720000000005</v>
      </c>
      <c r="K389" s="58"/>
      <c r="L389" s="58"/>
      <c r="M389" s="58">
        <v>6.3936720000000005</v>
      </c>
      <c r="N389" s="58"/>
      <c r="O389" s="58">
        <v>6.3936720000000005</v>
      </c>
      <c r="P389" s="58"/>
      <c r="Q389" s="58"/>
      <c r="R389" s="58">
        <v>6.3936720000000005</v>
      </c>
      <c r="S389" s="58"/>
    </row>
    <row r="390" spans="1:19" ht="56.25">
      <c r="A390" s="47" t="s">
        <v>1224</v>
      </c>
      <c r="B390" s="43" t="s">
        <v>567</v>
      </c>
      <c r="C390" s="50" t="s">
        <v>1602</v>
      </c>
      <c r="D390" s="75">
        <v>2019</v>
      </c>
      <c r="E390" s="56">
        <v>2020</v>
      </c>
      <c r="F390" s="58"/>
      <c r="G390" s="78"/>
      <c r="H390" s="58">
        <v>3.2222879999999994</v>
      </c>
      <c r="I390" s="58">
        <v>3.2222879999999994</v>
      </c>
      <c r="J390" s="58">
        <v>0.012</v>
      </c>
      <c r="K390" s="58"/>
      <c r="L390" s="58"/>
      <c r="M390" s="58">
        <v>0.012</v>
      </c>
      <c r="N390" s="58"/>
      <c r="O390" s="58">
        <v>0.012</v>
      </c>
      <c r="P390" s="58"/>
      <c r="Q390" s="58"/>
      <c r="R390" s="58">
        <v>0.012</v>
      </c>
      <c r="S390" s="58"/>
    </row>
    <row r="391" spans="1:19" ht="75">
      <c r="A391" s="47" t="s">
        <v>1224</v>
      </c>
      <c r="B391" s="43" t="s">
        <v>568</v>
      </c>
      <c r="C391" s="50" t="s">
        <v>1603</v>
      </c>
      <c r="D391" s="75">
        <v>2018</v>
      </c>
      <c r="E391" s="56">
        <v>2020</v>
      </c>
      <c r="F391" s="58"/>
      <c r="G391" s="78"/>
      <c r="H391" s="58">
        <v>20.144784000000001</v>
      </c>
      <c r="I391" s="58">
        <v>20.144784000000001</v>
      </c>
      <c r="J391" s="58">
        <v>1.4530199999999998</v>
      </c>
      <c r="K391" s="58"/>
      <c r="L391" s="58"/>
      <c r="M391" s="58">
        <v>1.4530199999999998</v>
      </c>
      <c r="N391" s="58"/>
      <c r="O391" s="58">
        <v>1.4530199999999998</v>
      </c>
      <c r="P391" s="58"/>
      <c r="Q391" s="58"/>
      <c r="R391" s="58">
        <v>1.4530199999999998</v>
      </c>
      <c r="S391" s="58"/>
    </row>
    <row r="392" spans="1:19" ht="75">
      <c r="A392" s="47" t="s">
        <v>1224</v>
      </c>
      <c r="B392" s="43" t="s">
        <v>569</v>
      </c>
      <c r="C392" s="50" t="s">
        <v>1604</v>
      </c>
      <c r="D392" s="75">
        <v>2017</v>
      </c>
      <c r="E392" s="56">
        <v>2022</v>
      </c>
      <c r="F392" s="58"/>
      <c r="G392" s="78"/>
      <c r="H392" s="58">
        <v>22.557803999999997</v>
      </c>
      <c r="I392" s="58">
        <v>18.385136007254236</v>
      </c>
      <c r="J392" s="58">
        <v>0.072776327999999987</v>
      </c>
      <c r="K392" s="58"/>
      <c r="L392" s="58"/>
      <c r="M392" s="58">
        <v>0.072776327999999987</v>
      </c>
      <c r="N392" s="58"/>
      <c r="O392" s="58">
        <v>0.072776327999999987</v>
      </c>
      <c r="P392" s="58"/>
      <c r="Q392" s="58"/>
      <c r="R392" s="58">
        <v>0.072776327999999987</v>
      </c>
      <c r="S392" s="58"/>
    </row>
    <row r="393" spans="1:19" ht="56.25">
      <c r="A393" s="47" t="s">
        <v>1223</v>
      </c>
      <c r="B393" s="43" t="s">
        <v>570</v>
      </c>
      <c r="C393" s="50" t="s">
        <v>1605</v>
      </c>
      <c r="D393" s="75">
        <v>2018</v>
      </c>
      <c r="E393" s="56">
        <v>2020</v>
      </c>
      <c r="F393" s="58">
        <v>0.17810000000000001</v>
      </c>
      <c r="G393" s="78">
        <v>43617</v>
      </c>
      <c r="H393" s="58">
        <v>1.4892959999999997</v>
      </c>
      <c r="I393" s="58">
        <v>1.4892959999999997</v>
      </c>
      <c r="J393" s="58">
        <v>1.270392</v>
      </c>
      <c r="K393" s="58"/>
      <c r="L393" s="58"/>
      <c r="M393" s="58">
        <v>1.270392</v>
      </c>
      <c r="N393" s="58"/>
      <c r="O393" s="58">
        <v>1.270392</v>
      </c>
      <c r="P393" s="58"/>
      <c r="Q393" s="58"/>
      <c r="R393" s="58">
        <v>1.270392</v>
      </c>
      <c r="S393" s="58"/>
    </row>
    <row r="394" spans="1:19" ht="75">
      <c r="A394" s="47" t="s">
        <v>1224</v>
      </c>
      <c r="B394" s="43" t="s">
        <v>571</v>
      </c>
      <c r="C394" s="50" t="s">
        <v>1606</v>
      </c>
      <c r="D394" s="75">
        <v>2018</v>
      </c>
      <c r="E394" s="56">
        <v>2019</v>
      </c>
      <c r="F394" s="58"/>
      <c r="G394" s="78"/>
      <c r="H394" s="58">
        <v>0.29733654000000004</v>
      </c>
      <c r="I394" s="58">
        <v>0.29733654000000004</v>
      </c>
      <c r="J394" s="58">
        <v>0.03</v>
      </c>
      <c r="K394" s="58"/>
      <c r="L394" s="58"/>
      <c r="M394" s="58">
        <v>0.03</v>
      </c>
      <c r="N394" s="58"/>
      <c r="O394" s="58">
        <v>0.03</v>
      </c>
      <c r="P394" s="58"/>
      <c r="Q394" s="58"/>
      <c r="R394" s="58">
        <v>0.03</v>
      </c>
      <c r="S394" s="58"/>
    </row>
    <row r="395" spans="1:19" ht="93.75">
      <c r="A395" s="47" t="s">
        <v>1223</v>
      </c>
      <c r="B395" s="43" t="s">
        <v>572</v>
      </c>
      <c r="C395" s="50" t="s">
        <v>1607</v>
      </c>
      <c r="D395" s="75">
        <v>2018</v>
      </c>
      <c r="E395" s="56">
        <v>2019</v>
      </c>
      <c r="F395" s="58">
        <v>3.415643999999999</v>
      </c>
      <c r="G395" s="78">
        <v>43191</v>
      </c>
      <c r="H395" s="58">
        <v>3.4159417079999996</v>
      </c>
      <c r="I395" s="58">
        <v>0.6505920719999998</v>
      </c>
      <c r="J395" s="58">
        <v>0.65059207199999991</v>
      </c>
      <c r="K395" s="58"/>
      <c r="L395" s="58"/>
      <c r="M395" s="58">
        <v>0.65059207199999991</v>
      </c>
      <c r="N395" s="58"/>
      <c r="O395" s="58">
        <v>0.65059207199999991</v>
      </c>
      <c r="P395" s="58"/>
      <c r="Q395" s="58"/>
      <c r="R395" s="58">
        <v>0.65059207199999991</v>
      </c>
      <c r="S395" s="58"/>
    </row>
    <row r="396" spans="1:19" ht="145.2" customHeight="1">
      <c r="A396" s="47" t="s">
        <v>1223</v>
      </c>
      <c r="B396" s="43" t="s">
        <v>573</v>
      </c>
      <c r="C396" s="50" t="s">
        <v>1608</v>
      </c>
      <c r="D396" s="75">
        <v>2018</v>
      </c>
      <c r="E396" s="56">
        <v>2019</v>
      </c>
      <c r="F396" s="58">
        <v>0.47</v>
      </c>
      <c r="G396" s="78">
        <v>43466</v>
      </c>
      <c r="H396" s="58">
        <v>0.40668569999999993</v>
      </c>
      <c r="I396" s="58">
        <v>0.0068440679999999254</v>
      </c>
      <c r="J396" s="58">
        <v>0.0018119999999999998</v>
      </c>
      <c r="K396" s="58"/>
      <c r="L396" s="58"/>
      <c r="M396" s="58">
        <v>0.0018119999999999998</v>
      </c>
      <c r="N396" s="58"/>
      <c r="O396" s="58">
        <v>0.0018119999999999998</v>
      </c>
      <c r="P396" s="58"/>
      <c r="Q396" s="58"/>
      <c r="R396" s="58">
        <v>0.0018119999999999998</v>
      </c>
      <c r="S396" s="58"/>
    </row>
    <row r="397" spans="1:19" ht="75">
      <c r="A397" s="47" t="s">
        <v>1224</v>
      </c>
      <c r="B397" s="43" t="s">
        <v>574</v>
      </c>
      <c r="C397" s="50" t="s">
        <v>1609</v>
      </c>
      <c r="D397" s="75">
        <v>2018</v>
      </c>
      <c r="E397" s="56">
        <v>2019</v>
      </c>
      <c r="F397" s="58"/>
      <c r="G397" s="78"/>
      <c r="H397" s="58">
        <v>0.21965996400000001</v>
      </c>
      <c r="I397" s="58">
        <v>0.21845680800000003</v>
      </c>
      <c r="J397" s="58">
        <v>0.091178196000000003</v>
      </c>
      <c r="K397" s="58"/>
      <c r="L397" s="58"/>
      <c r="M397" s="58">
        <v>0.091178196000000003</v>
      </c>
      <c r="N397" s="58"/>
      <c r="O397" s="58">
        <v>0.091178196000000003</v>
      </c>
      <c r="P397" s="58"/>
      <c r="Q397" s="58"/>
      <c r="R397" s="58">
        <v>0.091178196000000003</v>
      </c>
      <c r="S397" s="58"/>
    </row>
    <row r="398" spans="1:19" ht="56.25">
      <c r="A398" s="47" t="s">
        <v>1223</v>
      </c>
      <c r="B398" s="43" t="s">
        <v>575</v>
      </c>
      <c r="C398" s="50" t="s">
        <v>1610</v>
      </c>
      <c r="D398" s="75">
        <v>2018</v>
      </c>
      <c r="E398" s="56">
        <v>2019</v>
      </c>
      <c r="F398" s="58"/>
      <c r="G398" s="78"/>
      <c r="H398" s="58">
        <v>0.48715591199999997</v>
      </c>
      <c r="I398" s="58">
        <v>0.0078706439999999267</v>
      </c>
      <c r="J398" s="58">
        <v>0.0013559999999999998</v>
      </c>
      <c r="K398" s="58"/>
      <c r="L398" s="58"/>
      <c r="M398" s="58">
        <v>0.0013559999999999998</v>
      </c>
      <c r="N398" s="58"/>
      <c r="O398" s="58">
        <v>0.0013559999999999998</v>
      </c>
      <c r="P398" s="58"/>
      <c r="Q398" s="58"/>
      <c r="R398" s="58">
        <v>0.0013559999999999998</v>
      </c>
      <c r="S398" s="58"/>
    </row>
    <row r="399" spans="1:19" ht="93.75">
      <c r="A399" s="47" t="s">
        <v>1224</v>
      </c>
      <c r="B399" s="43" t="s">
        <v>576</v>
      </c>
      <c r="C399" s="50" t="s">
        <v>1611</v>
      </c>
      <c r="D399" s="75">
        <v>2018</v>
      </c>
      <c r="E399" s="56">
        <v>2019</v>
      </c>
      <c r="F399" s="58">
        <v>0.47</v>
      </c>
      <c r="G399" s="78">
        <v>43466</v>
      </c>
      <c r="H399" s="58">
        <v>1.3264574519999999</v>
      </c>
      <c r="I399" s="58">
        <v>1.3264574519999999</v>
      </c>
      <c r="J399" s="58">
        <v>1.3264560000000001</v>
      </c>
      <c r="K399" s="58"/>
      <c r="L399" s="58"/>
      <c r="M399" s="58">
        <v>1.3264560000000001</v>
      </c>
      <c r="N399" s="58"/>
      <c r="O399" s="58">
        <v>1.3264560000000001</v>
      </c>
      <c r="P399" s="58"/>
      <c r="Q399" s="58"/>
      <c r="R399" s="58">
        <v>1.3264560000000001</v>
      </c>
      <c r="S399" s="58"/>
    </row>
    <row r="400" spans="1:19" ht="93.75">
      <c r="A400" s="47" t="s">
        <v>1223</v>
      </c>
      <c r="B400" s="43" t="s">
        <v>577</v>
      </c>
      <c r="C400" s="50" t="s">
        <v>1612</v>
      </c>
      <c r="D400" s="75">
        <v>2018</v>
      </c>
      <c r="E400" s="56">
        <v>2019</v>
      </c>
      <c r="F400" s="58">
        <v>0.47</v>
      </c>
      <c r="G400" s="78">
        <v>43466</v>
      </c>
      <c r="H400" s="58">
        <v>0.49656481199999997</v>
      </c>
      <c r="I400" s="58">
        <v>0.0040080000000000116</v>
      </c>
      <c r="J400" s="58">
        <v>0.0040080000000000003</v>
      </c>
      <c r="K400" s="58"/>
      <c r="L400" s="58"/>
      <c r="M400" s="58">
        <v>0.0040080000000000003</v>
      </c>
      <c r="N400" s="58"/>
      <c r="O400" s="58">
        <v>0.0040080000000000003</v>
      </c>
      <c r="P400" s="58"/>
      <c r="Q400" s="58"/>
      <c r="R400" s="58">
        <v>0.0040080000000000003</v>
      </c>
      <c r="S400" s="58"/>
    </row>
    <row r="401" spans="1:19" ht="93.75">
      <c r="A401" s="47" t="s">
        <v>1223</v>
      </c>
      <c r="B401" s="43" t="s">
        <v>578</v>
      </c>
      <c r="C401" s="50" t="s">
        <v>1613</v>
      </c>
      <c r="D401" s="75">
        <v>2018</v>
      </c>
      <c r="E401" s="56">
        <v>2019</v>
      </c>
      <c r="F401" s="58">
        <v>0.47</v>
      </c>
      <c r="G401" s="78">
        <v>43466</v>
      </c>
      <c r="H401" s="58">
        <v>0.31640400000000002</v>
      </c>
      <c r="I401" s="58">
        <v>0.31640400000000002</v>
      </c>
      <c r="J401" s="58">
        <v>0.30026066599999995</v>
      </c>
      <c r="K401" s="58"/>
      <c r="L401" s="58"/>
      <c r="M401" s="58">
        <v>0.30026066599999995</v>
      </c>
      <c r="N401" s="58"/>
      <c r="O401" s="58">
        <v>0.30026066599999995</v>
      </c>
      <c r="P401" s="58"/>
      <c r="Q401" s="58"/>
      <c r="R401" s="58">
        <v>0.30026066599999995</v>
      </c>
      <c r="S401" s="58"/>
    </row>
    <row r="402" spans="1:19" ht="56.25">
      <c r="A402" s="47" t="s">
        <v>1223</v>
      </c>
      <c r="B402" s="43" t="s">
        <v>579</v>
      </c>
      <c r="C402" s="50" t="s">
        <v>1614</v>
      </c>
      <c r="D402" s="75">
        <v>2018</v>
      </c>
      <c r="E402" s="56">
        <v>2019</v>
      </c>
      <c r="F402" s="58"/>
      <c r="G402" s="78"/>
      <c r="H402" s="58">
        <v>0.39762950399999997</v>
      </c>
      <c r="I402" s="58">
        <v>0.30263744399999992</v>
      </c>
      <c r="J402" s="58">
        <v>0.28836000000000001</v>
      </c>
      <c r="K402" s="58"/>
      <c r="L402" s="58"/>
      <c r="M402" s="58">
        <v>0.28836000000000001</v>
      </c>
      <c r="N402" s="58"/>
      <c r="O402" s="58">
        <v>0.28836000000000001</v>
      </c>
      <c r="P402" s="58"/>
      <c r="Q402" s="58"/>
      <c r="R402" s="58">
        <v>0.28836000000000001</v>
      </c>
      <c r="S402" s="58"/>
    </row>
    <row r="403" spans="1:19" ht="131.25">
      <c r="A403" s="47" t="s">
        <v>1223</v>
      </c>
      <c r="B403" s="43" t="s">
        <v>580</v>
      </c>
      <c r="C403" s="50" t="s">
        <v>1615</v>
      </c>
      <c r="D403" s="75">
        <v>2018</v>
      </c>
      <c r="E403" s="56">
        <v>2019</v>
      </c>
      <c r="F403" s="58">
        <v>1.8925439999999996</v>
      </c>
      <c r="G403" s="78">
        <v>43344</v>
      </c>
      <c r="H403" s="58">
        <v>1.009440216</v>
      </c>
      <c r="I403" s="58">
        <v>0.18571982949152543</v>
      </c>
      <c r="J403" s="58">
        <v>0.1857198333559322</v>
      </c>
      <c r="K403" s="58"/>
      <c r="L403" s="58"/>
      <c r="M403" s="58">
        <v>0.1857198333559322</v>
      </c>
      <c r="N403" s="58"/>
      <c r="O403" s="58">
        <v>0.1857198333559322</v>
      </c>
      <c r="P403" s="58"/>
      <c r="Q403" s="58"/>
      <c r="R403" s="58">
        <v>0.1857198333559322</v>
      </c>
      <c r="S403" s="58"/>
    </row>
    <row r="404" spans="1:19" ht="75">
      <c r="A404" s="47" t="s">
        <v>1224</v>
      </c>
      <c r="B404" s="43" t="s">
        <v>581</v>
      </c>
      <c r="C404" s="50" t="s">
        <v>1616</v>
      </c>
      <c r="D404" s="75">
        <v>2018</v>
      </c>
      <c r="E404" s="56">
        <v>2019</v>
      </c>
      <c r="F404" s="58"/>
      <c r="G404" s="78"/>
      <c r="H404" s="58">
        <v>0.031091951999999999</v>
      </c>
      <c r="I404" s="58">
        <v>0.029888796000000016</v>
      </c>
      <c r="J404" s="58">
        <v>0.0011999999999999999</v>
      </c>
      <c r="K404" s="58"/>
      <c r="L404" s="58"/>
      <c r="M404" s="58">
        <v>0.0011999999999999999</v>
      </c>
      <c r="N404" s="58"/>
      <c r="O404" s="58">
        <v>0.0011999999999999999</v>
      </c>
      <c r="P404" s="58"/>
      <c r="Q404" s="58"/>
      <c r="R404" s="58">
        <v>0.0011999999999999999</v>
      </c>
      <c r="S404" s="58"/>
    </row>
    <row r="405" spans="1:19" ht="131.25">
      <c r="A405" s="47" t="s">
        <v>1224</v>
      </c>
      <c r="B405" s="43" t="s">
        <v>582</v>
      </c>
      <c r="C405" s="50" t="s">
        <v>1617</v>
      </c>
      <c r="D405" s="75">
        <v>2018</v>
      </c>
      <c r="E405" s="56">
        <v>2019</v>
      </c>
      <c r="F405" s="58"/>
      <c r="G405" s="78"/>
      <c r="H405" s="58">
        <v>0.35136864000000001</v>
      </c>
      <c r="I405" s="58">
        <v>0.10771448400000005</v>
      </c>
      <c r="J405" s="58">
        <v>0.0029759999999999999</v>
      </c>
      <c r="K405" s="58"/>
      <c r="L405" s="58"/>
      <c r="M405" s="58">
        <v>0.0029759999999999999</v>
      </c>
      <c r="N405" s="58"/>
      <c r="O405" s="58">
        <v>0.0029759999999999999</v>
      </c>
      <c r="P405" s="58"/>
      <c r="Q405" s="58"/>
      <c r="R405" s="58">
        <v>0.0029759999999999999</v>
      </c>
      <c r="S405" s="58"/>
    </row>
    <row r="406" spans="1:19" ht="75">
      <c r="A406" s="47" t="s">
        <v>1224</v>
      </c>
      <c r="B406" s="43" t="s">
        <v>583</v>
      </c>
      <c r="C406" s="50" t="s">
        <v>1618</v>
      </c>
      <c r="D406" s="75">
        <v>2017</v>
      </c>
      <c r="E406" s="56">
        <v>2022</v>
      </c>
      <c r="F406" s="58"/>
      <c r="G406" s="78"/>
      <c r="H406" s="58">
        <v>65.188248000000002</v>
      </c>
      <c r="I406" s="58">
        <v>60.661314643118644</v>
      </c>
      <c r="J406" s="58">
        <v>0.10741200000000001</v>
      </c>
      <c r="K406" s="58"/>
      <c r="L406" s="58"/>
      <c r="M406" s="58">
        <v>0.10741200000000001</v>
      </c>
      <c r="N406" s="58"/>
      <c r="O406" s="58">
        <v>0.10741200000000001</v>
      </c>
      <c r="P406" s="58"/>
      <c r="Q406" s="58"/>
      <c r="R406" s="58">
        <v>0.10741200000000001</v>
      </c>
      <c r="S406" s="58"/>
    </row>
    <row r="407" spans="1:19" ht="93.75">
      <c r="A407" s="47" t="s">
        <v>1224</v>
      </c>
      <c r="B407" s="43" t="s">
        <v>584</v>
      </c>
      <c r="C407" s="50" t="s">
        <v>1619</v>
      </c>
      <c r="D407" s="75">
        <v>2019</v>
      </c>
      <c r="E407" s="56">
        <v>2019</v>
      </c>
      <c r="F407" s="58"/>
      <c r="G407" s="78"/>
      <c r="H407" s="58">
        <v>0.58600799999999997</v>
      </c>
      <c r="I407" s="58">
        <v>0.58600799999999997</v>
      </c>
      <c r="J407" s="58">
        <v>0.141372</v>
      </c>
      <c r="K407" s="58"/>
      <c r="L407" s="58"/>
      <c r="M407" s="58">
        <v>0.141372</v>
      </c>
      <c r="N407" s="58"/>
      <c r="O407" s="58">
        <v>0.141372</v>
      </c>
      <c r="P407" s="58"/>
      <c r="Q407" s="58"/>
      <c r="R407" s="58">
        <v>0.141372</v>
      </c>
      <c r="S407" s="58"/>
    </row>
    <row r="408" spans="1:19" ht="93.75">
      <c r="A408" s="47" t="s">
        <v>1223</v>
      </c>
      <c r="B408" s="43" t="s">
        <v>585</v>
      </c>
      <c r="C408" s="50" t="s">
        <v>1620</v>
      </c>
      <c r="D408" s="75">
        <v>2019</v>
      </c>
      <c r="E408" s="56">
        <v>2020</v>
      </c>
      <c r="F408" s="58"/>
      <c r="G408" s="78"/>
      <c r="H408" s="58">
        <v>0.30560399999999999</v>
      </c>
      <c r="I408" s="58">
        <v>0.30560399999999999</v>
      </c>
      <c r="J408" s="58">
        <v>0.025739999999999999</v>
      </c>
      <c r="K408" s="58"/>
      <c r="L408" s="58"/>
      <c r="M408" s="58">
        <v>0.025739999999999999</v>
      </c>
      <c r="N408" s="58"/>
      <c r="O408" s="58">
        <v>0.025739999999999999</v>
      </c>
      <c r="P408" s="58"/>
      <c r="Q408" s="58"/>
      <c r="R408" s="58">
        <v>0.025739999999999999</v>
      </c>
      <c r="S408" s="58"/>
    </row>
    <row r="409" spans="1:19" ht="112.5">
      <c r="A409" s="47" t="s">
        <v>1223</v>
      </c>
      <c r="B409" s="43" t="s">
        <v>586</v>
      </c>
      <c r="C409" s="50" t="s">
        <v>1621</v>
      </c>
      <c r="D409" s="75">
        <v>2019</v>
      </c>
      <c r="E409" s="56">
        <v>2020</v>
      </c>
      <c r="F409" s="58"/>
      <c r="G409" s="78"/>
      <c r="H409" s="58">
        <v>1.0311719999999998</v>
      </c>
      <c r="I409" s="58">
        <v>1.0311719999999998</v>
      </c>
      <c r="J409" s="58">
        <v>0.086868000000000001</v>
      </c>
      <c r="K409" s="58"/>
      <c r="L409" s="58"/>
      <c r="M409" s="58">
        <v>0.086868000000000001</v>
      </c>
      <c r="N409" s="58"/>
      <c r="O409" s="58">
        <v>0.086868000000000001</v>
      </c>
      <c r="P409" s="58"/>
      <c r="Q409" s="58"/>
      <c r="R409" s="58">
        <v>0.086868000000000001</v>
      </c>
      <c r="S409" s="58"/>
    </row>
    <row r="410" spans="1:19" ht="56.25">
      <c r="A410" s="47" t="s">
        <v>1224</v>
      </c>
      <c r="B410" s="43" t="s">
        <v>587</v>
      </c>
      <c r="C410" s="50" t="s">
        <v>1622</v>
      </c>
      <c r="D410" s="75">
        <v>2017</v>
      </c>
      <c r="E410" s="56">
        <v>2020</v>
      </c>
      <c r="F410" s="58">
        <v>1.47</v>
      </c>
      <c r="G410" s="78">
        <v>43282</v>
      </c>
      <c r="H410" s="58">
        <v>10.479023999999999</v>
      </c>
      <c r="I410" s="58">
        <v>8.6312829837966092</v>
      </c>
      <c r="J410" s="58">
        <v>7.0031999999999996</v>
      </c>
      <c r="K410" s="58"/>
      <c r="L410" s="58"/>
      <c r="M410" s="58">
        <v>7.0031999999999996</v>
      </c>
      <c r="N410" s="58"/>
      <c r="O410" s="58">
        <v>7.0031999999999996</v>
      </c>
      <c r="P410" s="58"/>
      <c r="Q410" s="58"/>
      <c r="R410" s="58">
        <v>7.0031999999999996</v>
      </c>
      <c r="S410" s="58"/>
    </row>
    <row r="411" spans="1:19" ht="56.25">
      <c r="A411" s="47" t="s">
        <v>1223</v>
      </c>
      <c r="B411" s="43" t="s">
        <v>588</v>
      </c>
      <c r="C411" s="50" t="s">
        <v>1623</v>
      </c>
      <c r="D411" s="75">
        <v>2019</v>
      </c>
      <c r="E411" s="56">
        <v>2021</v>
      </c>
      <c r="F411" s="58"/>
      <c r="G411" s="78"/>
      <c r="H411" s="58">
        <v>2.6944560000000002</v>
      </c>
      <c r="I411" s="58">
        <v>2.6944560000000002</v>
      </c>
      <c r="J411" s="58">
        <v>0.012</v>
      </c>
      <c r="K411" s="58"/>
      <c r="L411" s="58"/>
      <c r="M411" s="58">
        <v>0.012</v>
      </c>
      <c r="N411" s="58"/>
      <c r="O411" s="58">
        <v>0.012</v>
      </c>
      <c r="P411" s="58"/>
      <c r="Q411" s="58"/>
      <c r="R411" s="58">
        <v>0.012</v>
      </c>
      <c r="S411" s="58"/>
    </row>
    <row r="412" spans="1:19" ht="56.25">
      <c r="A412" s="47" t="s">
        <v>1223</v>
      </c>
      <c r="B412" s="43" t="s">
        <v>589</v>
      </c>
      <c r="C412" s="50" t="s">
        <v>1624</v>
      </c>
      <c r="D412" s="75">
        <v>2017</v>
      </c>
      <c r="E412" s="56">
        <v>2019</v>
      </c>
      <c r="F412" s="58">
        <v>3.6318479999999997</v>
      </c>
      <c r="G412" s="78">
        <v>43009</v>
      </c>
      <c r="H412" s="58">
        <v>3.6318479999999997</v>
      </c>
      <c r="I412" s="58">
        <v>0.38569514542372874</v>
      </c>
      <c r="J412" s="58">
        <v>0.38569200000000003</v>
      </c>
      <c r="K412" s="58"/>
      <c r="L412" s="58"/>
      <c r="M412" s="58">
        <v>0.38569200000000003</v>
      </c>
      <c r="N412" s="58"/>
      <c r="O412" s="58">
        <v>0.38569200000000003</v>
      </c>
      <c r="P412" s="58"/>
      <c r="Q412" s="58"/>
      <c r="R412" s="58">
        <v>0.38569200000000003</v>
      </c>
      <c r="S412" s="58"/>
    </row>
    <row r="413" spans="1:19" ht="131.25">
      <c r="A413" s="47" t="s">
        <v>1223</v>
      </c>
      <c r="B413" s="43" t="s">
        <v>590</v>
      </c>
      <c r="C413" s="50" t="s">
        <v>1625</v>
      </c>
      <c r="D413" s="75">
        <v>2018</v>
      </c>
      <c r="E413" s="56">
        <v>2019</v>
      </c>
      <c r="F413" s="58">
        <v>3.7851239999999993</v>
      </c>
      <c r="G413" s="78">
        <v>43313</v>
      </c>
      <c r="H413" s="58">
        <v>3.071138988</v>
      </c>
      <c r="I413" s="58">
        <v>0.54930524603389896</v>
      </c>
      <c r="J413" s="58">
        <v>0.5492999999999999</v>
      </c>
      <c r="K413" s="58"/>
      <c r="L413" s="58"/>
      <c r="M413" s="58">
        <v>0.5492999999999999</v>
      </c>
      <c r="N413" s="58"/>
      <c r="O413" s="58">
        <v>0.5492999999999999</v>
      </c>
      <c r="P413" s="58"/>
      <c r="Q413" s="58"/>
      <c r="R413" s="58">
        <v>0.5492999999999999</v>
      </c>
      <c r="S413" s="58"/>
    </row>
    <row r="414" spans="1:19" ht="93.75">
      <c r="A414" s="47" t="s">
        <v>1224</v>
      </c>
      <c r="B414" s="43" t="s">
        <v>591</v>
      </c>
      <c r="C414" s="50" t="s">
        <v>1626</v>
      </c>
      <c r="D414" s="75">
        <v>2018</v>
      </c>
      <c r="E414" s="56">
        <v>2019</v>
      </c>
      <c r="F414" s="58">
        <v>3.5540639999999994</v>
      </c>
      <c r="G414" s="78">
        <v>43313</v>
      </c>
      <c r="H414" s="58">
        <v>3.1237824839999995</v>
      </c>
      <c r="I414" s="58">
        <v>0.59101099972881288</v>
      </c>
      <c r="J414" s="58">
        <v>0.59101098793220341</v>
      </c>
      <c r="K414" s="58"/>
      <c r="L414" s="58"/>
      <c r="M414" s="58">
        <v>0.59101098793220341</v>
      </c>
      <c r="N414" s="58"/>
      <c r="O414" s="58">
        <v>0.59101098793220341</v>
      </c>
      <c r="P414" s="58"/>
      <c r="Q414" s="58"/>
      <c r="R414" s="58">
        <v>0.59101098793220341</v>
      </c>
      <c r="S414" s="58"/>
    </row>
    <row r="415" spans="1:19" ht="93.75">
      <c r="A415" s="47" t="s">
        <v>1224</v>
      </c>
      <c r="B415" s="43" t="s">
        <v>592</v>
      </c>
      <c r="C415" s="50" t="s">
        <v>1627</v>
      </c>
      <c r="D415" s="75">
        <v>2018</v>
      </c>
      <c r="E415" s="56">
        <v>2019</v>
      </c>
      <c r="F415" s="58">
        <v>6.2523119999999999</v>
      </c>
      <c r="G415" s="78">
        <v>43466</v>
      </c>
      <c r="H415" s="58">
        <v>3.5228713919999999</v>
      </c>
      <c r="I415" s="58">
        <v>3.3386334337627117</v>
      </c>
      <c r="J415" s="58">
        <v>3.3386280000000004</v>
      </c>
      <c r="K415" s="58"/>
      <c r="L415" s="58"/>
      <c r="M415" s="58">
        <v>3.3386280000000004</v>
      </c>
      <c r="N415" s="58"/>
      <c r="O415" s="58">
        <v>3.3386280000000004</v>
      </c>
      <c r="P415" s="58"/>
      <c r="Q415" s="58"/>
      <c r="R415" s="58">
        <v>3.3386280000000004</v>
      </c>
      <c r="S415" s="58"/>
    </row>
    <row r="416" spans="1:19" ht="93.75">
      <c r="A416" s="47" t="s">
        <v>1224</v>
      </c>
      <c r="B416" s="43" t="s">
        <v>593</v>
      </c>
      <c r="C416" s="50" t="s">
        <v>1628</v>
      </c>
      <c r="D416" s="75">
        <v>2018</v>
      </c>
      <c r="E416" s="56">
        <v>2019</v>
      </c>
      <c r="F416" s="58"/>
      <c r="G416" s="78"/>
      <c r="H416" s="58">
        <v>0.25687331999999996</v>
      </c>
      <c r="I416" s="58">
        <v>0.25687331999999996</v>
      </c>
      <c r="J416" s="58">
        <v>0.17332518400000002</v>
      </c>
      <c r="K416" s="58"/>
      <c r="L416" s="58"/>
      <c r="M416" s="58">
        <v>0.17332518400000002</v>
      </c>
      <c r="N416" s="58"/>
      <c r="O416" s="58">
        <v>0.17332518400000002</v>
      </c>
      <c r="P416" s="58"/>
      <c r="Q416" s="58"/>
      <c r="R416" s="58">
        <v>0.17332518400000002</v>
      </c>
      <c r="S416" s="58"/>
    </row>
    <row r="417" spans="1:19" ht="75">
      <c r="A417" s="47" t="s">
        <v>1224</v>
      </c>
      <c r="B417" s="43" t="s">
        <v>594</v>
      </c>
      <c r="C417" s="50" t="s">
        <v>1629</v>
      </c>
      <c r="D417" s="75">
        <v>2018</v>
      </c>
      <c r="E417" s="56">
        <v>2021</v>
      </c>
      <c r="F417" s="58"/>
      <c r="G417" s="78"/>
      <c r="H417" s="58">
        <v>17.427971999999997</v>
      </c>
      <c r="I417" s="58">
        <v>17.427971999999997</v>
      </c>
      <c r="J417" s="58">
        <v>5.2589279999999992</v>
      </c>
      <c r="K417" s="58"/>
      <c r="L417" s="58"/>
      <c r="M417" s="58">
        <v>5.2589279999999992</v>
      </c>
      <c r="N417" s="58"/>
      <c r="O417" s="58">
        <v>5.2589279999999992</v>
      </c>
      <c r="P417" s="58"/>
      <c r="Q417" s="58"/>
      <c r="R417" s="58">
        <v>5.2589279999999992</v>
      </c>
      <c r="S417" s="58"/>
    </row>
    <row r="418" spans="1:19" ht="56.25">
      <c r="A418" s="47" t="s">
        <v>1224</v>
      </c>
      <c r="B418" s="43" t="s">
        <v>595</v>
      </c>
      <c r="C418" s="50" t="s">
        <v>1630</v>
      </c>
      <c r="D418" s="75">
        <v>2018</v>
      </c>
      <c r="E418" s="56">
        <v>2019</v>
      </c>
      <c r="F418" s="58">
        <v>5.4729239999999999</v>
      </c>
      <c r="G418" s="78">
        <v>43282</v>
      </c>
      <c r="H418" s="58">
        <v>4.9823372159999995</v>
      </c>
      <c r="I418" s="58">
        <v>0.74066814793220281</v>
      </c>
      <c r="J418" s="58">
        <v>0.74066399999999999</v>
      </c>
      <c r="K418" s="58"/>
      <c r="L418" s="58"/>
      <c r="M418" s="58">
        <v>0.74066399999999999</v>
      </c>
      <c r="N418" s="58"/>
      <c r="O418" s="58">
        <v>0.74066399999999999</v>
      </c>
      <c r="P418" s="58"/>
      <c r="Q418" s="58"/>
      <c r="R418" s="58">
        <v>0.74066399999999999</v>
      </c>
      <c r="S418" s="58"/>
    </row>
    <row r="419" spans="1:19" ht="112.5">
      <c r="A419" s="47" t="s">
        <v>1224</v>
      </c>
      <c r="B419" s="43" t="s">
        <v>596</v>
      </c>
      <c r="C419" s="50" t="s">
        <v>1631</v>
      </c>
      <c r="D419" s="75">
        <v>2019</v>
      </c>
      <c r="E419" s="56">
        <v>2019</v>
      </c>
      <c r="F419" s="58"/>
      <c r="G419" s="78"/>
      <c r="H419" s="58">
        <v>0.33838799999999997</v>
      </c>
      <c r="I419" s="58">
        <v>0.33838799999999997</v>
      </c>
      <c r="J419" s="58">
        <v>0.112236</v>
      </c>
      <c r="K419" s="58"/>
      <c r="L419" s="58"/>
      <c r="M419" s="58">
        <v>0.112236</v>
      </c>
      <c r="N419" s="58"/>
      <c r="O419" s="58">
        <v>0.112236</v>
      </c>
      <c r="P419" s="58"/>
      <c r="Q419" s="58"/>
      <c r="R419" s="58">
        <v>0.112236</v>
      </c>
      <c r="S419" s="58"/>
    </row>
    <row r="420" spans="1:19" ht="56.25">
      <c r="A420" s="47" t="s">
        <v>1223</v>
      </c>
      <c r="B420" s="43" t="s">
        <v>597</v>
      </c>
      <c r="C420" s="50" t="s">
        <v>1632</v>
      </c>
      <c r="D420" s="75">
        <v>2018</v>
      </c>
      <c r="E420" s="56">
        <v>2019</v>
      </c>
      <c r="F420" s="58">
        <v>18.259307999999997</v>
      </c>
      <c r="G420" s="78">
        <v>43374</v>
      </c>
      <c r="H420" s="58">
        <v>15.736345715999999</v>
      </c>
      <c r="I420" s="58">
        <v>15.048883138576269</v>
      </c>
      <c r="J420" s="58">
        <v>15.048883140000001</v>
      </c>
      <c r="K420" s="58"/>
      <c r="L420" s="58"/>
      <c r="M420" s="58">
        <v>15.048883140000001</v>
      </c>
      <c r="N420" s="58"/>
      <c r="O420" s="58">
        <v>15.048883140000001</v>
      </c>
      <c r="P420" s="58"/>
      <c r="Q420" s="58"/>
      <c r="R420" s="58">
        <v>15.048883140000001</v>
      </c>
      <c r="S420" s="58"/>
    </row>
    <row r="421" spans="1:19" ht="112.5">
      <c r="A421" s="47" t="s">
        <v>1223</v>
      </c>
      <c r="B421" s="43" t="s">
        <v>598</v>
      </c>
      <c r="C421" s="50" t="s">
        <v>1633</v>
      </c>
      <c r="D421" s="75">
        <v>2018</v>
      </c>
      <c r="E421" s="56">
        <v>2019</v>
      </c>
      <c r="F421" s="58"/>
      <c r="G421" s="78"/>
      <c r="H421" s="58">
        <v>0.360194868</v>
      </c>
      <c r="I421" s="58">
        <v>0.080621820000000011</v>
      </c>
      <c r="J421" s="58">
        <v>0.0060000000000000001</v>
      </c>
      <c r="K421" s="58"/>
      <c r="L421" s="58"/>
      <c r="M421" s="58">
        <v>0.0060000000000000001</v>
      </c>
      <c r="N421" s="58"/>
      <c r="O421" s="58">
        <v>0.0060000000000000001</v>
      </c>
      <c r="P421" s="58"/>
      <c r="Q421" s="58"/>
      <c r="R421" s="58">
        <v>0.0060000000000000001</v>
      </c>
      <c r="S421" s="58"/>
    </row>
    <row r="422" spans="1:19" ht="75">
      <c r="A422" s="47" t="s">
        <v>1223</v>
      </c>
      <c r="B422" s="43" t="s">
        <v>599</v>
      </c>
      <c r="C422" s="50" t="s">
        <v>1634</v>
      </c>
      <c r="D422" s="75">
        <v>2018</v>
      </c>
      <c r="E422" s="56">
        <v>2019</v>
      </c>
      <c r="F422" s="58">
        <v>0.21</v>
      </c>
      <c r="G422" s="78">
        <v>43556</v>
      </c>
      <c r="H422" s="58">
        <v>0.68077199999999993</v>
      </c>
      <c r="I422" s="58">
        <v>0.68077199999999993</v>
      </c>
      <c r="J422" s="58">
        <v>0.67025999999999986</v>
      </c>
      <c r="K422" s="58"/>
      <c r="L422" s="58"/>
      <c r="M422" s="58">
        <v>0.67025999999999986</v>
      </c>
      <c r="N422" s="58"/>
      <c r="O422" s="58">
        <v>0.67025999999999986</v>
      </c>
      <c r="P422" s="58"/>
      <c r="Q422" s="58"/>
      <c r="R422" s="58">
        <v>0.67025999999999986</v>
      </c>
      <c r="S422" s="58"/>
    </row>
    <row r="423" spans="1:19" ht="56.25">
      <c r="A423" s="47" t="s">
        <v>1223</v>
      </c>
      <c r="B423" s="43" t="s">
        <v>600</v>
      </c>
      <c r="C423" s="50" t="s">
        <v>1635</v>
      </c>
      <c r="D423" s="75">
        <v>2018</v>
      </c>
      <c r="E423" s="56">
        <v>2020</v>
      </c>
      <c r="F423" s="58">
        <v>0.37</v>
      </c>
      <c r="G423" s="78">
        <v>43132</v>
      </c>
      <c r="H423" s="58">
        <v>1.969236</v>
      </c>
      <c r="I423" s="58">
        <v>1.866782964</v>
      </c>
      <c r="J423" s="58">
        <v>0.135814932</v>
      </c>
      <c r="K423" s="58"/>
      <c r="L423" s="58"/>
      <c r="M423" s="58">
        <v>0.135814932</v>
      </c>
      <c r="N423" s="58"/>
      <c r="O423" s="58">
        <v>0.135814932</v>
      </c>
      <c r="P423" s="58"/>
      <c r="Q423" s="58"/>
      <c r="R423" s="58">
        <v>0.135814932</v>
      </c>
      <c r="S423" s="58"/>
    </row>
    <row r="424" spans="1:19" ht="56.25">
      <c r="A424" s="47" t="s">
        <v>1223</v>
      </c>
      <c r="B424" s="43" t="s">
        <v>601</v>
      </c>
      <c r="C424" s="50" t="s">
        <v>1636</v>
      </c>
      <c r="D424" s="75">
        <v>2018</v>
      </c>
      <c r="E424" s="56">
        <v>2020</v>
      </c>
      <c r="F424" s="58">
        <v>0.13</v>
      </c>
      <c r="G424" s="78">
        <v>43132</v>
      </c>
      <c r="H424" s="58">
        <v>0.79228799999999999</v>
      </c>
      <c r="I424" s="58">
        <v>0.75197288400000006</v>
      </c>
      <c r="J424" s="58">
        <v>0.093805163999999996</v>
      </c>
      <c r="K424" s="58"/>
      <c r="L424" s="58"/>
      <c r="M424" s="58">
        <v>0.093805163999999996</v>
      </c>
      <c r="N424" s="58"/>
      <c r="O424" s="58">
        <v>0.093805163999999996</v>
      </c>
      <c r="P424" s="58"/>
      <c r="Q424" s="58"/>
      <c r="R424" s="58">
        <v>0.093805163999999996</v>
      </c>
      <c r="S424" s="58"/>
    </row>
    <row r="425" spans="1:19" ht="131.25">
      <c r="A425" s="47" t="s">
        <v>1224</v>
      </c>
      <c r="B425" s="43" t="s">
        <v>602</v>
      </c>
      <c r="C425" s="50" t="s">
        <v>1637</v>
      </c>
      <c r="D425" s="75">
        <v>2018</v>
      </c>
      <c r="E425" s="56">
        <v>2019</v>
      </c>
      <c r="F425" s="58"/>
      <c r="G425" s="78"/>
      <c r="H425" s="58">
        <v>0.46847040000000001</v>
      </c>
      <c r="I425" s="58">
        <v>0.30587105999999992</v>
      </c>
      <c r="J425" s="58">
        <v>0.0060000000000000001</v>
      </c>
      <c r="K425" s="58"/>
      <c r="L425" s="58"/>
      <c r="M425" s="58">
        <v>0.0060000000000000001</v>
      </c>
      <c r="N425" s="58"/>
      <c r="O425" s="58">
        <v>0.0060000000000000001</v>
      </c>
      <c r="P425" s="58"/>
      <c r="Q425" s="58"/>
      <c r="R425" s="58">
        <v>0.0060000000000000001</v>
      </c>
      <c r="S425" s="58"/>
    </row>
    <row r="426" spans="1:19" ht="112.5">
      <c r="A426" s="47" t="s">
        <v>1223</v>
      </c>
      <c r="B426" s="43" t="s">
        <v>603</v>
      </c>
      <c r="C426" s="50" t="s">
        <v>1638</v>
      </c>
      <c r="D426" s="75">
        <v>2018</v>
      </c>
      <c r="E426" s="56">
        <v>2020</v>
      </c>
      <c r="F426" s="58"/>
      <c r="G426" s="78"/>
      <c r="H426" s="58">
        <v>1.3615679999999999</v>
      </c>
      <c r="I426" s="58">
        <v>1.3615679999999999</v>
      </c>
      <c r="J426" s="58">
        <v>0.76862399999999986</v>
      </c>
      <c r="K426" s="58"/>
      <c r="L426" s="58"/>
      <c r="M426" s="58">
        <v>0.76862399999999986</v>
      </c>
      <c r="N426" s="58"/>
      <c r="O426" s="58">
        <v>0.76862399999999986</v>
      </c>
      <c r="P426" s="58"/>
      <c r="Q426" s="58"/>
      <c r="R426" s="58">
        <v>0.76862399999999986</v>
      </c>
      <c r="S426" s="58"/>
    </row>
    <row r="427" spans="1:19" ht="56.25">
      <c r="A427" s="47" t="s">
        <v>1223</v>
      </c>
      <c r="B427" s="43" t="s">
        <v>604</v>
      </c>
      <c r="C427" s="51" t="s">
        <v>1639</v>
      </c>
      <c r="D427" s="75">
        <v>2019</v>
      </c>
      <c r="E427" s="56">
        <v>2019</v>
      </c>
      <c r="F427" s="58"/>
      <c r="G427" s="78"/>
      <c r="H427" s="58">
        <v>0.12443136</v>
      </c>
      <c r="I427" s="58">
        <v>0.12443136</v>
      </c>
      <c r="J427" s="58">
        <v>0.10829999999999999</v>
      </c>
      <c r="K427" s="58"/>
      <c r="L427" s="58"/>
      <c r="M427" s="58">
        <v>0.10829999999999999</v>
      </c>
      <c r="N427" s="58"/>
      <c r="O427" s="58">
        <v>0.10829999999999999</v>
      </c>
      <c r="P427" s="58"/>
      <c r="Q427" s="58"/>
      <c r="R427" s="58">
        <v>0.10829999999999999</v>
      </c>
      <c r="S427" s="58"/>
    </row>
    <row r="428" spans="1:19" ht="56.25">
      <c r="A428" s="47" t="s">
        <v>1224</v>
      </c>
      <c r="B428" s="43" t="s">
        <v>605</v>
      </c>
      <c r="C428" s="50" t="s">
        <v>1640</v>
      </c>
      <c r="D428" s="75">
        <v>2019</v>
      </c>
      <c r="E428" s="56">
        <v>2019</v>
      </c>
      <c r="F428" s="58"/>
      <c r="G428" s="78"/>
      <c r="H428" s="58">
        <v>0.103291128</v>
      </c>
      <c r="I428" s="58">
        <v>0.103291128</v>
      </c>
      <c r="J428" s="58">
        <v>0.073988795999999996</v>
      </c>
      <c r="K428" s="58"/>
      <c r="L428" s="58"/>
      <c r="M428" s="58">
        <v>0.073988795999999996</v>
      </c>
      <c r="N428" s="58"/>
      <c r="O428" s="58">
        <v>0.073988795999999996</v>
      </c>
      <c r="P428" s="58"/>
      <c r="Q428" s="58"/>
      <c r="R428" s="58">
        <v>0.073988795999999996</v>
      </c>
      <c r="S428" s="58"/>
    </row>
    <row r="429" spans="1:19" ht="93.75">
      <c r="A429" s="47" t="s">
        <v>1224</v>
      </c>
      <c r="B429" s="43" t="s">
        <v>2765</v>
      </c>
      <c r="C429" s="50" t="s">
        <v>2775</v>
      </c>
      <c r="D429" s="75">
        <v>2019</v>
      </c>
      <c r="E429" s="56">
        <v>2020</v>
      </c>
      <c r="F429" s="58"/>
      <c r="G429" s="78"/>
      <c r="H429" s="58">
        <v>0.11775599999999999</v>
      </c>
      <c r="I429" s="58">
        <v>0.11775599999999999</v>
      </c>
      <c r="J429" s="58">
        <f>K429+L429+M429+N429</f>
        <v>0.030401784000000001</v>
      </c>
      <c r="K429" s="58"/>
      <c r="L429" s="58"/>
      <c r="M429" s="58">
        <v>0.030401784000000001</v>
      </c>
      <c r="N429" s="58"/>
      <c r="O429" s="58">
        <f>J429</f>
        <v>0.030401784000000001</v>
      </c>
      <c r="P429" s="58"/>
      <c r="Q429" s="58"/>
      <c r="R429" s="58">
        <v>0.030401784000000001</v>
      </c>
      <c r="S429" s="58"/>
    </row>
    <row r="430" spans="1:19" ht="56.25">
      <c r="A430" s="47" t="s">
        <v>1223</v>
      </c>
      <c r="B430" s="43" t="s">
        <v>606</v>
      </c>
      <c r="C430" s="50" t="s">
        <v>1641</v>
      </c>
      <c r="D430" s="75">
        <v>2018</v>
      </c>
      <c r="E430" s="56">
        <v>2020</v>
      </c>
      <c r="F430" s="58">
        <v>5.46</v>
      </c>
      <c r="G430" s="78">
        <v>43617</v>
      </c>
      <c r="H430" s="58">
        <v>28.678728</v>
      </c>
      <c r="I430" s="58">
        <v>28.678728</v>
      </c>
      <c r="J430" s="58">
        <v>2.1599279999999998</v>
      </c>
      <c r="K430" s="58"/>
      <c r="L430" s="58"/>
      <c r="M430" s="58">
        <v>2.1599279999999998</v>
      </c>
      <c r="N430" s="58"/>
      <c r="O430" s="58">
        <v>2.1599279999999998</v>
      </c>
      <c r="P430" s="58"/>
      <c r="Q430" s="58"/>
      <c r="R430" s="58">
        <v>2.1599279999999998</v>
      </c>
      <c r="S430" s="58"/>
    </row>
    <row r="431" spans="1:19" ht="75">
      <c r="A431" s="47" t="s">
        <v>1223</v>
      </c>
      <c r="B431" s="43" t="s">
        <v>607</v>
      </c>
      <c r="C431" s="50" t="s">
        <v>1642</v>
      </c>
      <c r="D431" s="75">
        <v>2018</v>
      </c>
      <c r="E431" s="56">
        <v>2019</v>
      </c>
      <c r="F431" s="58">
        <v>0.17</v>
      </c>
      <c r="G431" s="78">
        <v>43586</v>
      </c>
      <c r="H431" s="58">
        <v>0.88700061600000002</v>
      </c>
      <c r="I431" s="58">
        <v>0.88700061600000002</v>
      </c>
      <c r="J431" s="58">
        <v>0.86239102000000012</v>
      </c>
      <c r="K431" s="58"/>
      <c r="L431" s="58"/>
      <c r="M431" s="58">
        <v>0.86239102000000012</v>
      </c>
      <c r="N431" s="58"/>
      <c r="O431" s="58">
        <v>0.86239102000000012</v>
      </c>
      <c r="P431" s="58"/>
      <c r="Q431" s="58"/>
      <c r="R431" s="58">
        <v>0.86239102000000012</v>
      </c>
      <c r="S431" s="58"/>
    </row>
    <row r="432" spans="1:19" ht="75">
      <c r="A432" s="47" t="s">
        <v>1224</v>
      </c>
      <c r="B432" s="43" t="s">
        <v>608</v>
      </c>
      <c r="C432" s="50" t="s">
        <v>1643</v>
      </c>
      <c r="D432" s="75">
        <v>2018</v>
      </c>
      <c r="E432" s="56">
        <v>2019</v>
      </c>
      <c r="F432" s="58"/>
      <c r="G432" s="78"/>
      <c r="H432" s="58">
        <v>0.13378886399999998</v>
      </c>
      <c r="I432" s="58">
        <v>0.13378886399999998</v>
      </c>
      <c r="J432" s="58">
        <v>0.1040364</v>
      </c>
      <c r="K432" s="58"/>
      <c r="L432" s="58"/>
      <c r="M432" s="58">
        <v>0.1040364</v>
      </c>
      <c r="N432" s="58"/>
      <c r="O432" s="58">
        <v>0.1040364</v>
      </c>
      <c r="P432" s="58"/>
      <c r="Q432" s="58"/>
      <c r="R432" s="58">
        <v>0.1040364</v>
      </c>
      <c r="S432" s="58"/>
    </row>
    <row r="433" spans="1:19" ht="93.75">
      <c r="A433" s="47" t="s">
        <v>1224</v>
      </c>
      <c r="B433" s="43" t="s">
        <v>609</v>
      </c>
      <c r="C433" s="50" t="s">
        <v>1644</v>
      </c>
      <c r="D433" s="75">
        <v>2018</v>
      </c>
      <c r="E433" s="56">
        <v>2019</v>
      </c>
      <c r="F433" s="58"/>
      <c r="G433" s="78"/>
      <c r="H433" s="58">
        <v>0.214452</v>
      </c>
      <c r="I433" s="58">
        <v>0.214452</v>
      </c>
      <c r="J433" s="58">
        <v>0.214452</v>
      </c>
      <c r="K433" s="58"/>
      <c r="L433" s="58"/>
      <c r="M433" s="58">
        <v>0.214452</v>
      </c>
      <c r="N433" s="58"/>
      <c r="O433" s="58">
        <v>0.214452</v>
      </c>
      <c r="P433" s="58"/>
      <c r="Q433" s="58"/>
      <c r="R433" s="58">
        <v>0.214452</v>
      </c>
      <c r="S433" s="58"/>
    </row>
    <row r="434" spans="1:19" ht="75">
      <c r="A434" s="47" t="s">
        <v>1224</v>
      </c>
      <c r="B434" s="43" t="s">
        <v>610</v>
      </c>
      <c r="C434" s="50" t="s">
        <v>1645</v>
      </c>
      <c r="D434" s="75">
        <v>2018</v>
      </c>
      <c r="E434" s="56">
        <v>2019</v>
      </c>
      <c r="F434" s="58"/>
      <c r="G434" s="78"/>
      <c r="H434" s="58">
        <v>2.0021520000000002</v>
      </c>
      <c r="I434" s="58">
        <v>2.0021520000000002</v>
      </c>
      <c r="J434" s="58">
        <v>1.17906</v>
      </c>
      <c r="K434" s="58"/>
      <c r="L434" s="58"/>
      <c r="M434" s="58">
        <v>1.17906</v>
      </c>
      <c r="N434" s="58"/>
      <c r="O434" s="58">
        <v>1.17906</v>
      </c>
      <c r="P434" s="58"/>
      <c r="Q434" s="58"/>
      <c r="R434" s="58">
        <v>1.17906</v>
      </c>
      <c r="S434" s="58"/>
    </row>
    <row r="435" spans="1:19" ht="75">
      <c r="A435" s="47" t="s">
        <v>1224</v>
      </c>
      <c r="B435" s="43" t="s">
        <v>611</v>
      </c>
      <c r="C435" s="50" t="s">
        <v>1646</v>
      </c>
      <c r="D435" s="75">
        <v>2018</v>
      </c>
      <c r="E435" s="56">
        <v>2019</v>
      </c>
      <c r="F435" s="58">
        <v>0.31</v>
      </c>
      <c r="G435" s="78">
        <v>43586</v>
      </c>
      <c r="H435" s="58">
        <v>2.1732</v>
      </c>
      <c r="I435" s="58">
        <v>2.1732</v>
      </c>
      <c r="J435" s="58">
        <v>2.00196</v>
      </c>
      <c r="K435" s="58"/>
      <c r="L435" s="58"/>
      <c r="M435" s="58">
        <v>2.00196</v>
      </c>
      <c r="N435" s="58"/>
      <c r="O435" s="58">
        <v>2.00196</v>
      </c>
      <c r="P435" s="58"/>
      <c r="Q435" s="58"/>
      <c r="R435" s="58">
        <v>2.00196</v>
      </c>
      <c r="S435" s="58"/>
    </row>
    <row r="436" spans="1:19" ht="75">
      <c r="A436" s="47" t="s">
        <v>1224</v>
      </c>
      <c r="B436" s="43" t="s">
        <v>612</v>
      </c>
      <c r="C436" s="50" t="s">
        <v>1647</v>
      </c>
      <c r="D436" s="75">
        <v>2018</v>
      </c>
      <c r="E436" s="56">
        <v>2019</v>
      </c>
      <c r="F436" s="58"/>
      <c r="G436" s="78"/>
      <c r="H436" s="58">
        <v>0.038973648</v>
      </c>
      <c r="I436" s="58">
        <v>0.038973648</v>
      </c>
      <c r="J436" s="58">
        <v>0.027596736</v>
      </c>
      <c r="K436" s="58"/>
      <c r="L436" s="58"/>
      <c r="M436" s="58">
        <v>0.027596736</v>
      </c>
      <c r="N436" s="58"/>
      <c r="O436" s="58">
        <v>0.027596736</v>
      </c>
      <c r="P436" s="58"/>
      <c r="Q436" s="58"/>
      <c r="R436" s="58">
        <v>0.027596736</v>
      </c>
      <c r="S436" s="58"/>
    </row>
    <row r="437" spans="1:19" ht="56.25">
      <c r="A437" s="47" t="s">
        <v>1224</v>
      </c>
      <c r="B437" s="43" t="s">
        <v>613</v>
      </c>
      <c r="C437" s="50" t="s">
        <v>1648</v>
      </c>
      <c r="D437" s="75">
        <v>2018</v>
      </c>
      <c r="E437" s="56">
        <v>2019</v>
      </c>
      <c r="F437" s="58"/>
      <c r="G437" s="78"/>
      <c r="H437" s="58">
        <v>1.9957199999999997</v>
      </c>
      <c r="I437" s="58">
        <v>1.9957199999999997</v>
      </c>
      <c r="J437" s="58">
        <v>1.8250079999999997</v>
      </c>
      <c r="K437" s="58"/>
      <c r="L437" s="58"/>
      <c r="M437" s="58">
        <v>1.8250079999999997</v>
      </c>
      <c r="N437" s="58"/>
      <c r="O437" s="58">
        <v>1.8250079999999997</v>
      </c>
      <c r="P437" s="58"/>
      <c r="Q437" s="58"/>
      <c r="R437" s="58">
        <v>1.8250079999999997</v>
      </c>
      <c r="S437" s="58"/>
    </row>
    <row r="438" spans="1:19" ht="112.5">
      <c r="A438" s="47" t="s">
        <v>1224</v>
      </c>
      <c r="B438" s="43" t="s">
        <v>614</v>
      </c>
      <c r="C438" s="50" t="s">
        <v>1649</v>
      </c>
      <c r="D438" s="75">
        <v>2019</v>
      </c>
      <c r="E438" s="56">
        <v>2019</v>
      </c>
      <c r="F438" s="58"/>
      <c r="G438" s="78"/>
      <c r="H438" s="58">
        <v>3.5623560000000003</v>
      </c>
      <c r="I438" s="58">
        <v>3.5623560000000003</v>
      </c>
      <c r="J438" s="58">
        <v>1.9949400000000002</v>
      </c>
      <c r="K438" s="58"/>
      <c r="L438" s="58"/>
      <c r="M438" s="58">
        <v>1.9949400000000002</v>
      </c>
      <c r="N438" s="58"/>
      <c r="O438" s="58">
        <v>1.9949400000000002</v>
      </c>
      <c r="P438" s="58"/>
      <c r="Q438" s="58"/>
      <c r="R438" s="58">
        <v>1.9949400000000002</v>
      </c>
      <c r="S438" s="58"/>
    </row>
    <row r="439" spans="1:19" ht="56.25">
      <c r="A439" s="47" t="s">
        <v>1224</v>
      </c>
      <c r="B439" s="43" t="s">
        <v>615</v>
      </c>
      <c r="C439" s="50" t="s">
        <v>1650</v>
      </c>
      <c r="D439" s="75">
        <v>2019</v>
      </c>
      <c r="E439" s="56">
        <v>2019</v>
      </c>
      <c r="F439" s="58"/>
      <c r="G439" s="78"/>
      <c r="H439" s="58">
        <v>1.3261800000000001</v>
      </c>
      <c r="I439" s="58">
        <v>1.3261800000000001</v>
      </c>
      <c r="J439" s="58">
        <v>0.82744799999999996</v>
      </c>
      <c r="K439" s="58"/>
      <c r="L439" s="58"/>
      <c r="M439" s="58">
        <v>0.82744799999999996</v>
      </c>
      <c r="N439" s="58"/>
      <c r="O439" s="58">
        <v>0.82744799999999996</v>
      </c>
      <c r="P439" s="58"/>
      <c r="Q439" s="58"/>
      <c r="R439" s="58">
        <v>0.82744799999999996</v>
      </c>
      <c r="S439" s="58"/>
    </row>
    <row r="440" spans="1:19" ht="150">
      <c r="A440" s="47" t="s">
        <v>1223</v>
      </c>
      <c r="B440" s="43" t="s">
        <v>616</v>
      </c>
      <c r="C440" s="50" t="s">
        <v>1651</v>
      </c>
      <c r="D440" s="75">
        <v>2019</v>
      </c>
      <c r="E440" s="56">
        <v>2020</v>
      </c>
      <c r="F440" s="58"/>
      <c r="G440" s="78"/>
      <c r="H440" s="58">
        <v>4.6319879999999998</v>
      </c>
      <c r="I440" s="58">
        <v>4.6319879999999998</v>
      </c>
      <c r="J440" s="58">
        <v>0.48808799999999997</v>
      </c>
      <c r="K440" s="58"/>
      <c r="L440" s="58"/>
      <c r="M440" s="58">
        <v>0.48808799999999997</v>
      </c>
      <c r="N440" s="58"/>
      <c r="O440" s="58">
        <v>0.48808799999999997</v>
      </c>
      <c r="P440" s="58"/>
      <c r="Q440" s="58"/>
      <c r="R440" s="58">
        <v>0.48808799999999997</v>
      </c>
      <c r="S440" s="58"/>
    </row>
    <row r="441" spans="1:19" ht="150">
      <c r="A441" s="47" t="s">
        <v>1223</v>
      </c>
      <c r="B441" s="43" t="s">
        <v>617</v>
      </c>
      <c r="C441" s="50" t="s">
        <v>1652</v>
      </c>
      <c r="D441" s="75">
        <v>2019</v>
      </c>
      <c r="E441" s="56">
        <v>2020</v>
      </c>
      <c r="F441" s="58"/>
      <c r="G441" s="78"/>
      <c r="H441" s="58">
        <v>3.7851239999999997</v>
      </c>
      <c r="I441" s="58">
        <v>3.7851239999999997</v>
      </c>
      <c r="J441" s="58">
        <v>0.33329999999999993</v>
      </c>
      <c r="K441" s="58"/>
      <c r="L441" s="58"/>
      <c r="M441" s="58">
        <v>0.33329999999999993</v>
      </c>
      <c r="N441" s="58"/>
      <c r="O441" s="58">
        <v>0.33329999999999993</v>
      </c>
      <c r="P441" s="58"/>
      <c r="Q441" s="58"/>
      <c r="R441" s="58">
        <v>0.33329999999999993</v>
      </c>
      <c r="S441" s="58"/>
    </row>
    <row r="442" spans="1:19" ht="75">
      <c r="A442" s="47" t="s">
        <v>1224</v>
      </c>
      <c r="B442" s="43" t="s">
        <v>618</v>
      </c>
      <c r="C442" s="50" t="s">
        <v>1653</v>
      </c>
      <c r="D442" s="75">
        <v>2018</v>
      </c>
      <c r="E442" s="56">
        <v>2019</v>
      </c>
      <c r="F442" s="58">
        <v>0.60382800000000003</v>
      </c>
      <c r="G442" s="78">
        <v>43252</v>
      </c>
      <c r="H442" s="58">
        <v>0.56577265200000004</v>
      </c>
      <c r="I442" s="58">
        <v>0.094808879593220374</v>
      </c>
      <c r="J442" s="58">
        <v>0.094811999999999994</v>
      </c>
      <c r="K442" s="58"/>
      <c r="L442" s="58"/>
      <c r="M442" s="58">
        <v>0.094811999999999994</v>
      </c>
      <c r="N442" s="58"/>
      <c r="O442" s="58">
        <v>0.094811999999999994</v>
      </c>
      <c r="P442" s="58"/>
      <c r="Q442" s="58"/>
      <c r="R442" s="58">
        <v>0.094811999999999994</v>
      </c>
      <c r="S442" s="58"/>
    </row>
    <row r="443" spans="1:19" ht="112.5">
      <c r="A443" s="47" t="s">
        <v>1223</v>
      </c>
      <c r="B443" s="43" t="s">
        <v>619</v>
      </c>
      <c r="C443" s="50" t="s">
        <v>1654</v>
      </c>
      <c r="D443" s="75">
        <v>2018</v>
      </c>
      <c r="E443" s="56">
        <v>2019</v>
      </c>
      <c r="F443" s="58"/>
      <c r="G443" s="78"/>
      <c r="H443" s="58">
        <v>0.84116126399999991</v>
      </c>
      <c r="I443" s="58">
        <v>0.32270025498305077</v>
      </c>
      <c r="J443" s="58">
        <v>0.0008160000000000001</v>
      </c>
      <c r="K443" s="58"/>
      <c r="L443" s="58"/>
      <c r="M443" s="58">
        <v>0.0008160000000000001</v>
      </c>
      <c r="N443" s="58"/>
      <c r="O443" s="58">
        <v>0.0008160000000000001</v>
      </c>
      <c r="P443" s="58"/>
      <c r="Q443" s="58"/>
      <c r="R443" s="58">
        <v>0.0008160000000000001</v>
      </c>
      <c r="S443" s="58"/>
    </row>
    <row r="444" spans="1:19" ht="150">
      <c r="A444" s="47" t="s">
        <v>1223</v>
      </c>
      <c r="B444" s="43" t="s">
        <v>620</v>
      </c>
      <c r="C444" s="50" t="s">
        <v>1655</v>
      </c>
      <c r="D444" s="75">
        <v>2018</v>
      </c>
      <c r="E444" s="56">
        <v>2019</v>
      </c>
      <c r="F444" s="58">
        <v>0.38</v>
      </c>
      <c r="G444" s="78">
        <v>43556</v>
      </c>
      <c r="H444" s="58">
        <v>2.185416</v>
      </c>
      <c r="I444" s="58">
        <v>2.185416</v>
      </c>
      <c r="J444" s="58">
        <v>1.2345018620000001</v>
      </c>
      <c r="K444" s="58"/>
      <c r="L444" s="58"/>
      <c r="M444" s="58">
        <v>1.2345018620000001</v>
      </c>
      <c r="N444" s="58"/>
      <c r="O444" s="58">
        <v>1.2345018620000001</v>
      </c>
      <c r="P444" s="58"/>
      <c r="Q444" s="58"/>
      <c r="R444" s="58">
        <v>1.2345018620000001</v>
      </c>
      <c r="S444" s="58"/>
    </row>
    <row r="445" spans="1:19" ht="150">
      <c r="A445" s="47" t="s">
        <v>1223</v>
      </c>
      <c r="B445" s="43" t="s">
        <v>621</v>
      </c>
      <c r="C445" s="50" t="s">
        <v>1656</v>
      </c>
      <c r="D445" s="75">
        <v>2018</v>
      </c>
      <c r="E445" s="56">
        <v>2019</v>
      </c>
      <c r="F445" s="58">
        <v>0.24</v>
      </c>
      <c r="G445" s="78">
        <v>43556</v>
      </c>
      <c r="H445" s="58">
        <v>1.2242280000000001</v>
      </c>
      <c r="I445" s="58">
        <v>1.2242280000000001</v>
      </c>
      <c r="J445" s="58">
        <v>1.1874300719999999</v>
      </c>
      <c r="K445" s="58"/>
      <c r="L445" s="58"/>
      <c r="M445" s="58">
        <v>1.1874300719999999</v>
      </c>
      <c r="N445" s="58"/>
      <c r="O445" s="58">
        <v>1.1874300719999999</v>
      </c>
      <c r="P445" s="58"/>
      <c r="Q445" s="58"/>
      <c r="R445" s="58">
        <v>1.1874300719999999</v>
      </c>
      <c r="S445" s="58"/>
    </row>
    <row r="446" spans="1:19" ht="75">
      <c r="A446" s="47" t="s">
        <v>1224</v>
      </c>
      <c r="B446" s="43" t="s">
        <v>622</v>
      </c>
      <c r="C446" s="50" t="s">
        <v>1657</v>
      </c>
      <c r="D446" s="75">
        <v>2018</v>
      </c>
      <c r="E446" s="56">
        <v>2019</v>
      </c>
      <c r="F446" s="58">
        <v>0.49</v>
      </c>
      <c r="G446" s="78">
        <v>43556</v>
      </c>
      <c r="H446" s="58">
        <v>2.6423879999999995</v>
      </c>
      <c r="I446" s="58">
        <v>2.6423879999999995</v>
      </c>
      <c r="J446" s="58">
        <v>2.5020418000000002</v>
      </c>
      <c r="K446" s="58"/>
      <c r="L446" s="58"/>
      <c r="M446" s="58">
        <v>2.5020418000000002</v>
      </c>
      <c r="N446" s="58"/>
      <c r="O446" s="58">
        <v>2.5020418000000002</v>
      </c>
      <c r="P446" s="58"/>
      <c r="Q446" s="58"/>
      <c r="R446" s="58">
        <v>2.5020418000000002</v>
      </c>
      <c r="S446" s="58"/>
    </row>
    <row r="447" spans="1:19" ht="75">
      <c r="A447" s="47" t="s">
        <v>1223</v>
      </c>
      <c r="B447" s="43" t="s">
        <v>623</v>
      </c>
      <c r="C447" s="84" t="s">
        <v>1658</v>
      </c>
      <c r="D447" s="75">
        <v>2018</v>
      </c>
      <c r="E447" s="56">
        <v>2019</v>
      </c>
      <c r="F447" s="58">
        <v>0.33</v>
      </c>
      <c r="G447" s="78">
        <v>43556</v>
      </c>
      <c r="H447" s="58">
        <v>1.4953729200000001</v>
      </c>
      <c r="I447" s="58">
        <v>1.4953729200000001</v>
      </c>
      <c r="J447" s="58">
        <v>1.454822676</v>
      </c>
      <c r="K447" s="58"/>
      <c r="L447" s="58"/>
      <c r="M447" s="58">
        <v>1.454822676</v>
      </c>
      <c r="N447" s="58"/>
      <c r="O447" s="58">
        <v>1.454822676</v>
      </c>
      <c r="P447" s="58"/>
      <c r="Q447" s="58"/>
      <c r="R447" s="58">
        <v>1.454822676</v>
      </c>
      <c r="S447" s="58"/>
    </row>
    <row r="448" spans="1:19" ht="93.75">
      <c r="A448" s="47" t="s">
        <v>1223</v>
      </c>
      <c r="B448" s="43" t="s">
        <v>624</v>
      </c>
      <c r="C448" s="84" t="s">
        <v>1659</v>
      </c>
      <c r="D448" s="75">
        <v>2018</v>
      </c>
      <c r="E448" s="56">
        <v>2019</v>
      </c>
      <c r="F448" s="58"/>
      <c r="G448" s="78"/>
      <c r="H448" s="58">
        <v>0.40666294799999997</v>
      </c>
      <c r="I448" s="58">
        <v>0.33453512399999991</v>
      </c>
      <c r="J448" s="58">
        <v>0.034566515999999999</v>
      </c>
      <c r="K448" s="58"/>
      <c r="L448" s="58"/>
      <c r="M448" s="58">
        <v>0.034566515999999999</v>
      </c>
      <c r="N448" s="58"/>
      <c r="O448" s="58">
        <v>0.034566515999999999</v>
      </c>
      <c r="P448" s="58"/>
      <c r="Q448" s="58"/>
      <c r="R448" s="58">
        <v>0.034566515999999999</v>
      </c>
      <c r="S448" s="58"/>
    </row>
    <row r="449" spans="1:19" ht="56.25">
      <c r="A449" s="47" t="s">
        <v>1223</v>
      </c>
      <c r="B449" s="43" t="s">
        <v>625</v>
      </c>
      <c r="C449" s="50" t="s">
        <v>1660</v>
      </c>
      <c r="D449" s="75">
        <v>2018</v>
      </c>
      <c r="E449" s="56">
        <v>2019</v>
      </c>
      <c r="F449" s="58"/>
      <c r="G449" s="78"/>
      <c r="H449" s="58">
        <v>0.45478954799999999</v>
      </c>
      <c r="I449" s="58">
        <v>0.39169172400000002</v>
      </c>
      <c r="J449" s="58">
        <v>0.38208470399999994</v>
      </c>
      <c r="K449" s="58"/>
      <c r="L449" s="58"/>
      <c r="M449" s="58">
        <v>0.38208470399999994</v>
      </c>
      <c r="N449" s="58"/>
      <c r="O449" s="58">
        <v>0.38208470399999994</v>
      </c>
      <c r="P449" s="58"/>
      <c r="Q449" s="58"/>
      <c r="R449" s="58">
        <v>0.38208470399999994</v>
      </c>
      <c r="S449" s="58"/>
    </row>
    <row r="450" spans="1:19" ht="56.25">
      <c r="A450" s="47" t="s">
        <v>1223</v>
      </c>
      <c r="B450" s="43" t="s">
        <v>626</v>
      </c>
      <c r="C450" s="50" t="s">
        <v>1661</v>
      </c>
      <c r="D450" s="75">
        <v>2018</v>
      </c>
      <c r="E450" s="56">
        <v>2020</v>
      </c>
      <c r="F450" s="58"/>
      <c r="G450" s="78"/>
      <c r="H450" s="58">
        <v>45.883488</v>
      </c>
      <c r="I450" s="58">
        <v>45.883488</v>
      </c>
      <c r="J450" s="58">
        <v>2.5794479999999997</v>
      </c>
      <c r="K450" s="58"/>
      <c r="L450" s="58"/>
      <c r="M450" s="58">
        <v>2.5794479999999997</v>
      </c>
      <c r="N450" s="58"/>
      <c r="O450" s="58">
        <v>2.5794479999999997</v>
      </c>
      <c r="P450" s="58"/>
      <c r="Q450" s="58"/>
      <c r="R450" s="58">
        <v>2.5794479999999997</v>
      </c>
      <c r="S450" s="58"/>
    </row>
    <row r="451" spans="1:19" ht="75">
      <c r="A451" s="47" t="s">
        <v>1224</v>
      </c>
      <c r="B451" s="43" t="s">
        <v>627</v>
      </c>
      <c r="C451" s="84" t="s">
        <v>1662</v>
      </c>
      <c r="D451" s="75">
        <v>2018</v>
      </c>
      <c r="E451" s="56">
        <v>2020</v>
      </c>
      <c r="F451" s="58">
        <v>0.98</v>
      </c>
      <c r="G451" s="78">
        <v>43556</v>
      </c>
      <c r="H451" s="58">
        <v>6.4563119999999996</v>
      </c>
      <c r="I451" s="58">
        <v>6.4563119999999996</v>
      </c>
      <c r="J451" s="58">
        <v>1.1442594279999996</v>
      </c>
      <c r="K451" s="58"/>
      <c r="L451" s="58"/>
      <c r="M451" s="58">
        <v>1.1442594279999996</v>
      </c>
      <c r="N451" s="58"/>
      <c r="O451" s="58">
        <v>1.1442594279999996</v>
      </c>
      <c r="P451" s="58"/>
      <c r="Q451" s="58"/>
      <c r="R451" s="58">
        <v>1.1442594279999996</v>
      </c>
      <c r="S451" s="58"/>
    </row>
    <row r="452" spans="1:19" ht="93.75">
      <c r="A452" s="47" t="s">
        <v>1224</v>
      </c>
      <c r="B452" s="43" t="s">
        <v>628</v>
      </c>
      <c r="C452" s="84" t="s">
        <v>1663</v>
      </c>
      <c r="D452" s="75">
        <v>2018</v>
      </c>
      <c r="E452" s="56">
        <v>2021</v>
      </c>
      <c r="F452" s="58">
        <v>1.19</v>
      </c>
      <c r="G452" s="78">
        <v>43586</v>
      </c>
      <c r="H452" s="58">
        <v>10.238100000000001</v>
      </c>
      <c r="I452" s="58">
        <v>10.238100000000001</v>
      </c>
      <c r="J452" s="58">
        <v>1.8207</v>
      </c>
      <c r="K452" s="58"/>
      <c r="L452" s="58"/>
      <c r="M452" s="58">
        <v>1.8207</v>
      </c>
      <c r="N452" s="58"/>
      <c r="O452" s="58">
        <v>1.8207</v>
      </c>
      <c r="P452" s="58"/>
      <c r="Q452" s="58"/>
      <c r="R452" s="58">
        <v>1.8207</v>
      </c>
      <c r="S452" s="58"/>
    </row>
    <row r="453" spans="1:19" ht="93.75">
      <c r="A453" s="47" t="s">
        <v>1224</v>
      </c>
      <c r="B453" s="43" t="s">
        <v>629</v>
      </c>
      <c r="C453" s="50" t="s">
        <v>1664</v>
      </c>
      <c r="D453" s="75">
        <v>2018</v>
      </c>
      <c r="E453" s="56">
        <v>2021</v>
      </c>
      <c r="F453" s="58">
        <v>1.24</v>
      </c>
      <c r="G453" s="78">
        <v>43586</v>
      </c>
      <c r="H453" s="58">
        <v>10.839611999999999</v>
      </c>
      <c r="I453" s="58">
        <v>10.839611999999999</v>
      </c>
      <c r="J453" s="58">
        <v>1.9260839999999999</v>
      </c>
      <c r="K453" s="58"/>
      <c r="L453" s="58"/>
      <c r="M453" s="58">
        <v>1.9260839999999999</v>
      </c>
      <c r="N453" s="58"/>
      <c r="O453" s="58">
        <v>1.9260839999999999</v>
      </c>
      <c r="P453" s="58"/>
      <c r="Q453" s="58"/>
      <c r="R453" s="58">
        <v>1.9260839999999999</v>
      </c>
      <c r="S453" s="58"/>
    </row>
    <row r="454" spans="1:19" ht="93.75">
      <c r="A454" s="47" t="s">
        <v>1224</v>
      </c>
      <c r="B454" s="43" t="s">
        <v>630</v>
      </c>
      <c r="C454" s="50" t="s">
        <v>1665</v>
      </c>
      <c r="D454" s="75">
        <v>2018</v>
      </c>
      <c r="E454" s="56">
        <v>2019</v>
      </c>
      <c r="F454" s="58">
        <v>0.22</v>
      </c>
      <c r="G454" s="78">
        <v>43586</v>
      </c>
      <c r="H454" s="58">
        <v>1.4939281200000001</v>
      </c>
      <c r="I454" s="58">
        <v>1.4939281200000001</v>
      </c>
      <c r="J454" s="58">
        <v>1.493928132</v>
      </c>
      <c r="K454" s="58"/>
      <c r="L454" s="58"/>
      <c r="M454" s="58">
        <v>1.493928132</v>
      </c>
      <c r="N454" s="58"/>
      <c r="O454" s="58">
        <v>1.493928132</v>
      </c>
      <c r="P454" s="58"/>
      <c r="Q454" s="58"/>
      <c r="R454" s="58">
        <v>1.493928132</v>
      </c>
      <c r="S454" s="58"/>
    </row>
    <row r="455" spans="1:19" ht="75">
      <c r="A455" s="47" t="s">
        <v>1224</v>
      </c>
      <c r="B455" s="43" t="s">
        <v>631</v>
      </c>
      <c r="C455" s="50" t="s">
        <v>1666</v>
      </c>
      <c r="D455" s="75">
        <v>2019</v>
      </c>
      <c r="E455" s="56">
        <v>2020</v>
      </c>
      <c r="F455" s="58"/>
      <c r="G455" s="78"/>
      <c r="H455" s="58">
        <v>0.43024799999999996</v>
      </c>
      <c r="I455" s="58">
        <v>0.43024799999999996</v>
      </c>
      <c r="J455" s="58">
        <v>0.091392000000000001</v>
      </c>
      <c r="K455" s="58"/>
      <c r="L455" s="58"/>
      <c r="M455" s="58">
        <v>0.091392000000000001</v>
      </c>
      <c r="N455" s="58"/>
      <c r="O455" s="58">
        <v>0.091392000000000001</v>
      </c>
      <c r="P455" s="58"/>
      <c r="Q455" s="58"/>
      <c r="R455" s="58">
        <v>0.091392000000000001</v>
      </c>
      <c r="S455" s="58"/>
    </row>
    <row r="456" spans="1:19" ht="93.75">
      <c r="A456" s="47" t="s">
        <v>1224</v>
      </c>
      <c r="B456" s="43" t="s">
        <v>632</v>
      </c>
      <c r="C456" s="50" t="s">
        <v>1667</v>
      </c>
      <c r="D456" s="75">
        <v>2019</v>
      </c>
      <c r="E456" s="56">
        <v>2020</v>
      </c>
      <c r="F456" s="58"/>
      <c r="G456" s="78"/>
      <c r="H456" s="58">
        <v>0.82510800000000006</v>
      </c>
      <c r="I456" s="58">
        <v>0.82510800000000006</v>
      </c>
      <c r="J456" s="58">
        <v>0.012</v>
      </c>
      <c r="K456" s="58"/>
      <c r="L456" s="58"/>
      <c r="M456" s="58">
        <v>0.012</v>
      </c>
      <c r="N456" s="58"/>
      <c r="O456" s="58">
        <v>0.012</v>
      </c>
      <c r="P456" s="58"/>
      <c r="Q456" s="58"/>
      <c r="R456" s="58">
        <v>0.012</v>
      </c>
      <c r="S456" s="58"/>
    </row>
    <row r="457" spans="1:19" ht="56.25">
      <c r="A457" s="47" t="s">
        <v>1223</v>
      </c>
      <c r="B457" s="43" t="s">
        <v>2767</v>
      </c>
      <c r="C457" s="50" t="s">
        <v>2768</v>
      </c>
      <c r="D457" s="75">
        <v>2019</v>
      </c>
      <c r="E457" s="56">
        <v>2020</v>
      </c>
      <c r="F457" s="58"/>
      <c r="G457" s="78"/>
      <c r="H457" s="58">
        <v>1.0311719999999998</v>
      </c>
      <c r="I457" s="58">
        <v>1.0311719999999998</v>
      </c>
      <c r="J457" s="58">
        <f>K457+L457+M457+N457</f>
        <v>0.126889368</v>
      </c>
      <c r="K457" s="58"/>
      <c r="L457" s="58"/>
      <c r="M457" s="58">
        <v>0.126889368</v>
      </c>
      <c r="N457" s="58"/>
      <c r="O457" s="58">
        <f>J457</f>
        <v>0.126889368</v>
      </c>
      <c r="P457" s="58"/>
      <c r="Q457" s="58"/>
      <c r="R457" s="58">
        <v>0.126889368</v>
      </c>
      <c r="S457" s="58"/>
    </row>
    <row r="458" spans="1:19" ht="150">
      <c r="A458" s="47" t="s">
        <v>1223</v>
      </c>
      <c r="B458" s="43" t="s">
        <v>633</v>
      </c>
      <c r="C458" s="50" t="s">
        <v>1668</v>
      </c>
      <c r="D458" s="75">
        <v>2018</v>
      </c>
      <c r="E458" s="56">
        <v>2020</v>
      </c>
      <c r="F458" s="58">
        <v>1.1299999999999999</v>
      </c>
      <c r="G458" s="78">
        <v>43497</v>
      </c>
      <c r="H458" s="58">
        <v>5.6382479999999999</v>
      </c>
      <c r="I458" s="58">
        <v>5.6382479999999999</v>
      </c>
      <c r="J458" s="58">
        <v>0.8299975600000008</v>
      </c>
      <c r="K458" s="58"/>
      <c r="L458" s="58"/>
      <c r="M458" s="58">
        <v>0.8299975600000008</v>
      </c>
      <c r="N458" s="58"/>
      <c r="O458" s="58">
        <v>0.8299975600000008</v>
      </c>
      <c r="P458" s="58"/>
      <c r="Q458" s="58"/>
      <c r="R458" s="58">
        <v>0.8299975600000008</v>
      </c>
      <c r="S458" s="58"/>
    </row>
    <row r="459" spans="1:19" ht="131.25">
      <c r="A459" s="47" t="s">
        <v>1223</v>
      </c>
      <c r="B459" s="43" t="s">
        <v>634</v>
      </c>
      <c r="C459" s="50" t="s">
        <v>1669</v>
      </c>
      <c r="D459" s="75">
        <v>2018</v>
      </c>
      <c r="E459" s="56">
        <v>2019</v>
      </c>
      <c r="F459" s="58"/>
      <c r="G459" s="78"/>
      <c r="H459" s="58">
        <v>0.063097344000000014</v>
      </c>
      <c r="I459" s="58">
        <v>0.063097344000000014</v>
      </c>
      <c r="J459" s="58">
        <v>0.019458200000000002</v>
      </c>
      <c r="K459" s="58"/>
      <c r="L459" s="58"/>
      <c r="M459" s="58">
        <v>0.019458200000000002</v>
      </c>
      <c r="N459" s="58"/>
      <c r="O459" s="58">
        <v>0.019458200000000002</v>
      </c>
      <c r="P459" s="58"/>
      <c r="Q459" s="58"/>
      <c r="R459" s="58">
        <v>0.019458200000000002</v>
      </c>
      <c r="S459" s="58"/>
    </row>
    <row r="460" spans="1:19" ht="93.75">
      <c r="A460" s="47" t="s">
        <v>1223</v>
      </c>
      <c r="B460" s="43" t="s">
        <v>635</v>
      </c>
      <c r="C460" s="51" t="s">
        <v>1670</v>
      </c>
      <c r="D460" s="75">
        <v>2018</v>
      </c>
      <c r="E460" s="56">
        <v>2020</v>
      </c>
      <c r="F460" s="58"/>
      <c r="G460" s="78"/>
      <c r="H460" s="58">
        <v>1.9785959999999998</v>
      </c>
      <c r="I460" s="58">
        <v>1.9785959999999998</v>
      </c>
      <c r="J460" s="58">
        <v>1.0183098399999995</v>
      </c>
      <c r="K460" s="58"/>
      <c r="L460" s="58"/>
      <c r="M460" s="58">
        <v>1.0183098399999995</v>
      </c>
      <c r="N460" s="58"/>
      <c r="O460" s="58">
        <v>1.0183098399999995</v>
      </c>
      <c r="P460" s="58"/>
      <c r="Q460" s="58"/>
      <c r="R460" s="58">
        <v>1.0183098399999995</v>
      </c>
      <c r="S460" s="58"/>
    </row>
    <row r="461" spans="1:19" ht="150">
      <c r="A461" s="47" t="s">
        <v>1223</v>
      </c>
      <c r="B461" s="43" t="s">
        <v>636</v>
      </c>
      <c r="C461" s="51" t="s">
        <v>1671</v>
      </c>
      <c r="D461" s="75">
        <v>2018</v>
      </c>
      <c r="E461" s="56">
        <v>2019</v>
      </c>
      <c r="F461" s="58"/>
      <c r="G461" s="78"/>
      <c r="H461" s="58">
        <v>0.68077199999999993</v>
      </c>
      <c r="I461" s="58">
        <v>0.68077199999999993</v>
      </c>
      <c r="J461" s="58">
        <v>0.4489179999999996</v>
      </c>
      <c r="K461" s="58"/>
      <c r="L461" s="58"/>
      <c r="M461" s="58">
        <v>0.4489179999999996</v>
      </c>
      <c r="N461" s="58"/>
      <c r="O461" s="58">
        <v>0.4489179999999996</v>
      </c>
      <c r="P461" s="58"/>
      <c r="Q461" s="58"/>
      <c r="R461" s="58">
        <v>0.4489179999999996</v>
      </c>
      <c r="S461" s="58"/>
    </row>
    <row r="462" spans="1:19" ht="112.5">
      <c r="A462" s="47" t="s">
        <v>1223</v>
      </c>
      <c r="B462" s="43" t="s">
        <v>637</v>
      </c>
      <c r="C462" s="50" t="s">
        <v>1672</v>
      </c>
      <c r="D462" s="75">
        <v>2018</v>
      </c>
      <c r="E462" s="56">
        <v>2021</v>
      </c>
      <c r="F462" s="58"/>
      <c r="G462" s="78"/>
      <c r="H462" s="58">
        <v>4.6855199999999995</v>
      </c>
      <c r="I462" s="58">
        <v>4.6855199999999995</v>
      </c>
      <c r="J462" s="58">
        <v>0.41456400000000004</v>
      </c>
      <c r="K462" s="58"/>
      <c r="L462" s="58"/>
      <c r="M462" s="58">
        <v>0.41456400000000004</v>
      </c>
      <c r="N462" s="58"/>
      <c r="O462" s="58">
        <v>0.41456400000000004</v>
      </c>
      <c r="P462" s="58"/>
      <c r="Q462" s="58"/>
      <c r="R462" s="58">
        <v>0.41456400000000004</v>
      </c>
      <c r="S462" s="58"/>
    </row>
    <row r="463" spans="1:19" ht="168.75">
      <c r="A463" s="47" t="s">
        <v>1223</v>
      </c>
      <c r="B463" s="43" t="s">
        <v>638</v>
      </c>
      <c r="C463" s="50" t="s">
        <v>1673</v>
      </c>
      <c r="D463" s="75">
        <v>2018</v>
      </c>
      <c r="E463" s="56">
        <v>2021</v>
      </c>
      <c r="F463" s="58"/>
      <c r="G463" s="78"/>
      <c r="H463" s="58">
        <v>10.250772</v>
      </c>
      <c r="I463" s="58">
        <v>10.250772</v>
      </c>
      <c r="J463" s="58">
        <v>1.3463999999999998</v>
      </c>
      <c r="K463" s="58"/>
      <c r="L463" s="58"/>
      <c r="M463" s="58">
        <v>1.3463999999999998</v>
      </c>
      <c r="N463" s="58"/>
      <c r="O463" s="58">
        <v>1.3463999999999998</v>
      </c>
      <c r="P463" s="58"/>
      <c r="Q463" s="58"/>
      <c r="R463" s="58">
        <v>1.3463999999999998</v>
      </c>
      <c r="S463" s="58"/>
    </row>
    <row r="464" spans="1:19" ht="131.25">
      <c r="A464" s="47" t="s">
        <v>1224</v>
      </c>
      <c r="B464" s="43" t="s">
        <v>639</v>
      </c>
      <c r="C464" s="50" t="s">
        <v>1674</v>
      </c>
      <c r="D464" s="75">
        <v>2018</v>
      </c>
      <c r="E464" s="56">
        <v>2019</v>
      </c>
      <c r="F464" s="58">
        <v>0.5</v>
      </c>
      <c r="G464" s="78">
        <v>43556</v>
      </c>
      <c r="H464" s="58">
        <v>2.1535920000000002</v>
      </c>
      <c r="I464" s="58">
        <v>2.1535920000000002</v>
      </c>
      <c r="J464" s="58">
        <v>1.95048</v>
      </c>
      <c r="K464" s="58"/>
      <c r="L464" s="58"/>
      <c r="M464" s="58">
        <v>1.95048</v>
      </c>
      <c r="N464" s="58"/>
      <c r="O464" s="58">
        <v>1.95048</v>
      </c>
      <c r="P464" s="58"/>
      <c r="Q464" s="58"/>
      <c r="R464" s="58">
        <v>1.95048</v>
      </c>
      <c r="S464" s="58"/>
    </row>
    <row r="465" spans="1:19" ht="168.75">
      <c r="A465" s="47" t="s">
        <v>1223</v>
      </c>
      <c r="B465" s="43" t="s">
        <v>640</v>
      </c>
      <c r="C465" s="50" t="s">
        <v>1675</v>
      </c>
      <c r="D465" s="75">
        <v>2018</v>
      </c>
      <c r="E465" s="56">
        <v>2019</v>
      </c>
      <c r="F465" s="58"/>
      <c r="G465" s="78"/>
      <c r="H465" s="58">
        <v>0.30560399999999999</v>
      </c>
      <c r="I465" s="58">
        <v>0.30560399999999999</v>
      </c>
      <c r="J465" s="58">
        <v>0.0008160000000000001</v>
      </c>
      <c r="K465" s="58"/>
      <c r="L465" s="58"/>
      <c r="M465" s="58">
        <v>0.0008160000000000001</v>
      </c>
      <c r="N465" s="58"/>
      <c r="O465" s="58">
        <v>0.0008160000000000001</v>
      </c>
      <c r="P465" s="58"/>
      <c r="Q465" s="58"/>
      <c r="R465" s="58">
        <v>0.0008160000000000001</v>
      </c>
      <c r="S465" s="58"/>
    </row>
    <row r="466" spans="1:19" ht="131.25">
      <c r="A466" s="47" t="s">
        <v>1223</v>
      </c>
      <c r="B466" s="43" t="s">
        <v>641</v>
      </c>
      <c r="C466" s="50" t="s">
        <v>1676</v>
      </c>
      <c r="D466" s="75">
        <v>2018</v>
      </c>
      <c r="E466" s="56">
        <v>2020</v>
      </c>
      <c r="F466" s="58"/>
      <c r="G466" s="78"/>
      <c r="H466" s="58">
        <v>7.1222519999999996</v>
      </c>
      <c r="I466" s="58">
        <v>7.1222519999999996</v>
      </c>
      <c r="J466" s="58">
        <v>0.64455599999999991</v>
      </c>
      <c r="K466" s="58"/>
      <c r="L466" s="58"/>
      <c r="M466" s="58">
        <v>0.64455599999999991</v>
      </c>
      <c r="N466" s="58"/>
      <c r="O466" s="58">
        <v>0.64455599999999991</v>
      </c>
      <c r="P466" s="58"/>
      <c r="Q466" s="58"/>
      <c r="R466" s="58">
        <v>0.64455599999999991</v>
      </c>
      <c r="S466" s="58"/>
    </row>
    <row r="467" spans="1:19" ht="56.25">
      <c r="A467" s="47" t="s">
        <v>1224</v>
      </c>
      <c r="B467" s="43" t="s">
        <v>642</v>
      </c>
      <c r="C467" s="50" t="s">
        <v>1677</v>
      </c>
      <c r="D467" s="75">
        <v>2019</v>
      </c>
      <c r="E467" s="56">
        <v>2020</v>
      </c>
      <c r="F467" s="58"/>
      <c r="G467" s="78"/>
      <c r="H467" s="58">
        <v>13.079495999999999</v>
      </c>
      <c r="I467" s="58">
        <v>13.079495999999999</v>
      </c>
      <c r="J467" s="58">
        <v>0.012</v>
      </c>
      <c r="K467" s="58"/>
      <c r="L467" s="58"/>
      <c r="M467" s="58">
        <v>0.012</v>
      </c>
      <c r="N467" s="58"/>
      <c r="O467" s="58">
        <v>0.012</v>
      </c>
      <c r="P467" s="58"/>
      <c r="Q467" s="58"/>
      <c r="R467" s="58">
        <v>0.012</v>
      </c>
      <c r="S467" s="58"/>
    </row>
    <row r="468" spans="1:19" ht="56.25">
      <c r="A468" s="47" t="s">
        <v>1224</v>
      </c>
      <c r="B468" s="43" t="s">
        <v>643</v>
      </c>
      <c r="C468" s="50" t="s">
        <v>1678</v>
      </c>
      <c r="D468" s="75">
        <v>2019</v>
      </c>
      <c r="E468" s="56">
        <v>2020</v>
      </c>
      <c r="F468" s="58"/>
      <c r="G468" s="78"/>
      <c r="H468" s="58">
        <v>13.978871999999999</v>
      </c>
      <c r="I468" s="58">
        <v>13.978871999999999</v>
      </c>
      <c r="J468" s="58">
        <v>0.42333599999999993</v>
      </c>
      <c r="K468" s="58"/>
      <c r="L468" s="58"/>
      <c r="M468" s="58">
        <v>0.42333599999999993</v>
      </c>
      <c r="N468" s="58"/>
      <c r="O468" s="58">
        <v>0.42333599999999993</v>
      </c>
      <c r="P468" s="58"/>
      <c r="Q468" s="58"/>
      <c r="R468" s="58">
        <v>0.42333599999999993</v>
      </c>
      <c r="S468" s="58"/>
    </row>
    <row r="469" spans="1:19" ht="56.25">
      <c r="A469" s="47" t="s">
        <v>1223</v>
      </c>
      <c r="B469" s="43" t="s">
        <v>644</v>
      </c>
      <c r="C469" s="50" t="s">
        <v>1679</v>
      </c>
      <c r="D469" s="75">
        <v>2019</v>
      </c>
      <c r="E469" s="56">
        <v>2020</v>
      </c>
      <c r="F469" s="58"/>
      <c r="G469" s="78"/>
      <c r="H469" s="58">
        <v>4.0106760000000001</v>
      </c>
      <c r="I469" s="58">
        <v>4.0106760000000001</v>
      </c>
      <c r="J469" s="58">
        <v>0.34700400000000003</v>
      </c>
      <c r="K469" s="58"/>
      <c r="L469" s="58"/>
      <c r="M469" s="58">
        <v>0.34700400000000003</v>
      </c>
      <c r="N469" s="58"/>
      <c r="O469" s="58">
        <v>0.34700400000000003</v>
      </c>
      <c r="P469" s="58"/>
      <c r="Q469" s="58"/>
      <c r="R469" s="58">
        <v>0.34700400000000003</v>
      </c>
      <c r="S469" s="58"/>
    </row>
    <row r="470" spans="1:19" ht="131.25">
      <c r="A470" s="47" t="s">
        <v>1223</v>
      </c>
      <c r="B470" s="43" t="s">
        <v>645</v>
      </c>
      <c r="C470" s="50" t="s">
        <v>1680</v>
      </c>
      <c r="D470" s="75">
        <v>2019</v>
      </c>
      <c r="E470" s="56">
        <v>2019</v>
      </c>
      <c r="F470" s="58">
        <v>0.16</v>
      </c>
      <c r="G470" s="78">
        <v>43466</v>
      </c>
      <c r="H470" s="58">
        <v>0.72063482400000012</v>
      </c>
      <c r="I470" s="58">
        <v>0.72063482400000012</v>
      </c>
      <c r="J470" s="58">
        <v>0.72063599999999994</v>
      </c>
      <c r="K470" s="58"/>
      <c r="L470" s="58"/>
      <c r="M470" s="58">
        <v>0.72063599999999994</v>
      </c>
      <c r="N470" s="58"/>
      <c r="O470" s="58">
        <v>0.72063599999999994</v>
      </c>
      <c r="P470" s="58"/>
      <c r="Q470" s="58"/>
      <c r="R470" s="58">
        <v>0.72063599999999994</v>
      </c>
      <c r="S470" s="58"/>
    </row>
    <row r="471" spans="1:19" ht="112.5">
      <c r="A471" s="47" t="s">
        <v>1223</v>
      </c>
      <c r="B471" s="43" t="s">
        <v>646</v>
      </c>
      <c r="C471" s="51" t="s">
        <v>1681</v>
      </c>
      <c r="D471" s="75">
        <v>2019</v>
      </c>
      <c r="E471" s="56">
        <v>2020</v>
      </c>
      <c r="F471" s="58"/>
      <c r="G471" s="78"/>
      <c r="H471" s="58">
        <v>10.143096</v>
      </c>
      <c r="I471" s="58">
        <v>10.143096</v>
      </c>
      <c r="J471" s="58">
        <v>8.3194680000000005</v>
      </c>
      <c r="K471" s="58"/>
      <c r="L471" s="58"/>
      <c r="M471" s="58">
        <v>8.3194680000000005</v>
      </c>
      <c r="N471" s="58"/>
      <c r="O471" s="58">
        <v>8.3194680000000005</v>
      </c>
      <c r="P471" s="58"/>
      <c r="Q471" s="58"/>
      <c r="R471" s="58">
        <v>8.3194680000000005</v>
      </c>
      <c r="S471" s="58"/>
    </row>
    <row r="472" spans="1:19" ht="112.5">
      <c r="A472" s="47" t="s">
        <v>1223</v>
      </c>
      <c r="B472" s="43" t="s">
        <v>647</v>
      </c>
      <c r="C472" s="51" t="s">
        <v>1682</v>
      </c>
      <c r="D472" s="75">
        <v>2018</v>
      </c>
      <c r="E472" s="56">
        <v>2019</v>
      </c>
      <c r="F472" s="58"/>
      <c r="G472" s="78"/>
      <c r="H472" s="58">
        <v>0.085678452000000002</v>
      </c>
      <c r="I472" s="58">
        <v>0.038412539999999981</v>
      </c>
      <c r="J472" s="58">
        <v>0.0051192479999999999</v>
      </c>
      <c r="K472" s="58"/>
      <c r="L472" s="58"/>
      <c r="M472" s="58">
        <v>0.0051192479999999999</v>
      </c>
      <c r="N472" s="58"/>
      <c r="O472" s="58">
        <v>0.0051192479999999999</v>
      </c>
      <c r="P472" s="58"/>
      <c r="Q472" s="58"/>
      <c r="R472" s="58">
        <v>0.0051192479999999999</v>
      </c>
      <c r="S472" s="58"/>
    </row>
    <row r="473" spans="1:19" ht="112.5">
      <c r="A473" s="47" t="s">
        <v>1224</v>
      </c>
      <c r="B473" s="43" t="s">
        <v>648</v>
      </c>
      <c r="C473" s="51" t="s">
        <v>1683</v>
      </c>
      <c r="D473" s="75">
        <v>2018</v>
      </c>
      <c r="E473" s="56">
        <v>2019</v>
      </c>
      <c r="F473" s="58"/>
      <c r="G473" s="78"/>
      <c r="H473" s="58">
        <v>0.089658347999999985</v>
      </c>
      <c r="I473" s="58">
        <v>0.048250788000000086</v>
      </c>
      <c r="J473" s="58">
        <v>0.00057599999999999991</v>
      </c>
      <c r="K473" s="58"/>
      <c r="L473" s="58"/>
      <c r="M473" s="58">
        <v>0.00057599999999999991</v>
      </c>
      <c r="N473" s="58"/>
      <c r="O473" s="58">
        <v>0.00057599999999999991</v>
      </c>
      <c r="P473" s="58"/>
      <c r="Q473" s="58"/>
      <c r="R473" s="58">
        <v>0.00057599999999999991</v>
      </c>
      <c r="S473" s="58"/>
    </row>
    <row r="474" spans="1:19" ht="93.75">
      <c r="A474" s="47" t="s">
        <v>1223</v>
      </c>
      <c r="B474" s="43" t="s">
        <v>649</v>
      </c>
      <c r="C474" s="51" t="s">
        <v>1684</v>
      </c>
      <c r="D474" s="75">
        <v>2018</v>
      </c>
      <c r="E474" s="56">
        <v>2019</v>
      </c>
      <c r="F474" s="58"/>
      <c r="G474" s="78"/>
      <c r="H474" s="58">
        <v>0.52424439600000006</v>
      </c>
      <c r="I474" s="58">
        <v>0.024015189355932276</v>
      </c>
      <c r="J474" s="58">
        <v>0.0022200000000000002</v>
      </c>
      <c r="K474" s="58"/>
      <c r="L474" s="58"/>
      <c r="M474" s="58">
        <v>0.0022200000000000002</v>
      </c>
      <c r="N474" s="58"/>
      <c r="O474" s="58">
        <v>0.0022200000000000002</v>
      </c>
      <c r="P474" s="58"/>
      <c r="Q474" s="58"/>
      <c r="R474" s="58">
        <v>0.0022200000000000002</v>
      </c>
      <c r="S474" s="58"/>
    </row>
    <row r="475" spans="1:19" ht="75">
      <c r="A475" s="47" t="s">
        <v>1223</v>
      </c>
      <c r="B475" s="43" t="s">
        <v>650</v>
      </c>
      <c r="C475" s="50" t="s">
        <v>1685</v>
      </c>
      <c r="D475" s="75">
        <v>2018</v>
      </c>
      <c r="E475" s="56">
        <v>2019</v>
      </c>
      <c r="F475" s="58">
        <v>0.28999999999999998</v>
      </c>
      <c r="G475" s="78">
        <v>43466</v>
      </c>
      <c r="H475" s="58">
        <v>1.434709368</v>
      </c>
      <c r="I475" s="58">
        <v>1.434709368</v>
      </c>
      <c r="J475" s="58">
        <v>1.4347079999999999</v>
      </c>
      <c r="K475" s="58"/>
      <c r="L475" s="58"/>
      <c r="M475" s="58">
        <v>1.4347079999999999</v>
      </c>
      <c r="N475" s="58"/>
      <c r="O475" s="58">
        <v>1.4347079999999999</v>
      </c>
      <c r="P475" s="58"/>
      <c r="Q475" s="58"/>
      <c r="R475" s="58">
        <v>1.4347079999999999</v>
      </c>
      <c r="S475" s="58"/>
    </row>
    <row r="476" spans="1:19" ht="75">
      <c r="A476" s="47" t="s">
        <v>1223</v>
      </c>
      <c r="B476" s="43" t="s">
        <v>651</v>
      </c>
      <c r="C476" s="50" t="s">
        <v>1686</v>
      </c>
      <c r="D476" s="75">
        <v>2018</v>
      </c>
      <c r="E476" s="56">
        <v>2019</v>
      </c>
      <c r="F476" s="58"/>
      <c r="G476" s="78"/>
      <c r="H476" s="58">
        <v>0.16674261600000001</v>
      </c>
      <c r="I476" s="58">
        <v>0.16674261600000001</v>
      </c>
      <c r="J476" s="58">
        <v>0.12827764399999997</v>
      </c>
      <c r="K476" s="58"/>
      <c r="L476" s="58"/>
      <c r="M476" s="58">
        <v>0.12827764399999997</v>
      </c>
      <c r="N476" s="58"/>
      <c r="O476" s="58">
        <v>0.12827764399999997</v>
      </c>
      <c r="P476" s="58"/>
      <c r="Q476" s="58"/>
      <c r="R476" s="58">
        <v>0.12827764399999997</v>
      </c>
      <c r="S476" s="58"/>
    </row>
    <row r="477" spans="1:19" ht="75">
      <c r="A477" s="47" t="s">
        <v>1223</v>
      </c>
      <c r="B477" s="43" t="s">
        <v>652</v>
      </c>
      <c r="C477" s="51" t="s">
        <v>1687</v>
      </c>
      <c r="D477" s="75">
        <v>2018</v>
      </c>
      <c r="E477" s="56">
        <v>2019</v>
      </c>
      <c r="F477" s="58"/>
      <c r="G477" s="78"/>
      <c r="H477" s="58">
        <v>0.17340118799999998</v>
      </c>
      <c r="I477" s="58">
        <v>0.17340118799999998</v>
      </c>
      <c r="J477" s="58">
        <v>0.12827764399999997</v>
      </c>
      <c r="K477" s="58"/>
      <c r="L477" s="58"/>
      <c r="M477" s="58">
        <v>0.12827764399999997</v>
      </c>
      <c r="N477" s="58"/>
      <c r="O477" s="58">
        <v>0.12827764399999997</v>
      </c>
      <c r="P477" s="58"/>
      <c r="Q477" s="58"/>
      <c r="R477" s="58">
        <v>0.12827764399999997</v>
      </c>
      <c r="S477" s="58"/>
    </row>
    <row r="478" spans="1:19" ht="112.5">
      <c r="A478" s="47" t="s">
        <v>1223</v>
      </c>
      <c r="B478" s="43" t="s">
        <v>653</v>
      </c>
      <c r="C478" s="50" t="s">
        <v>1688</v>
      </c>
      <c r="D478" s="75">
        <v>2018</v>
      </c>
      <c r="E478" s="56">
        <v>2019</v>
      </c>
      <c r="F478" s="58">
        <v>0.18</v>
      </c>
      <c r="G478" s="78">
        <v>43466</v>
      </c>
      <c r="H478" s="58">
        <v>0.97167374399999995</v>
      </c>
      <c r="I478" s="58">
        <v>0.97167374399999995</v>
      </c>
      <c r="J478" s="58">
        <v>0.97167599999999998</v>
      </c>
      <c r="K478" s="58"/>
      <c r="L478" s="58"/>
      <c r="M478" s="58">
        <v>0.97167599999999998</v>
      </c>
      <c r="N478" s="58"/>
      <c r="O478" s="58">
        <v>0.97167599999999998</v>
      </c>
      <c r="P478" s="58"/>
      <c r="Q478" s="58"/>
      <c r="R478" s="58">
        <v>0.97167599999999998</v>
      </c>
      <c r="S478" s="58"/>
    </row>
    <row r="479" spans="1:19" ht="93.75">
      <c r="A479" s="47" t="s">
        <v>1223</v>
      </c>
      <c r="B479" s="43" t="s">
        <v>654</v>
      </c>
      <c r="C479" s="50" t="s">
        <v>1689</v>
      </c>
      <c r="D479" s="75">
        <v>2018</v>
      </c>
      <c r="E479" s="56">
        <v>2019</v>
      </c>
      <c r="F479" s="58"/>
      <c r="G479" s="78"/>
      <c r="H479" s="58">
        <v>0.59318624399999997</v>
      </c>
      <c r="I479" s="58">
        <v>0.1379323440000001</v>
      </c>
      <c r="J479" s="58">
        <v>0.002892</v>
      </c>
      <c r="K479" s="58"/>
      <c r="L479" s="58"/>
      <c r="M479" s="58">
        <v>0.002892</v>
      </c>
      <c r="N479" s="58"/>
      <c r="O479" s="58">
        <v>0.002892</v>
      </c>
      <c r="P479" s="58"/>
      <c r="Q479" s="58"/>
      <c r="R479" s="58">
        <v>0.002892</v>
      </c>
      <c r="S479" s="58"/>
    </row>
    <row r="480" spans="1:19" ht="131.25">
      <c r="A480" s="47" t="s">
        <v>1223</v>
      </c>
      <c r="B480" s="43" t="s">
        <v>655</v>
      </c>
      <c r="C480" s="50" t="s">
        <v>1690</v>
      </c>
      <c r="D480" s="75">
        <v>2018</v>
      </c>
      <c r="E480" s="56">
        <v>2019</v>
      </c>
      <c r="F480" s="58"/>
      <c r="G480" s="78"/>
      <c r="H480" s="58">
        <v>0.128180496</v>
      </c>
      <c r="I480" s="58">
        <v>0.051923894033898327</v>
      </c>
      <c r="J480" s="58">
        <v>0.0085559999999999994</v>
      </c>
      <c r="K480" s="58"/>
      <c r="L480" s="58"/>
      <c r="M480" s="58">
        <v>0.0085559999999999994</v>
      </c>
      <c r="N480" s="58"/>
      <c r="O480" s="58">
        <v>0.0085559999999999994</v>
      </c>
      <c r="P480" s="58"/>
      <c r="Q480" s="58"/>
      <c r="R480" s="58">
        <v>0.0085559999999999994</v>
      </c>
      <c r="S480" s="58"/>
    </row>
    <row r="481" spans="1:19" ht="93.75">
      <c r="A481" s="47" t="s">
        <v>1223</v>
      </c>
      <c r="B481" s="43" t="s">
        <v>656</v>
      </c>
      <c r="C481" s="50" t="s">
        <v>1691</v>
      </c>
      <c r="D481" s="75">
        <v>2018</v>
      </c>
      <c r="E481" s="56">
        <v>2019</v>
      </c>
      <c r="F481" s="58"/>
      <c r="G481" s="78"/>
      <c r="H481" s="58">
        <v>0.52455911999999993</v>
      </c>
      <c r="I481" s="58">
        <v>0.44555824515254228</v>
      </c>
      <c r="J481" s="58">
        <v>0.014364</v>
      </c>
      <c r="K481" s="58"/>
      <c r="L481" s="58"/>
      <c r="M481" s="58">
        <v>0.014364</v>
      </c>
      <c r="N481" s="58"/>
      <c r="O481" s="58">
        <v>0.014364</v>
      </c>
      <c r="P481" s="58"/>
      <c r="Q481" s="58"/>
      <c r="R481" s="58">
        <v>0.014364</v>
      </c>
      <c r="S481" s="58"/>
    </row>
    <row r="482" spans="1:19" ht="93.75">
      <c r="A482" s="47" t="s">
        <v>1223</v>
      </c>
      <c r="B482" s="43" t="s">
        <v>657</v>
      </c>
      <c r="C482" s="50" t="s">
        <v>1692</v>
      </c>
      <c r="D482" s="75">
        <v>2018</v>
      </c>
      <c r="E482" s="56">
        <v>2019</v>
      </c>
      <c r="F482" s="58"/>
      <c r="G482" s="78"/>
      <c r="H482" s="58">
        <v>0.39892365600000002</v>
      </c>
      <c r="I482" s="58">
        <v>0.01138938915254234</v>
      </c>
      <c r="J482" s="58">
        <v>0.0014519999999999999</v>
      </c>
      <c r="K482" s="58"/>
      <c r="L482" s="58"/>
      <c r="M482" s="58">
        <v>0.0014519999999999999</v>
      </c>
      <c r="N482" s="58"/>
      <c r="O482" s="58">
        <v>0.0014519999999999999</v>
      </c>
      <c r="P482" s="58"/>
      <c r="Q482" s="58"/>
      <c r="R482" s="58">
        <v>0.0014519999999999999</v>
      </c>
      <c r="S482" s="58"/>
    </row>
    <row r="483" spans="1:19" ht="93.75">
      <c r="A483" s="47" t="s">
        <v>1223</v>
      </c>
      <c r="B483" s="43" t="s">
        <v>658</v>
      </c>
      <c r="C483" s="50" t="s">
        <v>1693</v>
      </c>
      <c r="D483" s="75">
        <v>2018</v>
      </c>
      <c r="E483" s="56">
        <v>2019</v>
      </c>
      <c r="F483" s="58"/>
      <c r="G483" s="78"/>
      <c r="H483" s="58">
        <v>0.30803925600000004</v>
      </c>
      <c r="I483" s="58">
        <v>0.0074175443389831175</v>
      </c>
      <c r="J483" s="58">
        <v>0.0011999999999999999</v>
      </c>
      <c r="K483" s="58"/>
      <c r="L483" s="58"/>
      <c r="M483" s="58">
        <v>0.0011999999999999999</v>
      </c>
      <c r="N483" s="58"/>
      <c r="O483" s="58">
        <v>0.0011999999999999999</v>
      </c>
      <c r="P483" s="58"/>
      <c r="Q483" s="58"/>
      <c r="R483" s="58">
        <v>0.0011999999999999999</v>
      </c>
      <c r="S483" s="58"/>
    </row>
    <row r="484" spans="1:19" ht="93.75">
      <c r="A484" s="47" t="s">
        <v>1223</v>
      </c>
      <c r="B484" s="43" t="s">
        <v>659</v>
      </c>
      <c r="C484" s="50" t="s">
        <v>1694</v>
      </c>
      <c r="D484" s="75">
        <v>2018</v>
      </c>
      <c r="E484" s="56">
        <v>2019</v>
      </c>
      <c r="F484" s="58"/>
      <c r="G484" s="78"/>
      <c r="H484" s="58">
        <v>0.52290480000000006</v>
      </c>
      <c r="I484" s="58">
        <v>0.044580873152542388</v>
      </c>
      <c r="J484" s="58">
        <v>0.001908</v>
      </c>
      <c r="K484" s="58"/>
      <c r="L484" s="58"/>
      <c r="M484" s="58">
        <v>0.001908</v>
      </c>
      <c r="N484" s="58"/>
      <c r="O484" s="58">
        <v>0.001908</v>
      </c>
      <c r="P484" s="58"/>
      <c r="Q484" s="58"/>
      <c r="R484" s="58">
        <v>0.001908</v>
      </c>
      <c r="S484" s="58"/>
    </row>
    <row r="485" spans="1:19" ht="93.75">
      <c r="A485" s="47" t="s">
        <v>1223</v>
      </c>
      <c r="B485" s="43" t="s">
        <v>660</v>
      </c>
      <c r="C485" s="50" t="s">
        <v>1695</v>
      </c>
      <c r="D485" s="75">
        <v>2018</v>
      </c>
      <c r="E485" s="56">
        <v>2019</v>
      </c>
      <c r="F485" s="58"/>
      <c r="G485" s="78"/>
      <c r="H485" s="58">
        <v>0.35422676399999997</v>
      </c>
      <c r="I485" s="58">
        <v>0.0031437120000000207</v>
      </c>
      <c r="J485" s="58">
        <v>0.0014039999999999999</v>
      </c>
      <c r="K485" s="58"/>
      <c r="L485" s="58"/>
      <c r="M485" s="58">
        <v>0.0014039999999999999</v>
      </c>
      <c r="N485" s="58"/>
      <c r="O485" s="58">
        <v>0.0014039999999999999</v>
      </c>
      <c r="P485" s="58"/>
      <c r="Q485" s="58"/>
      <c r="R485" s="58">
        <v>0.0014039999999999999</v>
      </c>
      <c r="S485" s="58"/>
    </row>
    <row r="486" spans="1:19" ht="225">
      <c r="A486" s="47" t="s">
        <v>1223</v>
      </c>
      <c r="B486" s="43" t="s">
        <v>661</v>
      </c>
      <c r="C486" s="50" t="s">
        <v>1696</v>
      </c>
      <c r="D486" s="75">
        <v>2018</v>
      </c>
      <c r="E486" s="56">
        <v>2019</v>
      </c>
      <c r="F486" s="58"/>
      <c r="G486" s="78"/>
      <c r="H486" s="58">
        <v>0.091463292000000015</v>
      </c>
      <c r="I486" s="58">
        <v>0.044197379999999994</v>
      </c>
      <c r="J486" s="58">
        <v>0.0079679999999999994</v>
      </c>
      <c r="K486" s="58"/>
      <c r="L486" s="58"/>
      <c r="M486" s="58">
        <v>0.0079679999999999994</v>
      </c>
      <c r="N486" s="58"/>
      <c r="O486" s="58">
        <v>0.0079679999999999994</v>
      </c>
      <c r="P486" s="58"/>
      <c r="Q486" s="58"/>
      <c r="R486" s="58">
        <v>0.0079679999999999994</v>
      </c>
      <c r="S486" s="58"/>
    </row>
    <row r="487" spans="1:19" ht="131.25">
      <c r="A487" s="47" t="s">
        <v>1223</v>
      </c>
      <c r="B487" s="43" t="s">
        <v>662</v>
      </c>
      <c r="C487" s="50" t="s">
        <v>1697</v>
      </c>
      <c r="D487" s="75">
        <v>2018</v>
      </c>
      <c r="E487" s="56">
        <v>2019</v>
      </c>
      <c r="F487" s="58"/>
      <c r="G487" s="78"/>
      <c r="H487" s="58">
        <v>0.56184389999999995</v>
      </c>
      <c r="I487" s="58">
        <v>0.035262561152542338</v>
      </c>
      <c r="J487" s="58">
        <v>0.0025440000000000003</v>
      </c>
      <c r="K487" s="58"/>
      <c r="L487" s="58"/>
      <c r="M487" s="58">
        <v>0.0025440000000000003</v>
      </c>
      <c r="N487" s="58"/>
      <c r="O487" s="58">
        <v>0.0025440000000000003</v>
      </c>
      <c r="P487" s="58"/>
      <c r="Q487" s="58"/>
      <c r="R487" s="58">
        <v>0.0025440000000000003</v>
      </c>
      <c r="S487" s="58"/>
    </row>
    <row r="488" spans="1:19" ht="75">
      <c r="A488" s="47" t="s">
        <v>1223</v>
      </c>
      <c r="B488" s="43" t="s">
        <v>663</v>
      </c>
      <c r="C488" s="50" t="s">
        <v>1698</v>
      </c>
      <c r="D488" s="75">
        <v>2018</v>
      </c>
      <c r="E488" s="56">
        <v>2019</v>
      </c>
      <c r="F488" s="58"/>
      <c r="G488" s="78"/>
      <c r="H488" s="58">
        <v>0.091168356000000006</v>
      </c>
      <c r="I488" s="58">
        <v>0.044040660000000009</v>
      </c>
      <c r="J488" s="58">
        <v>0.0088679999999999991</v>
      </c>
      <c r="K488" s="58"/>
      <c r="L488" s="58"/>
      <c r="M488" s="58">
        <v>0.0088679999999999991</v>
      </c>
      <c r="N488" s="58"/>
      <c r="O488" s="58">
        <v>0.0088679999999999991</v>
      </c>
      <c r="P488" s="58"/>
      <c r="Q488" s="58"/>
      <c r="R488" s="58">
        <v>0.0088679999999999991</v>
      </c>
      <c r="S488" s="58"/>
    </row>
    <row r="489" spans="1:19" ht="112.5">
      <c r="A489" s="47" t="s">
        <v>1223</v>
      </c>
      <c r="B489" s="43" t="s">
        <v>664</v>
      </c>
      <c r="C489" s="50" t="s">
        <v>1699</v>
      </c>
      <c r="D489" s="75">
        <v>2018</v>
      </c>
      <c r="E489" s="56">
        <v>2020</v>
      </c>
      <c r="F489" s="58">
        <v>0.13</v>
      </c>
      <c r="G489" s="78">
        <v>43466</v>
      </c>
      <c r="H489" s="58">
        <v>0.64850399999999986</v>
      </c>
      <c r="I489" s="58">
        <v>0.64850399999999986</v>
      </c>
      <c r="J489" s="58">
        <v>0.088092000000000004</v>
      </c>
      <c r="K489" s="58"/>
      <c r="L489" s="58"/>
      <c r="M489" s="58">
        <v>0.088092000000000004</v>
      </c>
      <c r="N489" s="58"/>
      <c r="O489" s="58">
        <v>0.088092000000000004</v>
      </c>
      <c r="P489" s="58"/>
      <c r="Q489" s="58"/>
      <c r="R489" s="58">
        <v>0.088092000000000004</v>
      </c>
      <c r="S489" s="58"/>
    </row>
    <row r="490" spans="1:19" ht="131.25">
      <c r="A490" s="47" t="s">
        <v>1223</v>
      </c>
      <c r="B490" s="43" t="s">
        <v>665</v>
      </c>
      <c r="C490" s="50" t="s">
        <v>1700</v>
      </c>
      <c r="D490" s="75">
        <v>2018</v>
      </c>
      <c r="E490" s="56">
        <v>2020</v>
      </c>
      <c r="F490" s="58">
        <v>0.91</v>
      </c>
      <c r="G490" s="78">
        <v>43556</v>
      </c>
      <c r="H490" s="58">
        <v>4.4927280000000005</v>
      </c>
      <c r="I490" s="58">
        <v>4.4927280000000005</v>
      </c>
      <c r="J490" s="58">
        <v>0.9623811999999996</v>
      </c>
      <c r="K490" s="58"/>
      <c r="L490" s="58"/>
      <c r="M490" s="58">
        <v>0.9623811999999996</v>
      </c>
      <c r="N490" s="58"/>
      <c r="O490" s="58">
        <v>0.9623811999999996</v>
      </c>
      <c r="P490" s="58"/>
      <c r="Q490" s="58"/>
      <c r="R490" s="58">
        <v>0.9623811999999996</v>
      </c>
      <c r="S490" s="58"/>
    </row>
    <row r="491" spans="1:19" ht="112.5">
      <c r="A491" s="47" t="s">
        <v>1223</v>
      </c>
      <c r="B491" s="43" t="s">
        <v>666</v>
      </c>
      <c r="C491" s="50" t="s">
        <v>1701</v>
      </c>
      <c r="D491" s="75">
        <v>2018</v>
      </c>
      <c r="E491" s="56">
        <v>2019</v>
      </c>
      <c r="F491" s="58"/>
      <c r="G491" s="78"/>
      <c r="H491" s="58">
        <v>0.59263754399999991</v>
      </c>
      <c r="I491" s="58">
        <v>0.087562665355932157</v>
      </c>
      <c r="J491" s="58">
        <v>0.0017639999999999999</v>
      </c>
      <c r="K491" s="58"/>
      <c r="L491" s="58"/>
      <c r="M491" s="58">
        <v>0.0017639999999999999</v>
      </c>
      <c r="N491" s="58"/>
      <c r="O491" s="58">
        <v>0.0017639999999999999</v>
      </c>
      <c r="P491" s="58"/>
      <c r="Q491" s="58"/>
      <c r="R491" s="58">
        <v>0.0017639999999999999</v>
      </c>
      <c r="S491" s="58"/>
    </row>
    <row r="492" spans="1:19" ht="112.5">
      <c r="A492" s="47" t="s">
        <v>1223</v>
      </c>
      <c r="B492" s="43" t="s">
        <v>667</v>
      </c>
      <c r="C492" s="50" t="s">
        <v>1702</v>
      </c>
      <c r="D492" s="75">
        <v>2018</v>
      </c>
      <c r="E492" s="56">
        <v>2019</v>
      </c>
      <c r="F492" s="58">
        <v>10.215648</v>
      </c>
      <c r="G492" s="78">
        <v>43344</v>
      </c>
      <c r="H492" s="58">
        <v>10.215648000000002</v>
      </c>
      <c r="I492" s="58">
        <v>10.215648000000002</v>
      </c>
      <c r="J492" s="58">
        <v>9.6651454400000016</v>
      </c>
      <c r="K492" s="58"/>
      <c r="L492" s="58"/>
      <c r="M492" s="58">
        <v>9.6651454400000016</v>
      </c>
      <c r="N492" s="58"/>
      <c r="O492" s="58">
        <v>9.6651454400000016</v>
      </c>
      <c r="P492" s="58"/>
      <c r="Q492" s="58"/>
      <c r="R492" s="58">
        <v>9.6651454400000016</v>
      </c>
      <c r="S492" s="58"/>
    </row>
    <row r="493" spans="1:19" ht="75">
      <c r="A493" s="47" t="s">
        <v>1223</v>
      </c>
      <c r="B493" s="43" t="s">
        <v>668</v>
      </c>
      <c r="C493" s="50" t="s">
        <v>1703</v>
      </c>
      <c r="D493" s="75">
        <v>2018</v>
      </c>
      <c r="E493" s="56">
        <v>2019</v>
      </c>
      <c r="F493" s="58"/>
      <c r="G493" s="78"/>
      <c r="H493" s="58">
        <v>0.14096737199999998</v>
      </c>
      <c r="I493" s="58">
        <v>0.045449396542372789</v>
      </c>
      <c r="J493" s="58">
        <v>0.0076799999999999993</v>
      </c>
      <c r="K493" s="58"/>
      <c r="L493" s="58"/>
      <c r="M493" s="58">
        <v>0.0076799999999999993</v>
      </c>
      <c r="N493" s="58"/>
      <c r="O493" s="58">
        <v>0.0076799999999999993</v>
      </c>
      <c r="P493" s="58"/>
      <c r="Q493" s="58"/>
      <c r="R493" s="58">
        <v>0.0076799999999999993</v>
      </c>
      <c r="S493" s="58"/>
    </row>
    <row r="494" spans="1:19" ht="93.75">
      <c r="A494" s="47" t="s">
        <v>1223</v>
      </c>
      <c r="B494" s="43" t="s">
        <v>669</v>
      </c>
      <c r="C494" s="50" t="s">
        <v>1704</v>
      </c>
      <c r="D494" s="75">
        <v>2018</v>
      </c>
      <c r="E494" s="56">
        <v>2019</v>
      </c>
      <c r="F494" s="58">
        <v>0.59854799999999997</v>
      </c>
      <c r="G494" s="78">
        <v>43344</v>
      </c>
      <c r="H494" s="58">
        <v>0.521673516</v>
      </c>
      <c r="I494" s="58">
        <v>0.019177269355932225</v>
      </c>
      <c r="J494" s="58">
        <v>0.0015</v>
      </c>
      <c r="K494" s="58"/>
      <c r="L494" s="58"/>
      <c r="M494" s="58">
        <v>0.0015</v>
      </c>
      <c r="N494" s="58"/>
      <c r="O494" s="58">
        <v>0.0015</v>
      </c>
      <c r="P494" s="58"/>
      <c r="Q494" s="58"/>
      <c r="R494" s="58">
        <v>0.0015</v>
      </c>
      <c r="S494" s="58"/>
    </row>
    <row r="495" spans="1:19" ht="112.5">
      <c r="A495" s="47" t="s">
        <v>1223</v>
      </c>
      <c r="B495" s="43" t="s">
        <v>670</v>
      </c>
      <c r="C495" s="50" t="s">
        <v>1705</v>
      </c>
      <c r="D495" s="75">
        <v>2018</v>
      </c>
      <c r="E495" s="56">
        <v>2019</v>
      </c>
      <c r="F495" s="58">
        <v>0.59854799999999997</v>
      </c>
      <c r="G495" s="78">
        <v>43252</v>
      </c>
      <c r="H495" s="58">
        <v>0.17045772000000001</v>
      </c>
      <c r="I495" s="58">
        <v>0.010751999999999956</v>
      </c>
      <c r="J495" s="58">
        <v>0.010752000000000001</v>
      </c>
      <c r="K495" s="58"/>
      <c r="L495" s="58"/>
      <c r="M495" s="58">
        <v>0.010752000000000001</v>
      </c>
      <c r="N495" s="58"/>
      <c r="O495" s="58">
        <v>0.010752000000000001</v>
      </c>
      <c r="P495" s="58"/>
      <c r="Q495" s="58"/>
      <c r="R495" s="58">
        <v>0.010752000000000001</v>
      </c>
      <c r="S495" s="58"/>
    </row>
    <row r="496" spans="1:19" ht="112.5">
      <c r="A496" s="47" t="s">
        <v>1223</v>
      </c>
      <c r="B496" s="43" t="s">
        <v>671</v>
      </c>
      <c r="C496" s="51" t="s">
        <v>1706</v>
      </c>
      <c r="D496" s="75">
        <v>2018</v>
      </c>
      <c r="E496" s="56">
        <v>2020</v>
      </c>
      <c r="F496" s="58">
        <v>0.87</v>
      </c>
      <c r="G496" s="78">
        <v>43497</v>
      </c>
      <c r="H496" s="58">
        <v>3.8345879999999997</v>
      </c>
      <c r="I496" s="58">
        <v>3.8345879999999997</v>
      </c>
      <c r="J496" s="58">
        <v>0.71232853200000013</v>
      </c>
      <c r="K496" s="58"/>
      <c r="L496" s="58"/>
      <c r="M496" s="58">
        <v>0.71232853200000013</v>
      </c>
      <c r="N496" s="58"/>
      <c r="O496" s="58">
        <v>0.71232853200000013</v>
      </c>
      <c r="P496" s="58"/>
      <c r="Q496" s="58"/>
      <c r="R496" s="58">
        <v>0.71232853200000013</v>
      </c>
      <c r="S496" s="58"/>
    </row>
    <row r="497" spans="1:19" ht="93.75">
      <c r="A497" s="47" t="s">
        <v>1223</v>
      </c>
      <c r="B497" s="43" t="s">
        <v>672</v>
      </c>
      <c r="C497" s="50" t="s">
        <v>1707</v>
      </c>
      <c r="D497" s="75">
        <v>2018</v>
      </c>
      <c r="E497" s="56">
        <v>2019</v>
      </c>
      <c r="F497" s="58">
        <v>1.529928</v>
      </c>
      <c r="G497" s="78">
        <v>43374</v>
      </c>
      <c r="H497" s="58">
        <v>1.4092194839999999</v>
      </c>
      <c r="I497" s="58">
        <v>1.3950057719999998</v>
      </c>
      <c r="J497" s="58">
        <v>1.1545763218983049</v>
      </c>
      <c r="K497" s="58"/>
      <c r="L497" s="58"/>
      <c r="M497" s="58">
        <v>1.1545763218983049</v>
      </c>
      <c r="N497" s="58"/>
      <c r="O497" s="58">
        <v>1.1545763218983049</v>
      </c>
      <c r="P497" s="58"/>
      <c r="Q497" s="58"/>
      <c r="R497" s="58">
        <v>1.1545763218983049</v>
      </c>
      <c r="S497" s="58"/>
    </row>
    <row r="498" spans="1:19" ht="93.75">
      <c r="A498" s="47" t="s">
        <v>1223</v>
      </c>
      <c r="B498" s="43" t="s">
        <v>673</v>
      </c>
      <c r="C498" s="50" t="s">
        <v>1708</v>
      </c>
      <c r="D498" s="75">
        <v>2018</v>
      </c>
      <c r="E498" s="56">
        <v>2019</v>
      </c>
      <c r="F498" s="58"/>
      <c r="G498" s="78"/>
      <c r="H498" s="58">
        <v>0.4704504599999999</v>
      </c>
      <c r="I498" s="58">
        <v>0.0042528571525421999</v>
      </c>
      <c r="J498" s="58">
        <v>0.0020040000000000001</v>
      </c>
      <c r="K498" s="58"/>
      <c r="L498" s="58"/>
      <c r="M498" s="58">
        <v>0.0020040000000000001</v>
      </c>
      <c r="N498" s="58"/>
      <c r="O498" s="58">
        <v>0.0020040000000000001</v>
      </c>
      <c r="P498" s="58"/>
      <c r="Q498" s="58"/>
      <c r="R498" s="58">
        <v>0.0020040000000000001</v>
      </c>
      <c r="S498" s="58"/>
    </row>
    <row r="499" spans="1:19" ht="112.5">
      <c r="A499" s="47" t="s">
        <v>1223</v>
      </c>
      <c r="B499" s="43" t="s">
        <v>674</v>
      </c>
      <c r="C499" s="50" t="s">
        <v>1709</v>
      </c>
      <c r="D499" s="75">
        <v>2018</v>
      </c>
      <c r="E499" s="56">
        <v>2019</v>
      </c>
      <c r="F499" s="58"/>
      <c r="G499" s="78"/>
      <c r="H499" s="58">
        <v>0.52372244400000001</v>
      </c>
      <c r="I499" s="58">
        <v>0.044598921152542326</v>
      </c>
      <c r="J499" s="58">
        <v>0.0020040000000000001</v>
      </c>
      <c r="K499" s="58"/>
      <c r="L499" s="58"/>
      <c r="M499" s="58">
        <v>0.0020040000000000001</v>
      </c>
      <c r="N499" s="58"/>
      <c r="O499" s="58">
        <v>0.0020040000000000001</v>
      </c>
      <c r="P499" s="58"/>
      <c r="Q499" s="58"/>
      <c r="R499" s="58">
        <v>0.0020040000000000001</v>
      </c>
      <c r="S499" s="58"/>
    </row>
    <row r="500" spans="1:19" ht="131.25">
      <c r="A500" s="47" t="s">
        <v>1223</v>
      </c>
      <c r="B500" s="43" t="s">
        <v>675</v>
      </c>
      <c r="C500" s="51" t="s">
        <v>1710</v>
      </c>
      <c r="D500" s="75">
        <v>2018</v>
      </c>
      <c r="E500" s="56">
        <v>2021</v>
      </c>
      <c r="F500" s="58"/>
      <c r="G500" s="78"/>
      <c r="H500" s="58">
        <v>15.39672</v>
      </c>
      <c r="I500" s="58">
        <v>15.39672</v>
      </c>
      <c r="J500" s="58">
        <v>2.7103199999999998</v>
      </c>
      <c r="K500" s="58"/>
      <c r="L500" s="58"/>
      <c r="M500" s="58">
        <v>2.7103199999999998</v>
      </c>
      <c r="N500" s="58"/>
      <c r="O500" s="58">
        <v>2.7103199999999998</v>
      </c>
      <c r="P500" s="58"/>
      <c r="Q500" s="58"/>
      <c r="R500" s="58">
        <v>2.7103199999999998</v>
      </c>
      <c r="S500" s="58"/>
    </row>
    <row r="501" spans="1:19" ht="112.5">
      <c r="A501" s="47" t="s">
        <v>1223</v>
      </c>
      <c r="B501" s="43" t="s">
        <v>676</v>
      </c>
      <c r="C501" s="50" t="s">
        <v>1711</v>
      </c>
      <c r="D501" s="75">
        <v>2018</v>
      </c>
      <c r="E501" s="56">
        <v>2019</v>
      </c>
      <c r="F501" s="58"/>
      <c r="G501" s="78"/>
      <c r="H501" s="58">
        <v>1.0721421600000001</v>
      </c>
      <c r="I501" s="58">
        <v>1.0211724</v>
      </c>
      <c r="J501" s="58">
        <v>1.0211724</v>
      </c>
      <c r="K501" s="58"/>
      <c r="L501" s="58"/>
      <c r="M501" s="58">
        <v>1.0211724</v>
      </c>
      <c r="N501" s="58"/>
      <c r="O501" s="58">
        <v>1.0211724</v>
      </c>
      <c r="P501" s="58"/>
      <c r="Q501" s="58"/>
      <c r="R501" s="58">
        <v>1.0211724</v>
      </c>
      <c r="S501" s="58"/>
    </row>
    <row r="502" spans="1:19" ht="131.25">
      <c r="A502" s="47" t="s">
        <v>1223</v>
      </c>
      <c r="B502" s="43" t="s">
        <v>677</v>
      </c>
      <c r="C502" s="50" t="s">
        <v>1712</v>
      </c>
      <c r="D502" s="75">
        <v>2018</v>
      </c>
      <c r="E502" s="56">
        <v>2019</v>
      </c>
      <c r="F502" s="58"/>
      <c r="G502" s="78"/>
      <c r="H502" s="58">
        <v>0.32007109199999995</v>
      </c>
      <c r="I502" s="58">
        <v>0.0047698340338983569</v>
      </c>
      <c r="J502" s="58">
        <v>0.001188</v>
      </c>
      <c r="K502" s="58"/>
      <c r="L502" s="58"/>
      <c r="M502" s="58">
        <v>0.001188</v>
      </c>
      <c r="N502" s="58"/>
      <c r="O502" s="58">
        <v>0.001188</v>
      </c>
      <c r="P502" s="58"/>
      <c r="Q502" s="58"/>
      <c r="R502" s="58">
        <v>0.001188</v>
      </c>
      <c r="S502" s="58"/>
    </row>
    <row r="503" spans="1:19" ht="75">
      <c r="A503" s="47" t="s">
        <v>1223</v>
      </c>
      <c r="B503" s="43" t="s">
        <v>678</v>
      </c>
      <c r="C503" s="50" t="s">
        <v>1713</v>
      </c>
      <c r="D503" s="75">
        <v>2018</v>
      </c>
      <c r="E503" s="56">
        <v>2019</v>
      </c>
      <c r="F503" s="58"/>
      <c r="G503" s="78"/>
      <c r="H503" s="58">
        <v>0.38387741999999991</v>
      </c>
      <c r="I503" s="58">
        <v>0.0027951091525422189</v>
      </c>
      <c r="J503" s="58">
        <v>0.0015</v>
      </c>
      <c r="K503" s="58"/>
      <c r="L503" s="58"/>
      <c r="M503" s="58">
        <v>0.0015</v>
      </c>
      <c r="N503" s="58"/>
      <c r="O503" s="58">
        <v>0.0015</v>
      </c>
      <c r="P503" s="58"/>
      <c r="Q503" s="58"/>
      <c r="R503" s="58">
        <v>0.0015</v>
      </c>
      <c r="S503" s="58"/>
    </row>
    <row r="504" spans="1:19" ht="131.25">
      <c r="A504" s="47" t="s">
        <v>1223</v>
      </c>
      <c r="B504" s="43" t="s">
        <v>679</v>
      </c>
      <c r="C504" s="50" t="s">
        <v>1714</v>
      </c>
      <c r="D504" s="75">
        <v>2018</v>
      </c>
      <c r="E504" s="56">
        <v>2019</v>
      </c>
      <c r="F504" s="58">
        <v>2.4610080000000001</v>
      </c>
      <c r="G504" s="78">
        <v>43282</v>
      </c>
      <c r="H504" s="58">
        <v>1.7308085399999997</v>
      </c>
      <c r="I504" s="58">
        <v>1.5612033439322033</v>
      </c>
      <c r="J504" s="58">
        <v>0.043751999999999999</v>
      </c>
      <c r="K504" s="58"/>
      <c r="L504" s="58"/>
      <c r="M504" s="58">
        <v>0.043751999999999999</v>
      </c>
      <c r="N504" s="58"/>
      <c r="O504" s="58">
        <v>0.043751999999999999</v>
      </c>
      <c r="P504" s="58"/>
      <c r="Q504" s="58"/>
      <c r="R504" s="58">
        <v>0.043751999999999999</v>
      </c>
      <c r="S504" s="58"/>
    </row>
    <row r="505" spans="1:19" ht="131.25">
      <c r="A505" s="47" t="s">
        <v>1224</v>
      </c>
      <c r="B505" s="43" t="s">
        <v>680</v>
      </c>
      <c r="C505" s="50" t="s">
        <v>1715</v>
      </c>
      <c r="D505" s="75">
        <v>2019</v>
      </c>
      <c r="E505" s="56">
        <v>2020</v>
      </c>
      <c r="F505" s="58">
        <v>0.56000000000000005</v>
      </c>
      <c r="G505" s="78">
        <v>43525</v>
      </c>
      <c r="H505" s="58">
        <v>4.2244200000000003</v>
      </c>
      <c r="I505" s="58">
        <v>4.2244200000000003</v>
      </c>
      <c r="J505" s="58">
        <v>0.52839599999999998</v>
      </c>
      <c r="K505" s="58"/>
      <c r="L505" s="58"/>
      <c r="M505" s="58">
        <v>0.52839599999999998</v>
      </c>
      <c r="N505" s="58"/>
      <c r="O505" s="58">
        <v>0.52839599999999998</v>
      </c>
      <c r="P505" s="58"/>
      <c r="Q505" s="58"/>
      <c r="R505" s="58">
        <v>0.52839599999999998</v>
      </c>
      <c r="S505" s="58"/>
    </row>
    <row r="506" spans="1:19" ht="93.75">
      <c r="A506" s="47" t="s">
        <v>1223</v>
      </c>
      <c r="B506" s="43" t="s">
        <v>681</v>
      </c>
      <c r="C506" s="50" t="s">
        <v>1716</v>
      </c>
      <c r="D506" s="75">
        <v>2018</v>
      </c>
      <c r="E506" s="56">
        <v>2019</v>
      </c>
      <c r="F506" s="58"/>
      <c r="G506" s="78"/>
      <c r="H506" s="58">
        <v>0.080322192000000014</v>
      </c>
      <c r="I506" s="58">
        <v>0.042717011999999999</v>
      </c>
      <c r="J506" s="58">
        <v>0.0081719999999999987</v>
      </c>
      <c r="K506" s="58"/>
      <c r="L506" s="58"/>
      <c r="M506" s="58">
        <v>0.0081719999999999987</v>
      </c>
      <c r="N506" s="58"/>
      <c r="O506" s="58">
        <v>0.0081719999999999987</v>
      </c>
      <c r="P506" s="58"/>
      <c r="Q506" s="58"/>
      <c r="R506" s="58">
        <v>0.0081719999999999987</v>
      </c>
      <c r="S506" s="58"/>
    </row>
    <row r="507" spans="1:19" ht="131.25">
      <c r="A507" s="47" t="s">
        <v>1223</v>
      </c>
      <c r="B507" s="43" t="s">
        <v>682</v>
      </c>
      <c r="C507" s="51" t="s">
        <v>1717</v>
      </c>
      <c r="D507" s="75">
        <v>2018</v>
      </c>
      <c r="E507" s="56">
        <v>2019</v>
      </c>
      <c r="F507" s="58"/>
      <c r="G507" s="78"/>
      <c r="H507" s="58">
        <v>0.41700046800000001</v>
      </c>
      <c r="I507" s="58">
        <v>0.0024185373559322265</v>
      </c>
      <c r="J507" s="58">
        <v>0.0011102040000000001</v>
      </c>
      <c r="K507" s="58"/>
      <c r="L507" s="58"/>
      <c r="M507" s="58">
        <v>0.0011102040000000001</v>
      </c>
      <c r="N507" s="58"/>
      <c r="O507" s="58">
        <v>0.0011102040000000001</v>
      </c>
      <c r="P507" s="58"/>
      <c r="Q507" s="58"/>
      <c r="R507" s="58">
        <v>0.0011102040000000001</v>
      </c>
      <c r="S507" s="58"/>
    </row>
    <row r="508" spans="1:19" ht="112.5">
      <c r="A508" s="47" t="s">
        <v>1223</v>
      </c>
      <c r="B508" s="43" t="s">
        <v>683</v>
      </c>
      <c r="C508" s="50" t="s">
        <v>1718</v>
      </c>
      <c r="D508" s="75">
        <v>2019</v>
      </c>
      <c r="E508" s="56">
        <v>2020</v>
      </c>
      <c r="F508" s="58"/>
      <c r="G508" s="78"/>
      <c r="H508" s="58">
        <v>0.46832399999999996</v>
      </c>
      <c r="I508" s="58">
        <v>0.46832399999999996</v>
      </c>
      <c r="J508" s="58">
        <v>0.32436000000000004</v>
      </c>
      <c r="K508" s="58"/>
      <c r="L508" s="58"/>
      <c r="M508" s="58">
        <v>0.32436000000000004</v>
      </c>
      <c r="N508" s="58"/>
      <c r="O508" s="58">
        <v>0.32436000000000004</v>
      </c>
      <c r="P508" s="58"/>
      <c r="Q508" s="58"/>
      <c r="R508" s="58">
        <v>0.32436000000000004</v>
      </c>
      <c r="S508" s="58"/>
    </row>
    <row r="509" spans="1:19" ht="168.75">
      <c r="A509" s="47" t="s">
        <v>1223</v>
      </c>
      <c r="B509" s="43" t="s">
        <v>684</v>
      </c>
      <c r="C509" s="50" t="s">
        <v>1719</v>
      </c>
      <c r="D509" s="75">
        <v>2019</v>
      </c>
      <c r="E509" s="56">
        <v>2020</v>
      </c>
      <c r="F509" s="58"/>
      <c r="G509" s="78"/>
      <c r="H509" s="58">
        <v>0.58447199999999999</v>
      </c>
      <c r="I509" s="58">
        <v>0.58447199999999999</v>
      </c>
      <c r="J509" s="58">
        <v>0.014376</v>
      </c>
      <c r="K509" s="58"/>
      <c r="L509" s="58"/>
      <c r="M509" s="58">
        <v>0.014376</v>
      </c>
      <c r="N509" s="58"/>
      <c r="O509" s="58">
        <v>0.014376</v>
      </c>
      <c r="P509" s="58"/>
      <c r="Q509" s="58"/>
      <c r="R509" s="58">
        <v>0.014376</v>
      </c>
      <c r="S509" s="58"/>
    </row>
    <row r="510" spans="1:19" ht="93.75">
      <c r="A510" s="47" t="s">
        <v>1224</v>
      </c>
      <c r="B510" s="43" t="s">
        <v>685</v>
      </c>
      <c r="C510" s="50" t="s">
        <v>1720</v>
      </c>
      <c r="D510" s="75">
        <v>2019</v>
      </c>
      <c r="E510" s="56">
        <v>2020</v>
      </c>
      <c r="F510" s="58"/>
      <c r="G510" s="78"/>
      <c r="H510" s="58">
        <v>0.91196400000000011</v>
      </c>
      <c r="I510" s="58">
        <v>0.91196400000000011</v>
      </c>
      <c r="J510" s="58">
        <v>0.012</v>
      </c>
      <c r="K510" s="58"/>
      <c r="L510" s="58"/>
      <c r="M510" s="58">
        <v>0.012</v>
      </c>
      <c r="N510" s="58"/>
      <c r="O510" s="58">
        <v>0.012</v>
      </c>
      <c r="P510" s="58"/>
      <c r="Q510" s="58"/>
      <c r="R510" s="58">
        <v>0.012</v>
      </c>
      <c r="S510" s="58"/>
    </row>
    <row r="511" spans="1:19" ht="75">
      <c r="A511" s="47" t="s">
        <v>1223</v>
      </c>
      <c r="B511" s="43" t="s">
        <v>686</v>
      </c>
      <c r="C511" s="50" t="s">
        <v>1721</v>
      </c>
      <c r="D511" s="75">
        <v>2019</v>
      </c>
      <c r="E511" s="56">
        <v>2020</v>
      </c>
      <c r="F511" s="58"/>
      <c r="G511" s="78"/>
      <c r="H511" s="58">
        <v>0.58447199999999999</v>
      </c>
      <c r="I511" s="58">
        <v>0.58447199999999999</v>
      </c>
      <c r="J511" s="58">
        <v>0.049235999999999995</v>
      </c>
      <c r="K511" s="58"/>
      <c r="L511" s="58"/>
      <c r="M511" s="58">
        <v>0.049235999999999995</v>
      </c>
      <c r="N511" s="58"/>
      <c r="O511" s="58">
        <v>0.049235999999999995</v>
      </c>
      <c r="P511" s="58"/>
      <c r="Q511" s="58"/>
      <c r="R511" s="58">
        <v>0.049235999999999995</v>
      </c>
      <c r="S511" s="58"/>
    </row>
    <row r="512" spans="1:19" ht="131.25">
      <c r="A512" s="47" t="s">
        <v>1223</v>
      </c>
      <c r="B512" s="43" t="s">
        <v>687</v>
      </c>
      <c r="C512" s="84" t="s">
        <v>1722</v>
      </c>
      <c r="D512" s="75">
        <v>2019</v>
      </c>
      <c r="E512" s="56">
        <v>2020</v>
      </c>
      <c r="F512" s="58"/>
      <c r="G512" s="78"/>
      <c r="H512" s="58">
        <v>0.58447199999999999</v>
      </c>
      <c r="I512" s="58">
        <v>0.58447199999999999</v>
      </c>
      <c r="J512" s="58">
        <v>0.049235999999999995</v>
      </c>
      <c r="K512" s="58"/>
      <c r="L512" s="58"/>
      <c r="M512" s="58">
        <v>0.049235999999999995</v>
      </c>
      <c r="N512" s="58"/>
      <c r="O512" s="58">
        <v>0.049235999999999995</v>
      </c>
      <c r="P512" s="58"/>
      <c r="Q512" s="58"/>
      <c r="R512" s="58">
        <v>0.049235999999999995</v>
      </c>
      <c r="S512" s="58"/>
    </row>
    <row r="513" spans="1:19" ht="112.5">
      <c r="A513" s="47" t="s">
        <v>1223</v>
      </c>
      <c r="B513" s="43" t="s">
        <v>688</v>
      </c>
      <c r="C513" s="50" t="s">
        <v>1723</v>
      </c>
      <c r="D513" s="75">
        <v>2019</v>
      </c>
      <c r="E513" s="56">
        <v>2020</v>
      </c>
      <c r="F513" s="58"/>
      <c r="G513" s="78"/>
      <c r="H513" s="58">
        <v>0.58447199999999999</v>
      </c>
      <c r="I513" s="58">
        <v>0.58447199999999999</v>
      </c>
      <c r="J513" s="58">
        <v>0.049235999999999995</v>
      </c>
      <c r="K513" s="58"/>
      <c r="L513" s="58"/>
      <c r="M513" s="58">
        <v>0.049235999999999995</v>
      </c>
      <c r="N513" s="58"/>
      <c r="O513" s="58">
        <v>0.049235999999999995</v>
      </c>
      <c r="P513" s="58"/>
      <c r="Q513" s="58"/>
      <c r="R513" s="58">
        <v>0.049235999999999995</v>
      </c>
      <c r="S513" s="58"/>
    </row>
    <row r="514" spans="1:19" ht="56.25">
      <c r="A514" s="47" t="s">
        <v>1223</v>
      </c>
      <c r="B514" s="43" t="s">
        <v>689</v>
      </c>
      <c r="C514" s="50" t="s">
        <v>1724</v>
      </c>
      <c r="D514" s="75">
        <v>2019</v>
      </c>
      <c r="E514" s="56">
        <v>2021</v>
      </c>
      <c r="F514" s="58"/>
      <c r="G514" s="78"/>
      <c r="H514" s="58">
        <v>12.067728000000001</v>
      </c>
      <c r="I514" s="58">
        <v>12.067728000000001</v>
      </c>
      <c r="J514" s="58">
        <v>2.0970960000000001</v>
      </c>
      <c r="K514" s="58"/>
      <c r="L514" s="58"/>
      <c r="M514" s="58">
        <v>2.0970960000000001</v>
      </c>
      <c r="N514" s="58"/>
      <c r="O514" s="58">
        <v>2.0970960000000001</v>
      </c>
      <c r="P514" s="58"/>
      <c r="Q514" s="58"/>
      <c r="R514" s="58">
        <v>2.0970960000000001</v>
      </c>
      <c r="S514" s="58"/>
    </row>
    <row r="515" spans="1:19" ht="93.75">
      <c r="A515" s="47" t="s">
        <v>1223</v>
      </c>
      <c r="B515" s="43" t="s">
        <v>690</v>
      </c>
      <c r="C515" s="50" t="s">
        <v>1725</v>
      </c>
      <c r="D515" s="75">
        <v>2018</v>
      </c>
      <c r="E515" s="56">
        <v>2019</v>
      </c>
      <c r="F515" s="58"/>
      <c r="G515" s="78"/>
      <c r="H515" s="58">
        <v>0.012244128</v>
      </c>
      <c r="I515" s="58">
        <v>0.012244128</v>
      </c>
      <c r="J515" s="58">
        <v>0.012239999999999999</v>
      </c>
      <c r="K515" s="58"/>
      <c r="L515" s="58"/>
      <c r="M515" s="58">
        <v>0.012239999999999999</v>
      </c>
      <c r="N515" s="58"/>
      <c r="O515" s="58">
        <v>0.012239999999999999</v>
      </c>
      <c r="P515" s="58"/>
      <c r="Q515" s="58"/>
      <c r="R515" s="58">
        <v>0.012239999999999999</v>
      </c>
      <c r="S515" s="58"/>
    </row>
    <row r="516" spans="1:19" ht="75">
      <c r="A516" s="47" t="s">
        <v>1223</v>
      </c>
      <c r="B516" s="43" t="s">
        <v>691</v>
      </c>
      <c r="C516" s="50" t="s">
        <v>1726</v>
      </c>
      <c r="D516" s="75">
        <v>2017</v>
      </c>
      <c r="E516" s="56">
        <v>2019</v>
      </c>
      <c r="F516" s="58">
        <v>8.6913839999999993</v>
      </c>
      <c r="G516" s="78">
        <v>43191</v>
      </c>
      <c r="H516" s="58">
        <v>6.8790841320000009</v>
      </c>
      <c r="I516" s="58">
        <v>6.356197317762712</v>
      </c>
      <c r="J516" s="58">
        <v>5.2714177219999989</v>
      </c>
      <c r="K516" s="58"/>
      <c r="L516" s="58"/>
      <c r="M516" s="58">
        <v>5.2714177219999989</v>
      </c>
      <c r="N516" s="58"/>
      <c r="O516" s="58">
        <v>5.2714177219999989</v>
      </c>
      <c r="P516" s="58"/>
      <c r="Q516" s="58"/>
      <c r="R516" s="58">
        <v>5.2714177219999989</v>
      </c>
      <c r="S516" s="58"/>
    </row>
    <row r="517" spans="1:19" ht="112.5">
      <c r="A517" s="47" t="s">
        <v>1223</v>
      </c>
      <c r="B517" s="43" t="s">
        <v>692</v>
      </c>
      <c r="C517" s="50" t="s">
        <v>1727</v>
      </c>
      <c r="D517" s="75">
        <v>2018</v>
      </c>
      <c r="E517" s="56">
        <v>2019</v>
      </c>
      <c r="F517" s="58">
        <v>0.5</v>
      </c>
      <c r="G517" s="78">
        <v>43525</v>
      </c>
      <c r="H517" s="58">
        <v>2.7648511079999998</v>
      </c>
      <c r="I517" s="58">
        <v>2.7648511079999998</v>
      </c>
      <c r="J517" s="58">
        <v>2.7648511180000002</v>
      </c>
      <c r="K517" s="58"/>
      <c r="L517" s="58"/>
      <c r="M517" s="58">
        <v>2.7648511180000002</v>
      </c>
      <c r="N517" s="58"/>
      <c r="O517" s="58">
        <v>2.7648511180000002</v>
      </c>
      <c r="P517" s="58"/>
      <c r="Q517" s="58"/>
      <c r="R517" s="58">
        <v>2.7648511180000002</v>
      </c>
      <c r="S517" s="58"/>
    </row>
    <row r="518" spans="1:19" ht="75">
      <c r="A518" s="47" t="s">
        <v>1224</v>
      </c>
      <c r="B518" s="43" t="s">
        <v>693</v>
      </c>
      <c r="C518" s="50" t="s">
        <v>1728</v>
      </c>
      <c r="D518" s="75">
        <v>2019</v>
      </c>
      <c r="E518" s="56">
        <v>2020</v>
      </c>
      <c r="F518" s="58"/>
      <c r="G518" s="78"/>
      <c r="H518" s="58">
        <v>3.6482519999999998</v>
      </c>
      <c r="I518" s="58">
        <v>3.6482519999999998</v>
      </c>
      <c r="J518" s="58">
        <v>0.072794327999999991</v>
      </c>
      <c r="K518" s="58"/>
      <c r="L518" s="58"/>
      <c r="M518" s="58">
        <v>0.072794327999999991</v>
      </c>
      <c r="N518" s="58"/>
      <c r="O518" s="58">
        <v>0.072794327999999991</v>
      </c>
      <c r="P518" s="58"/>
      <c r="Q518" s="58"/>
      <c r="R518" s="58">
        <v>0.072794327999999991</v>
      </c>
      <c r="S518" s="58"/>
    </row>
    <row r="519" spans="1:19" ht="75">
      <c r="A519" s="47" t="s">
        <v>1223</v>
      </c>
      <c r="B519" s="43" t="s">
        <v>694</v>
      </c>
      <c r="C519" s="50" t="s">
        <v>1729</v>
      </c>
      <c r="D519" s="75">
        <v>2019</v>
      </c>
      <c r="E519" s="56">
        <v>2020</v>
      </c>
      <c r="F519" s="58"/>
      <c r="G519" s="78"/>
      <c r="H519" s="58">
        <v>2.7506999999999997</v>
      </c>
      <c r="I519" s="58">
        <v>2.7506999999999997</v>
      </c>
      <c r="J519" s="58">
        <v>0.012</v>
      </c>
      <c r="K519" s="58"/>
      <c r="L519" s="58"/>
      <c r="M519" s="58">
        <v>0.012</v>
      </c>
      <c r="N519" s="58"/>
      <c r="O519" s="58">
        <v>0.012</v>
      </c>
      <c r="P519" s="58"/>
      <c r="Q519" s="58"/>
      <c r="R519" s="58">
        <v>0.012</v>
      </c>
      <c r="S519" s="58"/>
    </row>
    <row r="520" spans="1:19" ht="93.75">
      <c r="A520" s="47" t="s">
        <v>1224</v>
      </c>
      <c r="B520" s="43" t="s">
        <v>695</v>
      </c>
      <c r="C520" s="50" t="s">
        <v>1730</v>
      </c>
      <c r="D520" s="75">
        <v>2018</v>
      </c>
      <c r="E520" s="56">
        <v>2019</v>
      </c>
      <c r="F520" s="58">
        <v>3.52</v>
      </c>
      <c r="G520" s="78">
        <v>43556</v>
      </c>
      <c r="H520" s="58">
        <v>20.940107999999999</v>
      </c>
      <c r="I520" s="58">
        <v>20.940107999999999</v>
      </c>
      <c r="J520" s="58">
        <v>20.359855828000001</v>
      </c>
      <c r="K520" s="58"/>
      <c r="L520" s="58"/>
      <c r="M520" s="58">
        <v>20.359855828000001</v>
      </c>
      <c r="N520" s="58"/>
      <c r="O520" s="58">
        <v>20.359855828000001</v>
      </c>
      <c r="P520" s="58"/>
      <c r="Q520" s="58"/>
      <c r="R520" s="58">
        <v>20.359855828000001</v>
      </c>
      <c r="S520" s="58"/>
    </row>
    <row r="521" spans="1:19" ht="150">
      <c r="A521" s="47" t="s">
        <v>1223</v>
      </c>
      <c r="B521" s="43" t="s">
        <v>696</v>
      </c>
      <c r="C521" s="50" t="s">
        <v>1731</v>
      </c>
      <c r="D521" s="75">
        <v>2019</v>
      </c>
      <c r="E521" s="56">
        <v>2020</v>
      </c>
      <c r="F521" s="58"/>
      <c r="G521" s="78"/>
      <c r="H521" s="58">
        <v>1.0755239999999999</v>
      </c>
      <c r="I521" s="58">
        <v>1.0755239999999999</v>
      </c>
      <c r="J521" s="58">
        <v>0.73199999999999998</v>
      </c>
      <c r="K521" s="58"/>
      <c r="L521" s="58"/>
      <c r="M521" s="58">
        <v>0.73199999999999998</v>
      </c>
      <c r="N521" s="58"/>
      <c r="O521" s="58">
        <v>0.73199999999999998</v>
      </c>
      <c r="P521" s="58"/>
      <c r="Q521" s="58"/>
      <c r="R521" s="58">
        <v>0.73199999999999998</v>
      </c>
      <c r="S521" s="58"/>
    </row>
    <row r="522" spans="1:19" ht="56.25">
      <c r="A522" s="47" t="s">
        <v>1223</v>
      </c>
      <c r="B522" s="43" t="s">
        <v>697</v>
      </c>
      <c r="C522" s="50" t="s">
        <v>1732</v>
      </c>
      <c r="D522" s="75">
        <v>2019</v>
      </c>
      <c r="E522" s="56">
        <v>2020</v>
      </c>
      <c r="F522" s="58"/>
      <c r="G522" s="78"/>
      <c r="H522" s="58">
        <v>6.9797759999999993</v>
      </c>
      <c r="I522" s="58">
        <v>6.9797759999999993</v>
      </c>
      <c r="J522" s="58">
        <v>0.012</v>
      </c>
      <c r="K522" s="58"/>
      <c r="L522" s="58"/>
      <c r="M522" s="58">
        <v>0.012</v>
      </c>
      <c r="N522" s="58"/>
      <c r="O522" s="58">
        <v>0.012</v>
      </c>
      <c r="P522" s="58"/>
      <c r="Q522" s="58"/>
      <c r="R522" s="58">
        <v>0.012</v>
      </c>
      <c r="S522" s="58"/>
    </row>
    <row r="523" spans="1:19" ht="150">
      <c r="A523" s="47" t="s">
        <v>1224</v>
      </c>
      <c r="B523" s="43" t="s">
        <v>2769</v>
      </c>
      <c r="C523" s="50" t="s">
        <v>2770</v>
      </c>
      <c r="D523" s="75">
        <v>2019</v>
      </c>
      <c r="E523" s="56">
        <v>2020</v>
      </c>
      <c r="F523" s="58"/>
      <c r="G523" s="78"/>
      <c r="H523" s="58">
        <v>0.320988</v>
      </c>
      <c r="I523" s="58">
        <v>0.320988</v>
      </c>
      <c r="J523" s="58">
        <v>0.10439999999999999</v>
      </c>
      <c r="K523" s="58"/>
      <c r="L523" s="58"/>
      <c r="M523" s="58">
        <v>0.10439999999999999</v>
      </c>
      <c r="N523" s="58"/>
      <c r="O523" s="58">
        <v>0.10439999999999999</v>
      </c>
      <c r="P523" s="58"/>
      <c r="Q523" s="58"/>
      <c r="R523" s="58">
        <v>0.10439999999999999</v>
      </c>
      <c r="S523" s="58"/>
    </row>
    <row r="524" spans="1:19" ht="112.5">
      <c r="A524" s="47" t="s">
        <v>1223</v>
      </c>
      <c r="B524" s="43" t="s">
        <v>2771</v>
      </c>
      <c r="C524" s="50" t="s">
        <v>2776</v>
      </c>
      <c r="D524" s="75">
        <v>2019</v>
      </c>
      <c r="E524" s="56">
        <v>2020</v>
      </c>
      <c r="F524" s="58"/>
      <c r="G524" s="78"/>
      <c r="H524" s="58">
        <v>1.4573880000000001</v>
      </c>
      <c r="I524" s="58">
        <v>1.4573880000000001</v>
      </c>
      <c r="J524" s="58">
        <v>0.60609599999999997</v>
      </c>
      <c r="K524" s="58"/>
      <c r="L524" s="58"/>
      <c r="M524" s="58">
        <f>505.08/1000*1.2</f>
        <v>0.60609599999999997</v>
      </c>
      <c r="N524" s="58"/>
      <c r="O524" s="58">
        <v>0.60609599999999997</v>
      </c>
      <c r="P524" s="58"/>
      <c r="Q524" s="58"/>
      <c r="R524" s="58">
        <v>0.60609599999999997</v>
      </c>
      <c r="S524" s="58"/>
    </row>
    <row r="525" spans="1:19" ht="93.75">
      <c r="A525" s="47" t="s">
        <v>170</v>
      </c>
      <c r="B525" s="43" t="s">
        <v>698</v>
      </c>
      <c r="C525" s="50" t="s">
        <v>1733</v>
      </c>
      <c r="D525" s="75">
        <v>2015</v>
      </c>
      <c r="E525" s="56">
        <v>2021</v>
      </c>
      <c r="F525" s="58"/>
      <c r="G525" s="78"/>
      <c r="H525" s="58">
        <v>3.23706</v>
      </c>
      <c r="I525" s="58">
        <v>3.2353902645999999</v>
      </c>
      <c r="J525" s="58">
        <v>0.012</v>
      </c>
      <c r="K525" s="58"/>
      <c r="L525" s="58"/>
      <c r="M525" s="58">
        <v>0.012</v>
      </c>
      <c r="N525" s="58"/>
      <c r="O525" s="58">
        <v>0.012</v>
      </c>
      <c r="P525" s="58"/>
      <c r="Q525" s="58"/>
      <c r="R525" s="58">
        <v>0.012</v>
      </c>
      <c r="S525" s="58"/>
    </row>
    <row r="526" spans="1:19" ht="112.5">
      <c r="A526" s="47" t="s">
        <v>170</v>
      </c>
      <c r="B526" s="43" t="s">
        <v>699</v>
      </c>
      <c r="C526" s="50" t="s">
        <v>1734</v>
      </c>
      <c r="D526" s="75">
        <v>2013</v>
      </c>
      <c r="E526" s="56">
        <v>2019</v>
      </c>
      <c r="F526" s="58">
        <v>3.92</v>
      </c>
      <c r="G526" s="78">
        <v>43435</v>
      </c>
      <c r="H526" s="58">
        <v>27.869880000000002</v>
      </c>
      <c r="I526" s="58">
        <v>23.497360148542377</v>
      </c>
      <c r="J526" s="58">
        <v>22.108824000000002</v>
      </c>
      <c r="K526" s="58"/>
      <c r="L526" s="58"/>
      <c r="M526" s="58">
        <v>22.108824000000002</v>
      </c>
      <c r="N526" s="58"/>
      <c r="O526" s="58">
        <v>22.108824000000002</v>
      </c>
      <c r="P526" s="58"/>
      <c r="Q526" s="58"/>
      <c r="R526" s="58">
        <v>22.108824000000002</v>
      </c>
      <c r="S526" s="58"/>
    </row>
    <row r="527" spans="1:19" ht="75">
      <c r="A527" s="47" t="s">
        <v>170</v>
      </c>
      <c r="B527" s="43" t="s">
        <v>700</v>
      </c>
      <c r="C527" s="50" t="s">
        <v>1735</v>
      </c>
      <c r="D527" s="75">
        <v>2016</v>
      </c>
      <c r="E527" s="56">
        <v>2019</v>
      </c>
      <c r="F527" s="58">
        <v>3.2485679999999997</v>
      </c>
      <c r="G527" s="78">
        <v>43252</v>
      </c>
      <c r="H527" s="58">
        <v>3.2485679999999997</v>
      </c>
      <c r="I527" s="58">
        <v>2.5653959999999998</v>
      </c>
      <c r="J527" s="58">
        <v>2.3623800540000004</v>
      </c>
      <c r="K527" s="58"/>
      <c r="L527" s="58"/>
      <c r="M527" s="58">
        <v>2.3623800540000004</v>
      </c>
      <c r="N527" s="58"/>
      <c r="O527" s="58">
        <v>2.3623800540000004</v>
      </c>
      <c r="P527" s="58"/>
      <c r="Q527" s="58"/>
      <c r="R527" s="58">
        <v>2.3623800540000004</v>
      </c>
      <c r="S527" s="58"/>
    </row>
    <row r="528" spans="1:19" ht="75">
      <c r="A528" s="47" t="s">
        <v>170</v>
      </c>
      <c r="B528" s="43" t="s">
        <v>701</v>
      </c>
      <c r="C528" s="50" t="s">
        <v>1736</v>
      </c>
      <c r="D528" s="75">
        <v>2016</v>
      </c>
      <c r="E528" s="56">
        <v>2022</v>
      </c>
      <c r="F528" s="58"/>
      <c r="G528" s="78"/>
      <c r="H528" s="58">
        <v>2.9097</v>
      </c>
      <c r="I528" s="58">
        <v>2.9097</v>
      </c>
      <c r="J528" s="58">
        <v>0.012</v>
      </c>
      <c r="K528" s="58"/>
      <c r="L528" s="58"/>
      <c r="M528" s="58">
        <v>0.012</v>
      </c>
      <c r="N528" s="58"/>
      <c r="O528" s="58">
        <v>0.012</v>
      </c>
      <c r="P528" s="58"/>
      <c r="Q528" s="58"/>
      <c r="R528" s="58">
        <v>0.012</v>
      </c>
      <c r="S528" s="58"/>
    </row>
    <row r="529" spans="1:19" ht="56.25">
      <c r="A529" s="47" t="s">
        <v>170</v>
      </c>
      <c r="B529" s="43" t="s">
        <v>702</v>
      </c>
      <c r="C529" s="50" t="s">
        <v>1737</v>
      </c>
      <c r="D529" s="75">
        <v>2013</v>
      </c>
      <c r="E529" s="56">
        <v>2019</v>
      </c>
      <c r="F529" s="58">
        <v>2.8616280000000001</v>
      </c>
      <c r="G529" s="78">
        <v>43282</v>
      </c>
      <c r="H529" s="58">
        <v>2.5160248439999999</v>
      </c>
      <c r="I529" s="58">
        <v>1.2706707797288137</v>
      </c>
      <c r="J529" s="58">
        <v>1.1511524979999999</v>
      </c>
      <c r="K529" s="58"/>
      <c r="L529" s="58"/>
      <c r="M529" s="58">
        <v>1.1511524979999999</v>
      </c>
      <c r="N529" s="58"/>
      <c r="O529" s="58">
        <v>1.1511524979999999</v>
      </c>
      <c r="P529" s="58"/>
      <c r="Q529" s="58"/>
      <c r="R529" s="58">
        <v>1.1511524979999999</v>
      </c>
      <c r="S529" s="58"/>
    </row>
    <row r="530" spans="1:19" ht="75">
      <c r="A530" s="47" t="s">
        <v>170</v>
      </c>
      <c r="B530" s="43" t="s">
        <v>703</v>
      </c>
      <c r="C530" s="50" t="s">
        <v>1738</v>
      </c>
      <c r="D530" s="75">
        <v>2013</v>
      </c>
      <c r="E530" s="56">
        <v>2020</v>
      </c>
      <c r="F530" s="58"/>
      <c r="G530" s="78"/>
      <c r="H530" s="58">
        <v>13.525307999999999</v>
      </c>
      <c r="I530" s="58">
        <v>12.456802677152542</v>
      </c>
      <c r="J530" s="58">
        <v>1.612908</v>
      </c>
      <c r="K530" s="58"/>
      <c r="L530" s="58"/>
      <c r="M530" s="58">
        <v>1.612908</v>
      </c>
      <c r="N530" s="58"/>
      <c r="O530" s="58">
        <v>1.612908</v>
      </c>
      <c r="P530" s="58"/>
      <c r="Q530" s="58"/>
      <c r="R530" s="58">
        <v>1.612908</v>
      </c>
      <c r="S530" s="58"/>
    </row>
    <row r="531" spans="1:19" ht="75">
      <c r="A531" s="47" t="s">
        <v>170</v>
      </c>
      <c r="B531" s="43" t="s">
        <v>704</v>
      </c>
      <c r="C531" s="50" t="s">
        <v>1739</v>
      </c>
      <c r="D531" s="75">
        <v>2013</v>
      </c>
      <c r="E531" s="56">
        <v>2019</v>
      </c>
      <c r="F531" s="58">
        <v>15.565151999999998</v>
      </c>
      <c r="G531" s="78">
        <v>43435</v>
      </c>
      <c r="H531" s="58">
        <v>15.565151999999998</v>
      </c>
      <c r="I531" s="58">
        <v>13.39587558915254</v>
      </c>
      <c r="J531" s="58">
        <v>10.990859378000003</v>
      </c>
      <c r="K531" s="58"/>
      <c r="L531" s="58"/>
      <c r="M531" s="58">
        <v>10.990859378000003</v>
      </c>
      <c r="N531" s="58"/>
      <c r="O531" s="58">
        <v>10.990859378000003</v>
      </c>
      <c r="P531" s="58"/>
      <c r="Q531" s="58"/>
      <c r="R531" s="58">
        <v>10.990859378000003</v>
      </c>
      <c r="S531" s="58"/>
    </row>
    <row r="532" spans="1:19" ht="56.25">
      <c r="A532" s="47" t="s">
        <v>170</v>
      </c>
      <c r="B532" s="43" t="s">
        <v>705</v>
      </c>
      <c r="C532" s="50" t="s">
        <v>1740</v>
      </c>
      <c r="D532" s="75">
        <v>2013</v>
      </c>
      <c r="E532" s="56">
        <v>2020</v>
      </c>
      <c r="F532" s="58">
        <v>15.590531999999998</v>
      </c>
      <c r="G532" s="78">
        <v>42248</v>
      </c>
      <c r="H532" s="58">
        <v>15.590532</v>
      </c>
      <c r="I532" s="58">
        <v>13.102485360813558</v>
      </c>
      <c r="J532" s="58">
        <v>0.39674399999999999</v>
      </c>
      <c r="K532" s="58"/>
      <c r="L532" s="58"/>
      <c r="M532" s="58">
        <v>0.39674399999999999</v>
      </c>
      <c r="N532" s="58"/>
      <c r="O532" s="58">
        <v>0.39674399999999999</v>
      </c>
      <c r="P532" s="58"/>
      <c r="Q532" s="58"/>
      <c r="R532" s="58">
        <v>0.39674399999999999</v>
      </c>
      <c r="S532" s="58"/>
    </row>
    <row r="533" spans="1:19" ht="56.25">
      <c r="A533" s="47" t="s">
        <v>170</v>
      </c>
      <c r="B533" s="43" t="s">
        <v>706</v>
      </c>
      <c r="C533" s="50" t="s">
        <v>1741</v>
      </c>
      <c r="D533" s="75">
        <v>2013</v>
      </c>
      <c r="E533" s="56">
        <v>2021</v>
      </c>
      <c r="F533" s="58">
        <v>7.090884</v>
      </c>
      <c r="G533" s="78">
        <v>41609</v>
      </c>
      <c r="H533" s="58">
        <v>8.9656679999999991</v>
      </c>
      <c r="I533" s="58">
        <v>7.8767667225762708</v>
      </c>
      <c r="J533" s="58">
        <v>1.402428</v>
      </c>
      <c r="K533" s="58"/>
      <c r="L533" s="58"/>
      <c r="M533" s="58">
        <v>1.402428</v>
      </c>
      <c r="N533" s="58"/>
      <c r="O533" s="58">
        <v>1.402428</v>
      </c>
      <c r="P533" s="58"/>
      <c r="Q533" s="58"/>
      <c r="R533" s="58">
        <v>1.402428</v>
      </c>
      <c r="S533" s="58"/>
    </row>
    <row r="534" spans="1:19" ht="93.75">
      <c r="A534" s="47" t="s">
        <v>170</v>
      </c>
      <c r="B534" s="43" t="s">
        <v>707</v>
      </c>
      <c r="C534" s="50" t="s">
        <v>1742</v>
      </c>
      <c r="D534" s="75">
        <v>2015</v>
      </c>
      <c r="E534" s="56">
        <v>2019</v>
      </c>
      <c r="F534" s="58">
        <v>6.4270799999999992</v>
      </c>
      <c r="G534" s="78">
        <v>43344</v>
      </c>
      <c r="H534" s="58">
        <v>6.4270799999999992</v>
      </c>
      <c r="I534" s="58">
        <v>5.3556240000000006</v>
      </c>
      <c r="J534" s="58">
        <v>4.97259501</v>
      </c>
      <c r="K534" s="58"/>
      <c r="L534" s="58"/>
      <c r="M534" s="58">
        <v>4.97259501</v>
      </c>
      <c r="N534" s="58"/>
      <c r="O534" s="58">
        <v>4.97259501</v>
      </c>
      <c r="P534" s="58"/>
      <c r="Q534" s="58"/>
      <c r="R534" s="58">
        <v>4.97259501</v>
      </c>
      <c r="S534" s="58"/>
    </row>
    <row r="535" spans="1:19" ht="93.75">
      <c r="A535" s="47" t="s">
        <v>170</v>
      </c>
      <c r="B535" s="43" t="s">
        <v>708</v>
      </c>
      <c r="C535" s="50" t="s">
        <v>1743</v>
      </c>
      <c r="D535" s="75">
        <v>2016</v>
      </c>
      <c r="E535" s="56">
        <v>2020</v>
      </c>
      <c r="F535" s="58"/>
      <c r="G535" s="78"/>
      <c r="H535" s="58">
        <v>0.72011999999999998</v>
      </c>
      <c r="I535" s="58">
        <v>0.71420675999999994</v>
      </c>
      <c r="J535" s="58">
        <v>0.26232</v>
      </c>
      <c r="K535" s="58"/>
      <c r="L535" s="58"/>
      <c r="M535" s="58">
        <v>0.26232</v>
      </c>
      <c r="N535" s="58"/>
      <c r="O535" s="58">
        <v>0.26232</v>
      </c>
      <c r="P535" s="58"/>
      <c r="Q535" s="58"/>
      <c r="R535" s="58">
        <v>0.26232</v>
      </c>
      <c r="S535" s="58"/>
    </row>
    <row r="536" spans="1:19" ht="56.25">
      <c r="A536" s="47" t="s">
        <v>170</v>
      </c>
      <c r="B536" s="43" t="s">
        <v>709</v>
      </c>
      <c r="C536" s="50" t="s">
        <v>1744</v>
      </c>
      <c r="D536" s="75">
        <v>2018</v>
      </c>
      <c r="E536" s="56">
        <v>2021</v>
      </c>
      <c r="F536" s="58"/>
      <c r="G536" s="78"/>
      <c r="H536" s="58">
        <v>9.9055679999999988</v>
      </c>
      <c r="I536" s="58">
        <v>9.9055679999999988</v>
      </c>
      <c r="J536" s="58">
        <v>0.012</v>
      </c>
      <c r="K536" s="58"/>
      <c r="L536" s="58"/>
      <c r="M536" s="58">
        <v>0.012</v>
      </c>
      <c r="N536" s="58"/>
      <c r="O536" s="58">
        <v>0.012</v>
      </c>
      <c r="P536" s="58"/>
      <c r="Q536" s="58"/>
      <c r="R536" s="58">
        <v>0.012</v>
      </c>
      <c r="S536" s="58"/>
    </row>
    <row r="537" spans="1:19" ht="93.75">
      <c r="A537" s="47" t="s">
        <v>170</v>
      </c>
      <c r="B537" s="43" t="s">
        <v>710</v>
      </c>
      <c r="C537" s="50" t="s">
        <v>1745</v>
      </c>
      <c r="D537" s="75">
        <v>2018</v>
      </c>
      <c r="E537" s="56">
        <v>2019</v>
      </c>
      <c r="F537" s="58"/>
      <c r="G537" s="78"/>
      <c r="H537" s="58">
        <v>5.1242279999999996</v>
      </c>
      <c r="I537" s="58">
        <v>5.1242279999999996</v>
      </c>
      <c r="J537" s="58">
        <v>4.4425080000000001</v>
      </c>
      <c r="K537" s="58"/>
      <c r="L537" s="58"/>
      <c r="M537" s="58">
        <v>4.4425080000000001</v>
      </c>
      <c r="N537" s="58"/>
      <c r="O537" s="58">
        <v>4.4425080000000001</v>
      </c>
      <c r="P537" s="58"/>
      <c r="Q537" s="58"/>
      <c r="R537" s="58">
        <v>4.4425080000000001</v>
      </c>
      <c r="S537" s="58"/>
    </row>
    <row r="538" spans="1:19" ht="112.5">
      <c r="A538" s="47" t="s">
        <v>170</v>
      </c>
      <c r="B538" s="43" t="s">
        <v>711</v>
      </c>
      <c r="C538" s="50" t="s">
        <v>1746</v>
      </c>
      <c r="D538" s="75">
        <v>2019</v>
      </c>
      <c r="E538" s="56">
        <v>2020</v>
      </c>
      <c r="F538" s="58"/>
      <c r="G538" s="78"/>
      <c r="H538" s="58">
        <v>1.6410480000000001</v>
      </c>
      <c r="I538" s="58">
        <v>1.6410480000000001</v>
      </c>
      <c r="J538" s="58">
        <v>0.012</v>
      </c>
      <c r="K538" s="58"/>
      <c r="L538" s="58"/>
      <c r="M538" s="58">
        <v>0.012</v>
      </c>
      <c r="N538" s="58"/>
      <c r="O538" s="58">
        <v>0.012</v>
      </c>
      <c r="P538" s="58"/>
      <c r="Q538" s="58"/>
      <c r="R538" s="58">
        <v>0.012</v>
      </c>
      <c r="S538" s="58"/>
    </row>
    <row r="539" spans="1:19" ht="75">
      <c r="A539" s="47" t="s">
        <v>170</v>
      </c>
      <c r="B539" s="43" t="s">
        <v>712</v>
      </c>
      <c r="C539" s="50" t="s">
        <v>1747</v>
      </c>
      <c r="D539" s="75">
        <v>2013</v>
      </c>
      <c r="E539" s="56">
        <v>2019</v>
      </c>
      <c r="F539" s="58">
        <v>30.522396000000001</v>
      </c>
      <c r="G539" s="78">
        <v>41913</v>
      </c>
      <c r="H539" s="58">
        <v>30.522396000000001</v>
      </c>
      <c r="I539" s="58">
        <v>28.497570296338985</v>
      </c>
      <c r="J539" s="58">
        <v>26.736743999999998</v>
      </c>
      <c r="K539" s="58"/>
      <c r="L539" s="58"/>
      <c r="M539" s="58">
        <v>26.736743999999998</v>
      </c>
      <c r="N539" s="58"/>
      <c r="O539" s="58">
        <v>26.736743999999998</v>
      </c>
      <c r="P539" s="58"/>
      <c r="Q539" s="58"/>
      <c r="R539" s="58">
        <v>26.736743999999998</v>
      </c>
      <c r="S539" s="58"/>
    </row>
    <row r="540" spans="1:19" ht="75">
      <c r="A540" s="47" t="s">
        <v>170</v>
      </c>
      <c r="B540" s="43" t="s">
        <v>713</v>
      </c>
      <c r="C540" s="50" t="s">
        <v>1748</v>
      </c>
      <c r="D540" s="75">
        <v>2013</v>
      </c>
      <c r="E540" s="56">
        <v>2020</v>
      </c>
      <c r="F540" s="58"/>
      <c r="G540" s="78"/>
      <c r="H540" s="58">
        <v>11.646551999999998</v>
      </c>
      <c r="I540" s="58">
        <v>7.1785122083862909</v>
      </c>
      <c r="J540" s="58">
        <v>0.79388756199999966</v>
      </c>
      <c r="K540" s="58"/>
      <c r="L540" s="58"/>
      <c r="M540" s="58">
        <v>0.79388756199999966</v>
      </c>
      <c r="N540" s="58"/>
      <c r="O540" s="58">
        <v>0.79388756199999966</v>
      </c>
      <c r="P540" s="58"/>
      <c r="Q540" s="58"/>
      <c r="R540" s="58">
        <v>0.79388756199999966</v>
      </c>
      <c r="S540" s="58"/>
    </row>
    <row r="541" spans="1:19" ht="56.25">
      <c r="A541" s="47" t="s">
        <v>170</v>
      </c>
      <c r="B541" s="43" t="s">
        <v>714</v>
      </c>
      <c r="C541" s="51" t="s">
        <v>1749</v>
      </c>
      <c r="D541" s="75">
        <v>2013</v>
      </c>
      <c r="E541" s="56">
        <v>2020</v>
      </c>
      <c r="F541" s="58">
        <v>5.9676720000000003</v>
      </c>
      <c r="G541" s="78">
        <v>41609</v>
      </c>
      <c r="H541" s="58">
        <v>7.3132799999999998</v>
      </c>
      <c r="I541" s="58">
        <v>7.3132799999999998</v>
      </c>
      <c r="J541" s="58">
        <v>0.66552</v>
      </c>
      <c r="K541" s="58"/>
      <c r="L541" s="58"/>
      <c r="M541" s="58">
        <v>0.66552</v>
      </c>
      <c r="N541" s="58"/>
      <c r="O541" s="58">
        <v>0.66552</v>
      </c>
      <c r="P541" s="58"/>
      <c r="Q541" s="58"/>
      <c r="R541" s="58">
        <v>0.66552</v>
      </c>
      <c r="S541" s="58"/>
    </row>
    <row r="542" spans="1:19" ht="56.25">
      <c r="A542" s="47" t="s">
        <v>170</v>
      </c>
      <c r="B542" s="43" t="s">
        <v>715</v>
      </c>
      <c r="C542" s="50" t="s">
        <v>1750</v>
      </c>
      <c r="D542" s="75">
        <v>2013</v>
      </c>
      <c r="E542" s="56">
        <v>2020</v>
      </c>
      <c r="F542" s="58">
        <v>46.838483999999994</v>
      </c>
      <c r="G542" s="78">
        <v>43313</v>
      </c>
      <c r="H542" s="58">
        <v>46.838483999999994</v>
      </c>
      <c r="I542" s="58">
        <v>31.765394172406776</v>
      </c>
      <c r="J542" s="58">
        <v>24.777899999999999</v>
      </c>
      <c r="K542" s="58"/>
      <c r="L542" s="58"/>
      <c r="M542" s="58">
        <v>24.777899999999999</v>
      </c>
      <c r="N542" s="58"/>
      <c r="O542" s="58">
        <v>24.777899999999999</v>
      </c>
      <c r="P542" s="58"/>
      <c r="Q542" s="58"/>
      <c r="R542" s="58">
        <v>24.777899999999999</v>
      </c>
      <c r="S542" s="58"/>
    </row>
    <row r="543" spans="1:19" ht="112.5">
      <c r="A543" s="47" t="s">
        <v>170</v>
      </c>
      <c r="B543" s="43" t="s">
        <v>716</v>
      </c>
      <c r="C543" s="50" t="s">
        <v>1751</v>
      </c>
      <c r="D543" s="75">
        <v>2013</v>
      </c>
      <c r="E543" s="56">
        <v>2019</v>
      </c>
      <c r="F543" s="58">
        <v>22.996523999999997</v>
      </c>
      <c r="G543" s="78">
        <v>43344</v>
      </c>
      <c r="H543" s="58">
        <v>22.996524000000001</v>
      </c>
      <c r="I543" s="58">
        <v>17.136231219457628</v>
      </c>
      <c r="J543" s="58">
        <v>9.1217628819999987</v>
      </c>
      <c r="K543" s="58"/>
      <c r="L543" s="58"/>
      <c r="M543" s="58">
        <v>9.1217628819999987</v>
      </c>
      <c r="N543" s="58"/>
      <c r="O543" s="58">
        <v>9.1217628819999987</v>
      </c>
      <c r="P543" s="58"/>
      <c r="Q543" s="58"/>
      <c r="R543" s="58">
        <v>9.1217628819999987</v>
      </c>
      <c r="S543" s="58"/>
    </row>
    <row r="544" spans="1:19" ht="75">
      <c r="A544" s="47" t="s">
        <v>170</v>
      </c>
      <c r="B544" s="43" t="s">
        <v>717</v>
      </c>
      <c r="C544" s="50" t="s">
        <v>1752</v>
      </c>
      <c r="D544" s="75">
        <v>2018</v>
      </c>
      <c r="E544" s="56">
        <v>2019</v>
      </c>
      <c r="F544" s="58">
        <v>0.67</v>
      </c>
      <c r="G544" s="78">
        <v>43678</v>
      </c>
      <c r="H544" s="58">
        <v>3.6619440000000001</v>
      </c>
      <c r="I544" s="58">
        <v>3.6619440000000001</v>
      </c>
      <c r="J544" s="58">
        <v>3.3289679999999997</v>
      </c>
      <c r="K544" s="58"/>
      <c r="L544" s="58"/>
      <c r="M544" s="58">
        <v>3.3289679999999997</v>
      </c>
      <c r="N544" s="58"/>
      <c r="O544" s="58">
        <v>3.3289679999999997</v>
      </c>
      <c r="P544" s="58"/>
      <c r="Q544" s="58"/>
      <c r="R544" s="58">
        <v>3.3289679999999997</v>
      </c>
      <c r="S544" s="58"/>
    </row>
    <row r="545" spans="1:19" ht="56.25">
      <c r="A545" s="47" t="s">
        <v>170</v>
      </c>
      <c r="B545" s="43" t="s">
        <v>718</v>
      </c>
      <c r="C545" s="50" t="s">
        <v>1753</v>
      </c>
      <c r="D545" s="75">
        <v>2019</v>
      </c>
      <c r="E545" s="56">
        <v>2020</v>
      </c>
      <c r="F545" s="58"/>
      <c r="G545" s="78"/>
      <c r="H545" s="58">
        <v>5.2748879999999998</v>
      </c>
      <c r="I545" s="58">
        <v>5.2748879999999998</v>
      </c>
      <c r="J545" s="58">
        <v>0.61322399999999988</v>
      </c>
      <c r="K545" s="58"/>
      <c r="L545" s="58"/>
      <c r="M545" s="58">
        <v>0.61322399999999988</v>
      </c>
      <c r="N545" s="58"/>
      <c r="O545" s="58">
        <v>0.61322399999999988</v>
      </c>
      <c r="P545" s="58"/>
      <c r="Q545" s="58"/>
      <c r="R545" s="58">
        <v>0.61322399999999988</v>
      </c>
      <c r="S545" s="58"/>
    </row>
    <row r="546" spans="1:19" ht="112.5">
      <c r="A546" s="47" t="s">
        <v>170</v>
      </c>
      <c r="B546" s="43" t="s">
        <v>719</v>
      </c>
      <c r="C546" s="50" t="s">
        <v>1754</v>
      </c>
      <c r="D546" s="75">
        <v>2015</v>
      </c>
      <c r="E546" s="56">
        <v>2022</v>
      </c>
      <c r="F546" s="58"/>
      <c r="G546" s="78"/>
      <c r="H546" s="58">
        <v>15.307463999999998</v>
      </c>
      <c r="I546" s="58">
        <v>15.307463999999998</v>
      </c>
      <c r="J546" s="58">
        <v>0.012</v>
      </c>
      <c r="K546" s="58"/>
      <c r="L546" s="58"/>
      <c r="M546" s="58">
        <v>0.012</v>
      </c>
      <c r="N546" s="58"/>
      <c r="O546" s="58">
        <v>0.012</v>
      </c>
      <c r="P546" s="58"/>
      <c r="Q546" s="58"/>
      <c r="R546" s="58">
        <v>0.012</v>
      </c>
      <c r="S546" s="58"/>
    </row>
    <row r="547" spans="1:19" ht="75">
      <c r="A547" s="47" t="s">
        <v>170</v>
      </c>
      <c r="B547" s="43" t="s">
        <v>720</v>
      </c>
      <c r="C547" s="50" t="s">
        <v>1755</v>
      </c>
      <c r="D547" s="75">
        <v>2017</v>
      </c>
      <c r="E547" s="56">
        <v>2020</v>
      </c>
      <c r="F547" s="58"/>
      <c r="G547" s="78"/>
      <c r="H547" s="58">
        <v>11.620716</v>
      </c>
      <c r="I547" s="58">
        <v>11.620716</v>
      </c>
      <c r="J547" s="58">
        <v>0.024</v>
      </c>
      <c r="K547" s="58"/>
      <c r="L547" s="58"/>
      <c r="M547" s="58">
        <v>0.024</v>
      </c>
      <c r="N547" s="58"/>
      <c r="O547" s="58">
        <v>0.024</v>
      </c>
      <c r="P547" s="58"/>
      <c r="Q547" s="58"/>
      <c r="R547" s="58">
        <v>0.024</v>
      </c>
      <c r="S547" s="58"/>
    </row>
    <row r="548" spans="1:19" ht="75">
      <c r="A548" s="47" t="s">
        <v>170</v>
      </c>
      <c r="B548" s="43" t="s">
        <v>721</v>
      </c>
      <c r="C548" s="50" t="s">
        <v>1756</v>
      </c>
      <c r="D548" s="75">
        <v>2018</v>
      </c>
      <c r="E548" s="56">
        <v>2020</v>
      </c>
      <c r="F548" s="58"/>
      <c r="G548" s="78"/>
      <c r="H548" s="58">
        <v>1.8636839999999997</v>
      </c>
      <c r="I548" s="58">
        <v>1.8636839999999997</v>
      </c>
      <c r="J548" s="58">
        <v>0.012</v>
      </c>
      <c r="K548" s="58"/>
      <c r="L548" s="58"/>
      <c r="M548" s="58">
        <v>0.012</v>
      </c>
      <c r="N548" s="58"/>
      <c r="O548" s="58">
        <v>0.012</v>
      </c>
      <c r="P548" s="58"/>
      <c r="Q548" s="58"/>
      <c r="R548" s="58">
        <v>0.012</v>
      </c>
      <c r="S548" s="58"/>
    </row>
    <row r="549" spans="1:19" ht="75">
      <c r="A549" s="47" t="s">
        <v>170</v>
      </c>
      <c r="B549" s="43" t="s">
        <v>722</v>
      </c>
      <c r="C549" s="50" t="s">
        <v>1757</v>
      </c>
      <c r="D549" s="75">
        <v>2018</v>
      </c>
      <c r="E549" s="56">
        <v>2020</v>
      </c>
      <c r="F549" s="58"/>
      <c r="G549" s="78"/>
      <c r="H549" s="58">
        <v>2.0651280000000001</v>
      </c>
      <c r="I549" s="58">
        <v>2.0651280000000001</v>
      </c>
      <c r="J549" s="58">
        <v>0.094319940000000005</v>
      </c>
      <c r="K549" s="58"/>
      <c r="L549" s="58"/>
      <c r="M549" s="58">
        <v>0.094319940000000005</v>
      </c>
      <c r="N549" s="58"/>
      <c r="O549" s="58">
        <v>0.094319940000000005</v>
      </c>
      <c r="P549" s="58"/>
      <c r="Q549" s="58"/>
      <c r="R549" s="58">
        <v>0.094319940000000005</v>
      </c>
      <c r="S549" s="58"/>
    </row>
    <row r="550" spans="1:19" ht="56.25">
      <c r="A550" s="47" t="s">
        <v>170</v>
      </c>
      <c r="B550" s="43" t="s">
        <v>723</v>
      </c>
      <c r="C550" s="50" t="s">
        <v>1758</v>
      </c>
      <c r="D550" s="75">
        <v>2019</v>
      </c>
      <c r="E550" s="56">
        <v>2020</v>
      </c>
      <c r="F550" s="58"/>
      <c r="G550" s="78"/>
      <c r="H550" s="58">
        <v>28.058280000000003</v>
      </c>
      <c r="I550" s="58">
        <v>28.058280000000003</v>
      </c>
      <c r="J550" s="58">
        <v>0.24</v>
      </c>
      <c r="K550" s="58"/>
      <c r="L550" s="58"/>
      <c r="M550" s="58">
        <v>0.24</v>
      </c>
      <c r="N550" s="58"/>
      <c r="O550" s="58">
        <v>0.24</v>
      </c>
      <c r="P550" s="58"/>
      <c r="Q550" s="58"/>
      <c r="R550" s="58">
        <v>0.24</v>
      </c>
      <c r="S550" s="58"/>
    </row>
    <row r="551" spans="1:19" ht="56.25">
      <c r="A551" s="47" t="s">
        <v>170</v>
      </c>
      <c r="B551" s="43" t="s">
        <v>724</v>
      </c>
      <c r="C551" s="50" t="s">
        <v>1759</v>
      </c>
      <c r="D551" s="75">
        <v>2018</v>
      </c>
      <c r="E551" s="56">
        <v>2020</v>
      </c>
      <c r="F551" s="58">
        <v>2.84</v>
      </c>
      <c r="G551" s="78">
        <v>43647</v>
      </c>
      <c r="H551" s="58">
        <v>12.89622</v>
      </c>
      <c r="I551" s="58">
        <v>12.89622</v>
      </c>
      <c r="J551" s="58">
        <v>0.012</v>
      </c>
      <c r="K551" s="58"/>
      <c r="L551" s="58"/>
      <c r="M551" s="58">
        <v>0.012</v>
      </c>
      <c r="N551" s="58"/>
      <c r="O551" s="58">
        <v>0.012</v>
      </c>
      <c r="P551" s="58"/>
      <c r="Q551" s="58"/>
      <c r="R551" s="58">
        <v>0.012</v>
      </c>
      <c r="S551" s="58"/>
    </row>
    <row r="552" spans="1:19" ht="112.5">
      <c r="A552" s="47" t="s">
        <v>170</v>
      </c>
      <c r="B552" s="43" t="s">
        <v>725</v>
      </c>
      <c r="C552" s="51" t="s">
        <v>1760</v>
      </c>
      <c r="D552" s="75">
        <v>2019</v>
      </c>
      <c r="E552" s="56">
        <v>2019</v>
      </c>
      <c r="F552" s="58"/>
      <c r="G552" s="78"/>
      <c r="H552" s="58">
        <v>1.6201680000000001</v>
      </c>
      <c r="I552" s="58">
        <v>1.6201680000000001</v>
      </c>
      <c r="J552" s="58">
        <v>1.5027000000000001</v>
      </c>
      <c r="K552" s="58"/>
      <c r="L552" s="58"/>
      <c r="M552" s="58">
        <v>1.5027000000000001</v>
      </c>
      <c r="N552" s="58"/>
      <c r="O552" s="58">
        <v>1.5027000000000001</v>
      </c>
      <c r="P552" s="58"/>
      <c r="Q552" s="58"/>
      <c r="R552" s="58">
        <v>1.5027000000000001</v>
      </c>
      <c r="S552" s="58"/>
    </row>
    <row r="553" spans="1:19" ht="75">
      <c r="A553" s="47" t="s">
        <v>170</v>
      </c>
      <c r="B553" s="43" t="s">
        <v>726</v>
      </c>
      <c r="C553" s="50" t="s">
        <v>1761</v>
      </c>
      <c r="D553" s="75">
        <v>2016</v>
      </c>
      <c r="E553" s="56">
        <v>2020</v>
      </c>
      <c r="F553" s="58"/>
      <c r="G553" s="78"/>
      <c r="H553" s="58">
        <v>3.0209760000000001</v>
      </c>
      <c r="I553" s="58">
        <v>3.0209760000000001</v>
      </c>
      <c r="J553" s="58">
        <v>0.035999999999999997</v>
      </c>
      <c r="K553" s="58"/>
      <c r="L553" s="58"/>
      <c r="M553" s="58">
        <v>0.035999999999999997</v>
      </c>
      <c r="N553" s="58"/>
      <c r="O553" s="58">
        <v>0.035999999999999997</v>
      </c>
      <c r="P553" s="58"/>
      <c r="Q553" s="58"/>
      <c r="R553" s="58">
        <v>0.035999999999999997</v>
      </c>
      <c r="S553" s="58"/>
    </row>
    <row r="554" spans="1:19" ht="75">
      <c r="A554" s="47" t="s">
        <v>170</v>
      </c>
      <c r="B554" s="43" t="s">
        <v>727</v>
      </c>
      <c r="C554" s="50" t="s">
        <v>1762</v>
      </c>
      <c r="D554" s="75">
        <v>2016</v>
      </c>
      <c r="E554" s="56">
        <v>2020</v>
      </c>
      <c r="F554" s="58"/>
      <c r="G554" s="78"/>
      <c r="H554" s="58">
        <v>3.0209760000000001</v>
      </c>
      <c r="I554" s="58">
        <v>3.0209760000000001</v>
      </c>
      <c r="J554" s="58">
        <v>0.035999999999999997</v>
      </c>
      <c r="K554" s="58"/>
      <c r="L554" s="58"/>
      <c r="M554" s="58">
        <v>0.035999999999999997</v>
      </c>
      <c r="N554" s="58"/>
      <c r="O554" s="58">
        <v>0.035999999999999997</v>
      </c>
      <c r="P554" s="58"/>
      <c r="Q554" s="58"/>
      <c r="R554" s="58">
        <v>0.035999999999999997</v>
      </c>
      <c r="S554" s="58"/>
    </row>
    <row r="555" spans="1:19" ht="93.75">
      <c r="A555" s="47" t="s">
        <v>170</v>
      </c>
      <c r="B555" s="43" t="s">
        <v>728</v>
      </c>
      <c r="C555" s="50" t="s">
        <v>1763</v>
      </c>
      <c r="D555" s="75">
        <v>2018</v>
      </c>
      <c r="E555" s="56">
        <v>2020</v>
      </c>
      <c r="F555" s="58"/>
      <c r="G555" s="78"/>
      <c r="H555" s="58">
        <v>2.0892839999999997</v>
      </c>
      <c r="I555" s="58">
        <v>2.0892839999999997</v>
      </c>
      <c r="J555" s="58">
        <v>0.012</v>
      </c>
      <c r="K555" s="58"/>
      <c r="L555" s="58"/>
      <c r="M555" s="58">
        <v>0.012</v>
      </c>
      <c r="N555" s="58"/>
      <c r="O555" s="58">
        <v>0.012</v>
      </c>
      <c r="P555" s="58"/>
      <c r="Q555" s="58"/>
      <c r="R555" s="58">
        <v>0.012</v>
      </c>
      <c r="S555" s="58"/>
    </row>
    <row r="556" spans="1:19" ht="56.25">
      <c r="A556" s="47" t="s">
        <v>170</v>
      </c>
      <c r="B556" s="43" t="s">
        <v>729</v>
      </c>
      <c r="C556" s="50" t="s">
        <v>1764</v>
      </c>
      <c r="D556" s="75">
        <v>2018</v>
      </c>
      <c r="E556" s="56">
        <v>2020</v>
      </c>
      <c r="F556" s="58"/>
      <c r="G556" s="78"/>
      <c r="H556" s="58">
        <v>6.2302679999999997</v>
      </c>
      <c r="I556" s="58">
        <v>6.2302679999999997</v>
      </c>
      <c r="J556" s="58">
        <v>0.85358400000000001</v>
      </c>
      <c r="K556" s="58"/>
      <c r="L556" s="58"/>
      <c r="M556" s="58">
        <v>0.85358400000000001</v>
      </c>
      <c r="N556" s="58"/>
      <c r="O556" s="58">
        <v>0.85358400000000001</v>
      </c>
      <c r="P556" s="58"/>
      <c r="Q556" s="58"/>
      <c r="R556" s="58">
        <v>0.85358400000000001</v>
      </c>
      <c r="S556" s="58"/>
    </row>
    <row r="557" spans="1:19" ht="37.5">
      <c r="A557" s="47" t="s">
        <v>170</v>
      </c>
      <c r="B557" s="43" t="s">
        <v>730</v>
      </c>
      <c r="C557" s="50" t="s">
        <v>1765</v>
      </c>
      <c r="D557" s="75">
        <v>2018</v>
      </c>
      <c r="E557" s="56">
        <v>2019</v>
      </c>
      <c r="F557" s="58">
        <v>1.04</v>
      </c>
      <c r="G557" s="78">
        <v>43556</v>
      </c>
      <c r="H557" s="58">
        <v>7.7212079999999998</v>
      </c>
      <c r="I557" s="58">
        <v>7.6535214575593216</v>
      </c>
      <c r="J557" s="58">
        <v>6.0404449419999988</v>
      </c>
      <c r="K557" s="58"/>
      <c r="L557" s="58"/>
      <c r="M557" s="58">
        <v>6.0404449419999988</v>
      </c>
      <c r="N557" s="58"/>
      <c r="O557" s="58">
        <v>6.0404449419999988</v>
      </c>
      <c r="P557" s="58"/>
      <c r="Q557" s="58"/>
      <c r="R557" s="58">
        <v>6.0404449419999988</v>
      </c>
      <c r="S557" s="58"/>
    </row>
    <row r="558" spans="1:19" ht="112.5">
      <c r="A558" s="47" t="s">
        <v>170</v>
      </c>
      <c r="B558" s="43" t="s">
        <v>731</v>
      </c>
      <c r="C558" s="50" t="s">
        <v>1766</v>
      </c>
      <c r="D558" s="75">
        <v>2019</v>
      </c>
      <c r="E558" s="56">
        <v>2021</v>
      </c>
      <c r="F558" s="58"/>
      <c r="G558" s="78"/>
      <c r="H558" s="58">
        <v>3.0596520000000003</v>
      </c>
      <c r="I558" s="58">
        <v>3.0596520000000003</v>
      </c>
      <c r="J558" s="58">
        <v>0.055511999999999992</v>
      </c>
      <c r="K558" s="58"/>
      <c r="L558" s="58"/>
      <c r="M558" s="58">
        <v>0.055511999999999992</v>
      </c>
      <c r="N558" s="58"/>
      <c r="O558" s="58">
        <v>0.055511999999999992</v>
      </c>
      <c r="P558" s="58"/>
      <c r="Q558" s="58"/>
      <c r="R558" s="58">
        <v>0.055511999999999992</v>
      </c>
      <c r="S558" s="58"/>
    </row>
    <row r="559" spans="1:19" ht="56.25">
      <c r="A559" s="47" t="s">
        <v>170</v>
      </c>
      <c r="B559" s="43" t="s">
        <v>732</v>
      </c>
      <c r="C559" s="50" t="s">
        <v>1767</v>
      </c>
      <c r="D559" s="75">
        <v>2016</v>
      </c>
      <c r="E559" s="56">
        <v>2022</v>
      </c>
      <c r="F559" s="58"/>
      <c r="G559" s="78"/>
      <c r="H559" s="58">
        <v>4.3477799999999993</v>
      </c>
      <c r="I559" s="58">
        <v>4.3477799999999993</v>
      </c>
      <c r="J559" s="58">
        <v>0.012</v>
      </c>
      <c r="K559" s="58"/>
      <c r="L559" s="58"/>
      <c r="M559" s="58">
        <v>0.012</v>
      </c>
      <c r="N559" s="58"/>
      <c r="O559" s="58">
        <v>0.012</v>
      </c>
      <c r="P559" s="58"/>
      <c r="Q559" s="58"/>
      <c r="R559" s="58">
        <v>0.012</v>
      </c>
      <c r="S559" s="58"/>
    </row>
    <row r="560" spans="1:19" ht="56.25">
      <c r="A560" s="47" t="s">
        <v>170</v>
      </c>
      <c r="B560" s="43" t="s">
        <v>733</v>
      </c>
      <c r="C560" s="50" t="s">
        <v>1768</v>
      </c>
      <c r="D560" s="75">
        <v>2018</v>
      </c>
      <c r="E560" s="56">
        <v>2020</v>
      </c>
      <c r="F560" s="58"/>
      <c r="G560" s="78"/>
      <c r="H560" s="58">
        <v>6.4226279999999996</v>
      </c>
      <c r="I560" s="58">
        <v>6.4226279999999996</v>
      </c>
      <c r="J560" s="58">
        <v>0.47711999999999999</v>
      </c>
      <c r="K560" s="58"/>
      <c r="L560" s="58"/>
      <c r="M560" s="58">
        <v>0.47711999999999999</v>
      </c>
      <c r="N560" s="58"/>
      <c r="O560" s="58">
        <v>0.47711999999999999</v>
      </c>
      <c r="P560" s="58"/>
      <c r="Q560" s="58"/>
      <c r="R560" s="58">
        <v>0.47711999999999999</v>
      </c>
      <c r="S560" s="58"/>
    </row>
    <row r="561" spans="1:19" ht="56.25">
      <c r="A561" s="47" t="s">
        <v>170</v>
      </c>
      <c r="B561" s="43" t="s">
        <v>734</v>
      </c>
      <c r="C561" s="50" t="s">
        <v>1769</v>
      </c>
      <c r="D561" s="75">
        <v>2016</v>
      </c>
      <c r="E561" s="56">
        <v>2022</v>
      </c>
      <c r="F561" s="58"/>
      <c r="G561" s="78"/>
      <c r="H561" s="58">
        <v>5.7512639999999999</v>
      </c>
      <c r="I561" s="58">
        <v>5.7512639999999999</v>
      </c>
      <c r="J561" s="58">
        <v>0.54626642999999997</v>
      </c>
      <c r="K561" s="58"/>
      <c r="L561" s="58"/>
      <c r="M561" s="58">
        <v>0.54626642999999997</v>
      </c>
      <c r="N561" s="58"/>
      <c r="O561" s="58">
        <v>0.54626642999999997</v>
      </c>
      <c r="P561" s="58"/>
      <c r="Q561" s="58"/>
      <c r="R561" s="58">
        <v>0.54626642999999997</v>
      </c>
      <c r="S561" s="58"/>
    </row>
    <row r="562" spans="1:19" ht="56.25">
      <c r="A562" s="47" t="s">
        <v>170</v>
      </c>
      <c r="B562" s="43" t="s">
        <v>735</v>
      </c>
      <c r="C562" s="50" t="s">
        <v>1770</v>
      </c>
      <c r="D562" s="75">
        <v>2016</v>
      </c>
      <c r="E562" s="56">
        <v>2019</v>
      </c>
      <c r="F562" s="58">
        <v>4.9838519999999997</v>
      </c>
      <c r="G562" s="78">
        <v>43374</v>
      </c>
      <c r="H562" s="58">
        <v>4.90522116</v>
      </c>
      <c r="I562" s="58">
        <v>4.3382563440000004</v>
      </c>
      <c r="J562" s="58">
        <v>4.338256345898305</v>
      </c>
      <c r="K562" s="58"/>
      <c r="L562" s="58"/>
      <c r="M562" s="58">
        <v>4.338256345898305</v>
      </c>
      <c r="N562" s="58"/>
      <c r="O562" s="58">
        <v>4.338256345898305</v>
      </c>
      <c r="P562" s="58"/>
      <c r="Q562" s="58"/>
      <c r="R562" s="58">
        <v>4.338256345898305</v>
      </c>
      <c r="S562" s="58"/>
    </row>
    <row r="563" spans="1:19" ht="56.25">
      <c r="A563" s="47" t="s">
        <v>170</v>
      </c>
      <c r="B563" s="43" t="s">
        <v>736</v>
      </c>
      <c r="C563" s="50" t="s">
        <v>1771</v>
      </c>
      <c r="D563" s="75">
        <v>2012</v>
      </c>
      <c r="E563" s="56">
        <v>2022</v>
      </c>
      <c r="F563" s="58"/>
      <c r="G563" s="78"/>
      <c r="H563" s="58">
        <v>8.0478240000000003</v>
      </c>
      <c r="I563" s="58">
        <v>2.8866106564577576</v>
      </c>
      <c r="J563" s="58">
        <v>2.40</v>
      </c>
      <c r="K563" s="58"/>
      <c r="L563" s="58"/>
      <c r="M563" s="58">
        <v>2.40</v>
      </c>
      <c r="N563" s="58"/>
      <c r="O563" s="58">
        <v>2.40</v>
      </c>
      <c r="P563" s="58"/>
      <c r="Q563" s="58"/>
      <c r="R563" s="58">
        <v>2.40</v>
      </c>
      <c r="S563" s="58"/>
    </row>
    <row r="564" spans="1:19" ht="37.5">
      <c r="A564" s="47" t="s">
        <v>170</v>
      </c>
      <c r="B564" s="43" t="s">
        <v>737</v>
      </c>
      <c r="C564" s="50" t="s">
        <v>1772</v>
      </c>
      <c r="D564" s="75">
        <v>2011</v>
      </c>
      <c r="E564" s="56">
        <v>2020</v>
      </c>
      <c r="F564" s="58">
        <v>4.7173679999999987</v>
      </c>
      <c r="G564" s="78">
        <v>43313</v>
      </c>
      <c r="H564" s="58">
        <v>4.7173679999999996</v>
      </c>
      <c r="I564" s="58">
        <v>1.7700480000000001</v>
      </c>
      <c r="J564" s="58">
        <v>1.0022513540000004</v>
      </c>
      <c r="K564" s="58"/>
      <c r="L564" s="58"/>
      <c r="M564" s="58">
        <v>1.0022513540000004</v>
      </c>
      <c r="N564" s="58"/>
      <c r="O564" s="58">
        <v>1.0022513540000004</v>
      </c>
      <c r="P564" s="58"/>
      <c r="Q564" s="58"/>
      <c r="R564" s="58">
        <v>1.0022513540000004</v>
      </c>
      <c r="S564" s="58"/>
    </row>
    <row r="565" spans="1:19" ht="56.25">
      <c r="A565" s="47" t="s">
        <v>170</v>
      </c>
      <c r="B565" s="43" t="s">
        <v>738</v>
      </c>
      <c r="C565" s="50" t="s">
        <v>1773</v>
      </c>
      <c r="D565" s="75">
        <v>2013</v>
      </c>
      <c r="E565" s="56">
        <v>2024</v>
      </c>
      <c r="F565" s="58"/>
      <c r="G565" s="78"/>
      <c r="H565" s="58">
        <v>3.8685479999999997</v>
      </c>
      <c r="I565" s="58">
        <v>2.8994288275999995</v>
      </c>
      <c r="J565" s="58">
        <v>1.08</v>
      </c>
      <c r="K565" s="58"/>
      <c r="L565" s="58"/>
      <c r="M565" s="58">
        <v>1.08</v>
      </c>
      <c r="N565" s="58"/>
      <c r="O565" s="58">
        <v>1.08</v>
      </c>
      <c r="P565" s="58"/>
      <c r="Q565" s="58"/>
      <c r="R565" s="58">
        <v>1.08</v>
      </c>
      <c r="S565" s="58"/>
    </row>
    <row r="566" spans="1:19" ht="56.25">
      <c r="A566" s="47" t="s">
        <v>170</v>
      </c>
      <c r="B566" s="43" t="s">
        <v>739</v>
      </c>
      <c r="C566" s="50" t="s">
        <v>1774</v>
      </c>
      <c r="D566" s="75">
        <v>2013</v>
      </c>
      <c r="E566" s="56">
        <v>2021</v>
      </c>
      <c r="F566" s="58"/>
      <c r="G566" s="78"/>
      <c r="H566" s="58">
        <v>32.075075999999996</v>
      </c>
      <c r="I566" s="58">
        <v>30.095512223796604</v>
      </c>
      <c r="J566" s="58">
        <v>0.051743999999999991</v>
      </c>
      <c r="K566" s="58"/>
      <c r="L566" s="58"/>
      <c r="M566" s="58">
        <v>0.051743999999999991</v>
      </c>
      <c r="N566" s="58"/>
      <c r="O566" s="58">
        <v>0.051743999999999991</v>
      </c>
      <c r="P566" s="58"/>
      <c r="Q566" s="58"/>
      <c r="R566" s="58">
        <v>0.051743999999999991</v>
      </c>
      <c r="S566" s="58"/>
    </row>
    <row r="567" spans="1:19" ht="75">
      <c r="A567" s="47" t="s">
        <v>170</v>
      </c>
      <c r="B567" s="43" t="s">
        <v>740</v>
      </c>
      <c r="C567" s="50" t="s">
        <v>1775</v>
      </c>
      <c r="D567" s="75">
        <v>2013</v>
      </c>
      <c r="E567" s="56">
        <v>2025</v>
      </c>
      <c r="F567" s="58"/>
      <c r="G567" s="78"/>
      <c r="H567" s="58">
        <v>39.633240000000001</v>
      </c>
      <c r="I567" s="58">
        <v>30.824293573016952</v>
      </c>
      <c r="J567" s="58">
        <v>0.074722847999999994</v>
      </c>
      <c r="K567" s="58"/>
      <c r="L567" s="58"/>
      <c r="M567" s="58">
        <v>0.074722847999999994</v>
      </c>
      <c r="N567" s="58"/>
      <c r="O567" s="58">
        <v>0.074722847999999994</v>
      </c>
      <c r="P567" s="58"/>
      <c r="Q567" s="58"/>
      <c r="R567" s="58">
        <v>0.074722847999999994</v>
      </c>
      <c r="S567" s="58"/>
    </row>
    <row r="568" spans="1:19" ht="75">
      <c r="A568" s="47" t="s">
        <v>170</v>
      </c>
      <c r="B568" s="43" t="s">
        <v>741</v>
      </c>
      <c r="C568" s="50" t="s">
        <v>1776</v>
      </c>
      <c r="D568" s="75">
        <v>2011</v>
      </c>
      <c r="E568" s="56">
        <v>2022</v>
      </c>
      <c r="F568" s="58"/>
      <c r="G568" s="78"/>
      <c r="H568" s="58">
        <v>3.8655120000000003</v>
      </c>
      <c r="I568" s="58">
        <v>1.7284003976000006</v>
      </c>
      <c r="J568" s="58">
        <v>0.012</v>
      </c>
      <c r="K568" s="58"/>
      <c r="L568" s="58"/>
      <c r="M568" s="58">
        <v>0.012</v>
      </c>
      <c r="N568" s="58"/>
      <c r="O568" s="58">
        <v>0.012</v>
      </c>
      <c r="P568" s="58"/>
      <c r="Q568" s="58"/>
      <c r="R568" s="58">
        <v>0.012</v>
      </c>
      <c r="S568" s="58"/>
    </row>
    <row r="569" spans="1:19" ht="75">
      <c r="A569" s="47" t="s">
        <v>170</v>
      </c>
      <c r="B569" s="43" t="s">
        <v>742</v>
      </c>
      <c r="C569" s="50" t="s">
        <v>1777</v>
      </c>
      <c r="D569" s="75">
        <v>2015</v>
      </c>
      <c r="E569" s="56">
        <v>2020</v>
      </c>
      <c r="F569" s="58"/>
      <c r="G569" s="78"/>
      <c r="H569" s="58">
        <v>20.004083999999999</v>
      </c>
      <c r="I569" s="58">
        <v>19.999408535999997</v>
      </c>
      <c r="J569" s="58">
        <v>0.06</v>
      </c>
      <c r="K569" s="58"/>
      <c r="L569" s="58"/>
      <c r="M569" s="58">
        <v>0.06</v>
      </c>
      <c r="N569" s="58"/>
      <c r="O569" s="58">
        <v>0.06</v>
      </c>
      <c r="P569" s="58"/>
      <c r="Q569" s="58"/>
      <c r="R569" s="58">
        <v>0.06</v>
      </c>
      <c r="S569" s="58"/>
    </row>
    <row r="570" spans="1:19" ht="75">
      <c r="A570" s="47" t="s">
        <v>170</v>
      </c>
      <c r="B570" s="43" t="s">
        <v>743</v>
      </c>
      <c r="C570" s="50" t="s">
        <v>1778</v>
      </c>
      <c r="D570" s="75">
        <v>2016</v>
      </c>
      <c r="E570" s="56">
        <v>2020</v>
      </c>
      <c r="F570" s="58"/>
      <c r="G570" s="78"/>
      <c r="H570" s="58">
        <v>2.9129879999999999</v>
      </c>
      <c r="I570" s="58">
        <v>2.9129879999999999</v>
      </c>
      <c r="J570" s="58">
        <v>0.73269600000000001</v>
      </c>
      <c r="K570" s="58"/>
      <c r="L570" s="58"/>
      <c r="M570" s="58">
        <v>0.73269600000000001</v>
      </c>
      <c r="N570" s="58"/>
      <c r="O570" s="58">
        <v>0.73269600000000001</v>
      </c>
      <c r="P570" s="58"/>
      <c r="Q570" s="58"/>
      <c r="R570" s="58">
        <v>0.73269600000000001</v>
      </c>
      <c r="S570" s="58"/>
    </row>
    <row r="571" spans="1:19" ht="75">
      <c r="A571" s="47" t="s">
        <v>170</v>
      </c>
      <c r="B571" s="43" t="s">
        <v>744</v>
      </c>
      <c r="C571" s="51" t="s">
        <v>1779</v>
      </c>
      <c r="D571" s="75">
        <v>2016</v>
      </c>
      <c r="E571" s="56">
        <v>2025</v>
      </c>
      <c r="F571" s="58"/>
      <c r="G571" s="78"/>
      <c r="H571" s="58">
        <v>408.52643999999998</v>
      </c>
      <c r="I571" s="58">
        <v>385.94272716325423</v>
      </c>
      <c r="J571" s="58">
        <v>7.4063609639999992</v>
      </c>
      <c r="K571" s="58"/>
      <c r="L571" s="58"/>
      <c r="M571" s="58">
        <v>7.4063609639999992</v>
      </c>
      <c r="N571" s="58"/>
      <c r="O571" s="58">
        <v>7.4063609639999992</v>
      </c>
      <c r="P571" s="58"/>
      <c r="Q571" s="58"/>
      <c r="R571" s="58">
        <v>7.4063609639999992</v>
      </c>
      <c r="S571" s="58"/>
    </row>
    <row r="572" spans="1:19" ht="56.25">
      <c r="A572" s="47" t="s">
        <v>170</v>
      </c>
      <c r="B572" s="43" t="s">
        <v>745</v>
      </c>
      <c r="C572" s="50" t="s">
        <v>1780</v>
      </c>
      <c r="D572" s="75">
        <v>2018</v>
      </c>
      <c r="E572" s="56">
        <v>2019</v>
      </c>
      <c r="F572" s="58">
        <v>1.41</v>
      </c>
      <c r="G572" s="78">
        <v>43586</v>
      </c>
      <c r="H572" s="58">
        <v>7.6028279999999997</v>
      </c>
      <c r="I572" s="58">
        <v>7.6028279999999997</v>
      </c>
      <c r="J572" s="58">
        <v>7.250585029999999</v>
      </c>
      <c r="K572" s="58"/>
      <c r="L572" s="58"/>
      <c r="M572" s="58">
        <v>7.250585029999999</v>
      </c>
      <c r="N572" s="58"/>
      <c r="O572" s="58">
        <v>7.250585029999999</v>
      </c>
      <c r="P572" s="58"/>
      <c r="Q572" s="58"/>
      <c r="R572" s="58">
        <v>7.250585029999999</v>
      </c>
      <c r="S572" s="58"/>
    </row>
    <row r="573" spans="1:19" ht="93.75">
      <c r="A573" s="47" t="s">
        <v>170</v>
      </c>
      <c r="B573" s="43" t="s">
        <v>746</v>
      </c>
      <c r="C573" s="50" t="s">
        <v>1781</v>
      </c>
      <c r="D573" s="75">
        <v>2019</v>
      </c>
      <c r="E573" s="56">
        <v>2020</v>
      </c>
      <c r="F573" s="58"/>
      <c r="G573" s="78"/>
      <c r="H573" s="58">
        <v>7.6654319999999991</v>
      </c>
      <c r="I573" s="58">
        <v>7.6654319999999991</v>
      </c>
      <c r="J573" s="58">
        <v>1.0976519999999999</v>
      </c>
      <c r="K573" s="58"/>
      <c r="L573" s="58"/>
      <c r="M573" s="58">
        <v>1.0976519999999999</v>
      </c>
      <c r="N573" s="58"/>
      <c r="O573" s="58">
        <v>1.0976519999999999</v>
      </c>
      <c r="P573" s="58"/>
      <c r="Q573" s="58"/>
      <c r="R573" s="58">
        <v>1.0976519999999999</v>
      </c>
      <c r="S573" s="58"/>
    </row>
    <row r="574" spans="1:19" ht="56.25">
      <c r="A574" s="47" t="s">
        <v>170</v>
      </c>
      <c r="B574" s="43" t="s">
        <v>747</v>
      </c>
      <c r="C574" s="50" t="s">
        <v>1782</v>
      </c>
      <c r="D574" s="75">
        <v>2016</v>
      </c>
      <c r="E574" s="56">
        <v>2020</v>
      </c>
      <c r="F574" s="58">
        <v>0.78</v>
      </c>
      <c r="G574" s="78">
        <v>43374</v>
      </c>
      <c r="H574" s="58">
        <v>2.3877359999999999</v>
      </c>
      <c r="I574" s="58">
        <v>2.3877359999999999</v>
      </c>
      <c r="J574" s="58">
        <v>0.26778800000000041</v>
      </c>
      <c r="K574" s="58"/>
      <c r="L574" s="58"/>
      <c r="M574" s="58">
        <v>0.26778800000000041</v>
      </c>
      <c r="N574" s="58"/>
      <c r="O574" s="58">
        <v>0.26778800000000041</v>
      </c>
      <c r="P574" s="58"/>
      <c r="Q574" s="58"/>
      <c r="R574" s="58">
        <v>0.26778800000000041</v>
      </c>
      <c r="S574" s="58"/>
    </row>
    <row r="575" spans="1:19" ht="75">
      <c r="A575" s="47" t="s">
        <v>170</v>
      </c>
      <c r="B575" s="43" t="s">
        <v>748</v>
      </c>
      <c r="C575" s="50" t="s">
        <v>1783</v>
      </c>
      <c r="D575" s="75">
        <v>2011</v>
      </c>
      <c r="E575" s="56">
        <v>2019</v>
      </c>
      <c r="F575" s="58">
        <v>0.76</v>
      </c>
      <c r="G575" s="78">
        <v>43466</v>
      </c>
      <c r="H575" s="58">
        <v>6.3357600000000005</v>
      </c>
      <c r="I575" s="58">
        <v>5.4295059118438687</v>
      </c>
      <c r="J575" s="58">
        <v>4.5477240000000005</v>
      </c>
      <c r="K575" s="58"/>
      <c r="L575" s="58"/>
      <c r="M575" s="58">
        <v>4.5477240000000005</v>
      </c>
      <c r="N575" s="58"/>
      <c r="O575" s="58">
        <v>4.5477240000000005</v>
      </c>
      <c r="P575" s="58"/>
      <c r="Q575" s="58"/>
      <c r="R575" s="58">
        <v>4.5477240000000005</v>
      </c>
      <c r="S575" s="58"/>
    </row>
    <row r="576" spans="1:19" ht="75">
      <c r="A576" s="47" t="s">
        <v>170</v>
      </c>
      <c r="B576" s="43" t="s">
        <v>749</v>
      </c>
      <c r="C576" s="52" t="s">
        <v>1784</v>
      </c>
      <c r="D576" s="75">
        <v>2017</v>
      </c>
      <c r="E576" s="56">
        <v>2020</v>
      </c>
      <c r="F576" s="58"/>
      <c r="G576" s="78"/>
      <c r="H576" s="58">
        <v>8.1227999999999998</v>
      </c>
      <c r="I576" s="58">
        <v>7.6540232733559321</v>
      </c>
      <c r="J576" s="58">
        <v>0.86901600000000001</v>
      </c>
      <c r="K576" s="58"/>
      <c r="L576" s="58"/>
      <c r="M576" s="58">
        <v>0.86901600000000001</v>
      </c>
      <c r="N576" s="58"/>
      <c r="O576" s="58">
        <v>0.86901600000000001</v>
      </c>
      <c r="P576" s="58"/>
      <c r="Q576" s="58"/>
      <c r="R576" s="58">
        <v>0.86901600000000001</v>
      </c>
      <c r="S576" s="58"/>
    </row>
    <row r="577" spans="1:19" ht="112.5">
      <c r="A577" s="47" t="s">
        <v>170</v>
      </c>
      <c r="B577" s="43" t="s">
        <v>750</v>
      </c>
      <c r="C577" s="50" t="s">
        <v>1785</v>
      </c>
      <c r="D577" s="75">
        <v>2019</v>
      </c>
      <c r="E577" s="56">
        <v>2020</v>
      </c>
      <c r="F577" s="58"/>
      <c r="G577" s="78"/>
      <c r="H577" s="58">
        <v>10.753103999999999</v>
      </c>
      <c r="I577" s="58">
        <v>10.753103999999999</v>
      </c>
      <c r="J577" s="58">
        <v>0.50560799999999995</v>
      </c>
      <c r="K577" s="58"/>
      <c r="L577" s="58"/>
      <c r="M577" s="58">
        <v>0.50560799999999995</v>
      </c>
      <c r="N577" s="58"/>
      <c r="O577" s="58">
        <v>0.50560799999999995</v>
      </c>
      <c r="P577" s="58"/>
      <c r="Q577" s="58"/>
      <c r="R577" s="58">
        <v>0.50560799999999995</v>
      </c>
      <c r="S577" s="58"/>
    </row>
    <row r="578" spans="1:19" ht="56.25">
      <c r="A578" s="47" t="s">
        <v>170</v>
      </c>
      <c r="B578" s="43" t="s">
        <v>751</v>
      </c>
      <c r="C578" s="50" t="s">
        <v>1786</v>
      </c>
      <c r="D578" s="75">
        <v>2016</v>
      </c>
      <c r="E578" s="56">
        <v>2021</v>
      </c>
      <c r="F578" s="58"/>
      <c r="G578" s="78"/>
      <c r="H578" s="58">
        <v>2.6416439999999999</v>
      </c>
      <c r="I578" s="58">
        <v>2.6416439999999999</v>
      </c>
      <c r="J578" s="58">
        <v>0.12</v>
      </c>
      <c r="K578" s="58"/>
      <c r="L578" s="58"/>
      <c r="M578" s="58">
        <v>0.12</v>
      </c>
      <c r="N578" s="58"/>
      <c r="O578" s="58">
        <v>0.12</v>
      </c>
      <c r="P578" s="58"/>
      <c r="Q578" s="58"/>
      <c r="R578" s="58">
        <v>0.12</v>
      </c>
      <c r="S578" s="58"/>
    </row>
    <row r="579" spans="1:19" ht="56.25">
      <c r="A579" s="47" t="s">
        <v>170</v>
      </c>
      <c r="B579" s="43" t="s">
        <v>752</v>
      </c>
      <c r="C579" s="50" t="s">
        <v>1787</v>
      </c>
      <c r="D579" s="75">
        <v>2016</v>
      </c>
      <c r="E579" s="56">
        <v>2021</v>
      </c>
      <c r="F579" s="58"/>
      <c r="G579" s="78"/>
      <c r="H579" s="58">
        <v>3.3824639999999997</v>
      </c>
      <c r="I579" s="58">
        <v>3.3824639999999997</v>
      </c>
      <c r="J579" s="58">
        <v>0.54619200000000001</v>
      </c>
      <c r="K579" s="58"/>
      <c r="L579" s="58"/>
      <c r="M579" s="58">
        <v>0.54619200000000001</v>
      </c>
      <c r="N579" s="58"/>
      <c r="O579" s="58">
        <v>0.54619200000000001</v>
      </c>
      <c r="P579" s="58"/>
      <c r="Q579" s="58"/>
      <c r="R579" s="58">
        <v>0.54619200000000001</v>
      </c>
      <c r="S579" s="58"/>
    </row>
    <row r="580" spans="1:19" ht="75">
      <c r="A580" s="47" t="s">
        <v>170</v>
      </c>
      <c r="B580" s="43" t="s">
        <v>753</v>
      </c>
      <c r="C580" s="50" t="s">
        <v>1788</v>
      </c>
      <c r="D580" s="75">
        <v>2018</v>
      </c>
      <c r="E580" s="56">
        <v>2021</v>
      </c>
      <c r="F580" s="58"/>
      <c r="G580" s="78"/>
      <c r="H580" s="58">
        <v>4.9800000000000004</v>
      </c>
      <c r="I580" s="58">
        <v>4.9800000000000004</v>
      </c>
      <c r="J580" s="58">
        <v>0.6305400000000001</v>
      </c>
      <c r="K580" s="58"/>
      <c r="L580" s="58"/>
      <c r="M580" s="58">
        <v>0.6305400000000001</v>
      </c>
      <c r="N580" s="58"/>
      <c r="O580" s="58">
        <v>0.6305400000000001</v>
      </c>
      <c r="P580" s="58"/>
      <c r="Q580" s="58"/>
      <c r="R580" s="58">
        <v>0.6305400000000001</v>
      </c>
      <c r="S580" s="58"/>
    </row>
    <row r="581" spans="1:19" ht="93.75">
      <c r="A581" s="47" t="s">
        <v>170</v>
      </c>
      <c r="B581" s="43" t="s">
        <v>754</v>
      </c>
      <c r="C581" s="50" t="s">
        <v>1789</v>
      </c>
      <c r="D581" s="75">
        <v>2013</v>
      </c>
      <c r="E581" s="56">
        <v>2025</v>
      </c>
      <c r="F581" s="58"/>
      <c r="G581" s="78"/>
      <c r="H581" s="58">
        <v>26.821535999999995</v>
      </c>
      <c r="I581" s="58">
        <v>23.542517759999996</v>
      </c>
      <c r="J581" s="58">
        <v>0.50344800000000001</v>
      </c>
      <c r="K581" s="58"/>
      <c r="L581" s="58"/>
      <c r="M581" s="58">
        <v>0.50344800000000001</v>
      </c>
      <c r="N581" s="58"/>
      <c r="O581" s="58">
        <v>0.50344800000000001</v>
      </c>
      <c r="P581" s="58"/>
      <c r="Q581" s="58"/>
      <c r="R581" s="58">
        <v>0.50344800000000001</v>
      </c>
      <c r="S581" s="58"/>
    </row>
    <row r="582" spans="1:19" ht="75">
      <c r="A582" s="47" t="s">
        <v>170</v>
      </c>
      <c r="B582" s="43" t="s">
        <v>755</v>
      </c>
      <c r="C582" s="50" t="s">
        <v>1790</v>
      </c>
      <c r="D582" s="75">
        <v>2016</v>
      </c>
      <c r="E582" s="56">
        <v>2020</v>
      </c>
      <c r="F582" s="58"/>
      <c r="G582" s="78"/>
      <c r="H582" s="58">
        <v>2.3467439999999997</v>
      </c>
      <c r="I582" s="58">
        <v>2.3467439999999997</v>
      </c>
      <c r="J582" s="58">
        <v>0.26183999999999996</v>
      </c>
      <c r="K582" s="58"/>
      <c r="L582" s="58"/>
      <c r="M582" s="58">
        <v>0.26183999999999996</v>
      </c>
      <c r="N582" s="58"/>
      <c r="O582" s="58">
        <v>0.26183999999999996</v>
      </c>
      <c r="P582" s="58"/>
      <c r="Q582" s="58"/>
      <c r="R582" s="58">
        <v>0.26183999999999996</v>
      </c>
      <c r="S582" s="58"/>
    </row>
    <row r="583" spans="1:19" ht="93.75">
      <c r="A583" s="47" t="s">
        <v>170</v>
      </c>
      <c r="B583" s="43" t="s">
        <v>756</v>
      </c>
      <c r="C583" s="50" t="s">
        <v>1791</v>
      </c>
      <c r="D583" s="75">
        <v>2018</v>
      </c>
      <c r="E583" s="56">
        <v>2020</v>
      </c>
      <c r="F583" s="58"/>
      <c r="G583" s="78"/>
      <c r="H583" s="58">
        <v>2.8521600000000005</v>
      </c>
      <c r="I583" s="58">
        <v>2.8521600000000005</v>
      </c>
      <c r="J583" s="58">
        <v>0.61163999999999996</v>
      </c>
      <c r="K583" s="58"/>
      <c r="L583" s="58"/>
      <c r="M583" s="58">
        <v>0.61163999999999996</v>
      </c>
      <c r="N583" s="58"/>
      <c r="O583" s="58">
        <v>0.61163999999999996</v>
      </c>
      <c r="P583" s="58"/>
      <c r="Q583" s="58"/>
      <c r="R583" s="58">
        <v>0.61163999999999996</v>
      </c>
      <c r="S583" s="58"/>
    </row>
    <row r="584" spans="1:19" ht="75">
      <c r="A584" s="47" t="s">
        <v>170</v>
      </c>
      <c r="B584" s="43" t="s">
        <v>757</v>
      </c>
      <c r="C584" s="50" t="s">
        <v>1792</v>
      </c>
      <c r="D584" s="75">
        <v>2019</v>
      </c>
      <c r="E584" s="56">
        <v>2021</v>
      </c>
      <c r="F584" s="58"/>
      <c r="G584" s="78"/>
      <c r="H584" s="58">
        <v>9.7997399999999999</v>
      </c>
      <c r="I584" s="58">
        <v>9.7997399999999999</v>
      </c>
      <c r="J584" s="58">
        <v>0.012</v>
      </c>
      <c r="K584" s="58"/>
      <c r="L584" s="58"/>
      <c r="M584" s="58">
        <v>0.012</v>
      </c>
      <c r="N584" s="58"/>
      <c r="O584" s="58">
        <v>0.012</v>
      </c>
      <c r="P584" s="58"/>
      <c r="Q584" s="58"/>
      <c r="R584" s="58">
        <v>0.012</v>
      </c>
      <c r="S584" s="58"/>
    </row>
    <row r="585" spans="1:19" ht="56.25">
      <c r="A585" s="47" t="s">
        <v>170</v>
      </c>
      <c r="B585" s="43" t="s">
        <v>758</v>
      </c>
      <c r="C585" s="50" t="s">
        <v>1793</v>
      </c>
      <c r="D585" s="75">
        <v>2019</v>
      </c>
      <c r="E585" s="56">
        <v>2021</v>
      </c>
      <c r="F585" s="58"/>
      <c r="G585" s="78"/>
      <c r="H585" s="58">
        <v>7.4712839999999998</v>
      </c>
      <c r="I585" s="58">
        <v>7.4712839999999998</v>
      </c>
      <c r="J585" s="58">
        <v>1.0336920000000001</v>
      </c>
      <c r="K585" s="58"/>
      <c r="L585" s="58"/>
      <c r="M585" s="58">
        <v>1.0336920000000001</v>
      </c>
      <c r="N585" s="58"/>
      <c r="O585" s="58">
        <v>1.0336920000000001</v>
      </c>
      <c r="P585" s="58"/>
      <c r="Q585" s="58"/>
      <c r="R585" s="58">
        <v>1.0336920000000001</v>
      </c>
      <c r="S585" s="58"/>
    </row>
    <row r="586" spans="1:19" ht="75">
      <c r="A586" s="47" t="s">
        <v>170</v>
      </c>
      <c r="B586" s="43" t="s">
        <v>759</v>
      </c>
      <c r="C586" s="50" t="s">
        <v>1794</v>
      </c>
      <c r="D586" s="75">
        <v>2018</v>
      </c>
      <c r="E586" s="56">
        <v>2019</v>
      </c>
      <c r="F586" s="58">
        <v>28.063727999999994</v>
      </c>
      <c r="G586" s="78">
        <v>43313</v>
      </c>
      <c r="H586" s="58">
        <v>20.172156527999999</v>
      </c>
      <c r="I586" s="58">
        <v>3.4302767725423706</v>
      </c>
      <c r="J586" s="58">
        <v>3.4302767831186443</v>
      </c>
      <c r="K586" s="58"/>
      <c r="L586" s="58"/>
      <c r="M586" s="58">
        <v>3.4302767831186443</v>
      </c>
      <c r="N586" s="58"/>
      <c r="O586" s="58">
        <v>3.4302767831186443</v>
      </c>
      <c r="P586" s="58"/>
      <c r="Q586" s="58"/>
      <c r="R586" s="58">
        <v>3.4302767831186443</v>
      </c>
      <c r="S586" s="58"/>
    </row>
    <row r="587" spans="1:19" ht="56.25">
      <c r="A587" s="47" t="s">
        <v>170</v>
      </c>
      <c r="B587" s="43" t="s">
        <v>760</v>
      </c>
      <c r="C587" s="50" t="s">
        <v>1795</v>
      </c>
      <c r="D587" s="75">
        <v>2013</v>
      </c>
      <c r="E587" s="56">
        <v>2021</v>
      </c>
      <c r="F587" s="58"/>
      <c r="G587" s="78"/>
      <c r="H587" s="58">
        <v>3.9204599999999998</v>
      </c>
      <c r="I587" s="58">
        <v>3.9204599999999998</v>
      </c>
      <c r="J587" s="58">
        <v>0.41337600000000002</v>
      </c>
      <c r="K587" s="58"/>
      <c r="L587" s="58"/>
      <c r="M587" s="58">
        <v>0.41337600000000002</v>
      </c>
      <c r="N587" s="58"/>
      <c r="O587" s="58">
        <v>0.41337600000000002</v>
      </c>
      <c r="P587" s="58"/>
      <c r="Q587" s="58"/>
      <c r="R587" s="58">
        <v>0.41337600000000002</v>
      </c>
      <c r="S587" s="58"/>
    </row>
    <row r="588" spans="1:19" ht="93.75">
      <c r="A588" s="47" t="s">
        <v>170</v>
      </c>
      <c r="B588" s="43" t="s">
        <v>761</v>
      </c>
      <c r="C588" s="50" t="s">
        <v>1796</v>
      </c>
      <c r="D588" s="75">
        <v>2013</v>
      </c>
      <c r="E588" s="56">
        <v>2019</v>
      </c>
      <c r="F588" s="58">
        <v>17.457791999999998</v>
      </c>
      <c r="G588" s="78">
        <v>43344</v>
      </c>
      <c r="H588" s="58">
        <v>18.510854759999997</v>
      </c>
      <c r="I588" s="58">
        <v>13.512253658440677</v>
      </c>
      <c r="J588" s="58">
        <v>13.512253657457626</v>
      </c>
      <c r="K588" s="58"/>
      <c r="L588" s="58"/>
      <c r="M588" s="58">
        <v>13.512253657457626</v>
      </c>
      <c r="N588" s="58"/>
      <c r="O588" s="58">
        <v>13.512253657457626</v>
      </c>
      <c r="P588" s="58"/>
      <c r="Q588" s="58"/>
      <c r="R588" s="58">
        <v>13.512253657457626</v>
      </c>
      <c r="S588" s="58"/>
    </row>
    <row r="589" spans="1:19" ht="75">
      <c r="A589" s="47" t="s">
        <v>170</v>
      </c>
      <c r="B589" s="43" t="s">
        <v>762</v>
      </c>
      <c r="C589" s="50" t="s">
        <v>1797</v>
      </c>
      <c r="D589" s="75">
        <v>2018</v>
      </c>
      <c r="E589" s="56">
        <v>2020</v>
      </c>
      <c r="F589" s="58"/>
      <c r="G589" s="78"/>
      <c r="H589" s="58">
        <v>3.7882799999999999</v>
      </c>
      <c r="I589" s="58">
        <v>3.7882799999999999</v>
      </c>
      <c r="J589" s="58">
        <v>0.682176</v>
      </c>
      <c r="K589" s="58"/>
      <c r="L589" s="58"/>
      <c r="M589" s="58">
        <v>0.682176</v>
      </c>
      <c r="N589" s="58"/>
      <c r="O589" s="58">
        <v>0.682176</v>
      </c>
      <c r="P589" s="58"/>
      <c r="Q589" s="58"/>
      <c r="R589" s="58">
        <v>0.682176</v>
      </c>
      <c r="S589" s="58"/>
    </row>
    <row r="590" spans="1:19" ht="56.25">
      <c r="A590" s="47" t="s">
        <v>170</v>
      </c>
      <c r="B590" s="43" t="s">
        <v>763</v>
      </c>
      <c r="C590" s="50" t="s">
        <v>1798</v>
      </c>
      <c r="D590" s="75">
        <v>2019</v>
      </c>
      <c r="E590" s="56">
        <v>2020</v>
      </c>
      <c r="F590" s="58"/>
      <c r="G590" s="78"/>
      <c r="H590" s="58">
        <v>5.3736240000000004</v>
      </c>
      <c r="I590" s="58">
        <v>5.3736240000000004</v>
      </c>
      <c r="J590" s="58">
        <v>0.71629199999999993</v>
      </c>
      <c r="K590" s="58"/>
      <c r="L590" s="58"/>
      <c r="M590" s="58">
        <v>0.71629199999999993</v>
      </c>
      <c r="N590" s="58"/>
      <c r="O590" s="58">
        <v>0.71629199999999993</v>
      </c>
      <c r="P590" s="58"/>
      <c r="Q590" s="58"/>
      <c r="R590" s="58">
        <v>0.71629199999999993</v>
      </c>
      <c r="S590" s="58"/>
    </row>
    <row r="591" spans="1:19" ht="56.25">
      <c r="A591" s="47" t="s">
        <v>170</v>
      </c>
      <c r="B591" s="43" t="s">
        <v>764</v>
      </c>
      <c r="C591" s="50" t="s">
        <v>1799</v>
      </c>
      <c r="D591" s="75">
        <v>2019</v>
      </c>
      <c r="E591" s="56">
        <v>2020</v>
      </c>
      <c r="F591" s="58"/>
      <c r="G591" s="78"/>
      <c r="H591" s="58">
        <v>9.304056000000001</v>
      </c>
      <c r="I591" s="58">
        <v>9.304056000000001</v>
      </c>
      <c r="J591" s="58">
        <v>1.515468</v>
      </c>
      <c r="K591" s="58"/>
      <c r="L591" s="58"/>
      <c r="M591" s="58">
        <v>1.515468</v>
      </c>
      <c r="N591" s="58"/>
      <c r="O591" s="58">
        <v>1.515468</v>
      </c>
      <c r="P591" s="58"/>
      <c r="Q591" s="58"/>
      <c r="R591" s="58">
        <v>1.515468</v>
      </c>
      <c r="S591" s="58"/>
    </row>
    <row r="592" spans="1:19" ht="56.25">
      <c r="A592" s="47" t="s">
        <v>170</v>
      </c>
      <c r="B592" s="43" t="s">
        <v>765</v>
      </c>
      <c r="C592" s="50" t="s">
        <v>1800</v>
      </c>
      <c r="D592" s="75">
        <v>2018</v>
      </c>
      <c r="E592" s="56">
        <v>2019</v>
      </c>
      <c r="F592" s="58">
        <v>3.2479079999999998</v>
      </c>
      <c r="G592" s="78">
        <v>43344</v>
      </c>
      <c r="H592" s="58">
        <v>1.902937608</v>
      </c>
      <c r="I592" s="58">
        <v>1.7502816351864408</v>
      </c>
      <c r="J592" s="58">
        <v>1.7502816379999999</v>
      </c>
      <c r="K592" s="58"/>
      <c r="L592" s="58"/>
      <c r="M592" s="58">
        <v>1.7502816379999999</v>
      </c>
      <c r="N592" s="58"/>
      <c r="O592" s="58">
        <v>1.7502816379999999</v>
      </c>
      <c r="P592" s="58"/>
      <c r="Q592" s="58"/>
      <c r="R592" s="58">
        <v>1.7502816379999999</v>
      </c>
      <c r="S592" s="58"/>
    </row>
    <row r="593" spans="1:19" ht="75">
      <c r="A593" s="47" t="s">
        <v>170</v>
      </c>
      <c r="B593" s="43" t="s">
        <v>766</v>
      </c>
      <c r="C593" s="50" t="s">
        <v>1801</v>
      </c>
      <c r="D593" s="75">
        <v>2018</v>
      </c>
      <c r="E593" s="56">
        <v>2019</v>
      </c>
      <c r="F593" s="58">
        <v>0.87</v>
      </c>
      <c r="G593" s="78">
        <v>43556</v>
      </c>
      <c r="H593" s="58">
        <v>5.2098240000000002</v>
      </c>
      <c r="I593" s="58">
        <v>4.9362769084067804</v>
      </c>
      <c r="J593" s="58">
        <v>4.6628999999999996</v>
      </c>
      <c r="K593" s="58"/>
      <c r="L593" s="58"/>
      <c r="M593" s="58">
        <v>4.6628999999999996</v>
      </c>
      <c r="N593" s="58"/>
      <c r="O593" s="58">
        <v>4.6628999999999996</v>
      </c>
      <c r="P593" s="58"/>
      <c r="Q593" s="58"/>
      <c r="R593" s="58">
        <v>4.6628999999999996</v>
      </c>
      <c r="S593" s="58"/>
    </row>
    <row r="594" spans="1:19" ht="56.25">
      <c r="A594" s="47" t="s">
        <v>170</v>
      </c>
      <c r="B594" s="43" t="s">
        <v>767</v>
      </c>
      <c r="C594" s="50" t="s">
        <v>1802</v>
      </c>
      <c r="D594" s="75">
        <v>2018</v>
      </c>
      <c r="E594" s="56">
        <v>2020</v>
      </c>
      <c r="F594" s="58">
        <v>1.35</v>
      </c>
      <c r="G594" s="78">
        <v>43497</v>
      </c>
      <c r="H594" s="58">
        <v>7.2681839999999989</v>
      </c>
      <c r="I594" s="58">
        <v>6.9658593423050839</v>
      </c>
      <c r="J594" s="58">
        <v>0.96445770800000041</v>
      </c>
      <c r="K594" s="58"/>
      <c r="L594" s="58"/>
      <c r="M594" s="58">
        <v>0.96445770800000041</v>
      </c>
      <c r="N594" s="58"/>
      <c r="O594" s="58">
        <v>0.96445770800000041</v>
      </c>
      <c r="P594" s="58"/>
      <c r="Q594" s="58"/>
      <c r="R594" s="58">
        <v>0.96445770800000041</v>
      </c>
      <c r="S594" s="58"/>
    </row>
    <row r="595" spans="1:19" ht="56.25">
      <c r="A595" s="47" t="s">
        <v>170</v>
      </c>
      <c r="B595" s="43" t="s">
        <v>768</v>
      </c>
      <c r="C595" s="50" t="s">
        <v>1803</v>
      </c>
      <c r="D595" s="75">
        <v>2018</v>
      </c>
      <c r="E595" s="56">
        <v>2019</v>
      </c>
      <c r="F595" s="58">
        <v>0.87</v>
      </c>
      <c r="G595" s="78">
        <v>43556</v>
      </c>
      <c r="H595" s="58">
        <v>5.2098240000000002</v>
      </c>
      <c r="I595" s="58">
        <v>4.9362769084067804</v>
      </c>
      <c r="J595" s="58">
        <v>4.6351319999999996</v>
      </c>
      <c r="K595" s="58"/>
      <c r="L595" s="58"/>
      <c r="M595" s="58">
        <v>4.6351319999999996</v>
      </c>
      <c r="N595" s="58"/>
      <c r="O595" s="58">
        <v>4.6351319999999996</v>
      </c>
      <c r="P595" s="58"/>
      <c r="Q595" s="58"/>
      <c r="R595" s="58">
        <v>4.6351319999999996</v>
      </c>
      <c r="S595" s="58"/>
    </row>
    <row r="596" spans="1:19" ht="56.25">
      <c r="A596" s="47" t="s">
        <v>170</v>
      </c>
      <c r="B596" s="43" t="s">
        <v>769</v>
      </c>
      <c r="C596" s="50" t="s">
        <v>1804</v>
      </c>
      <c r="D596" s="75">
        <v>2018</v>
      </c>
      <c r="E596" s="56">
        <v>2019</v>
      </c>
      <c r="F596" s="58">
        <v>0.79</v>
      </c>
      <c r="G596" s="78">
        <v>43556</v>
      </c>
      <c r="H596" s="58">
        <v>4.9976159999999998</v>
      </c>
      <c r="I596" s="58">
        <v>4.72406890840678</v>
      </c>
      <c r="J596" s="58">
        <v>4.325736</v>
      </c>
      <c r="K596" s="58"/>
      <c r="L596" s="58"/>
      <c r="M596" s="58">
        <v>4.325736</v>
      </c>
      <c r="N596" s="58"/>
      <c r="O596" s="58">
        <v>4.325736</v>
      </c>
      <c r="P596" s="58"/>
      <c r="Q596" s="58"/>
      <c r="R596" s="58">
        <v>4.325736</v>
      </c>
      <c r="S596" s="58"/>
    </row>
    <row r="597" spans="1:19" ht="93.75">
      <c r="A597" s="47" t="s">
        <v>170</v>
      </c>
      <c r="B597" s="43" t="s">
        <v>770</v>
      </c>
      <c r="C597" s="50" t="s">
        <v>1805</v>
      </c>
      <c r="D597" s="75">
        <v>2018</v>
      </c>
      <c r="E597" s="56">
        <v>2019</v>
      </c>
      <c r="F597" s="58">
        <v>2.1753479999999996</v>
      </c>
      <c r="G597" s="78">
        <v>43374</v>
      </c>
      <c r="H597" s="58">
        <v>1.5217495679999999</v>
      </c>
      <c r="I597" s="58">
        <v>1.191404702440678</v>
      </c>
      <c r="J597" s="58">
        <v>1.1914047000000001</v>
      </c>
      <c r="K597" s="58"/>
      <c r="L597" s="58"/>
      <c r="M597" s="58">
        <v>1.1914047000000001</v>
      </c>
      <c r="N597" s="58"/>
      <c r="O597" s="58">
        <v>1.1914047000000001</v>
      </c>
      <c r="P597" s="58"/>
      <c r="Q597" s="58"/>
      <c r="R597" s="58">
        <v>1.1914047000000001</v>
      </c>
      <c r="S597" s="58"/>
    </row>
    <row r="598" spans="1:19" ht="56.25">
      <c r="A598" s="47" t="s">
        <v>170</v>
      </c>
      <c r="B598" s="43" t="s">
        <v>771</v>
      </c>
      <c r="C598" s="50" t="s">
        <v>1806</v>
      </c>
      <c r="D598" s="75">
        <v>2018</v>
      </c>
      <c r="E598" s="56">
        <v>2019</v>
      </c>
      <c r="F598" s="58">
        <v>1.30</v>
      </c>
      <c r="G598" s="78">
        <v>43556</v>
      </c>
      <c r="H598" s="58">
        <v>6.8793839999999991</v>
      </c>
      <c r="I598" s="58">
        <v>6.6058369084067792</v>
      </c>
      <c r="J598" s="58">
        <v>4.6852560000000008</v>
      </c>
      <c r="K598" s="58"/>
      <c r="L598" s="58"/>
      <c r="M598" s="58">
        <v>4.6852560000000008</v>
      </c>
      <c r="N598" s="58"/>
      <c r="O598" s="58">
        <v>4.6852560000000008</v>
      </c>
      <c r="P598" s="58"/>
      <c r="Q598" s="58"/>
      <c r="R598" s="58">
        <v>4.6852560000000008</v>
      </c>
      <c r="S598" s="58"/>
    </row>
    <row r="599" spans="1:19" ht="112.5">
      <c r="A599" s="47" t="s">
        <v>170</v>
      </c>
      <c r="B599" s="43" t="s">
        <v>772</v>
      </c>
      <c r="C599" s="50" t="s">
        <v>1807</v>
      </c>
      <c r="D599" s="75">
        <v>2019</v>
      </c>
      <c r="E599" s="56">
        <v>2020</v>
      </c>
      <c r="F599" s="58"/>
      <c r="G599" s="78"/>
      <c r="H599" s="58">
        <v>3.7358999999999996</v>
      </c>
      <c r="I599" s="58">
        <v>3.7358999999999996</v>
      </c>
      <c r="J599" s="58">
        <v>0.0060000000000000001</v>
      </c>
      <c r="K599" s="58"/>
      <c r="L599" s="58"/>
      <c r="M599" s="58">
        <v>0.0060000000000000001</v>
      </c>
      <c r="N599" s="58"/>
      <c r="O599" s="58">
        <v>0.0060000000000000001</v>
      </c>
      <c r="P599" s="58"/>
      <c r="Q599" s="58"/>
      <c r="R599" s="58">
        <v>0.0060000000000000001</v>
      </c>
      <c r="S599" s="58"/>
    </row>
    <row r="600" spans="1:19" ht="56.25">
      <c r="A600" s="47" t="s">
        <v>170</v>
      </c>
      <c r="B600" s="43" t="s">
        <v>773</v>
      </c>
      <c r="C600" s="50" t="s">
        <v>1808</v>
      </c>
      <c r="D600" s="75">
        <v>2018</v>
      </c>
      <c r="E600" s="56">
        <v>2020</v>
      </c>
      <c r="F600" s="58">
        <v>1.1499999999999999</v>
      </c>
      <c r="G600" s="78">
        <v>43466</v>
      </c>
      <c r="H600" s="58">
        <v>4.1668919999999998</v>
      </c>
      <c r="I600" s="58">
        <v>4.1668919999999998</v>
      </c>
      <c r="J600" s="58">
        <v>1.1509034579999999</v>
      </c>
      <c r="K600" s="58"/>
      <c r="L600" s="58"/>
      <c r="M600" s="58">
        <v>1.1509034579999999</v>
      </c>
      <c r="N600" s="58"/>
      <c r="O600" s="58">
        <v>1.1509034579999999</v>
      </c>
      <c r="P600" s="58"/>
      <c r="Q600" s="58"/>
      <c r="R600" s="58">
        <v>1.1509034579999999</v>
      </c>
      <c r="S600" s="58"/>
    </row>
    <row r="601" spans="1:19" ht="93.75">
      <c r="A601" s="47" t="s">
        <v>170</v>
      </c>
      <c r="B601" s="43" t="s">
        <v>774</v>
      </c>
      <c r="C601" s="50" t="s">
        <v>1809</v>
      </c>
      <c r="D601" s="75">
        <v>2018</v>
      </c>
      <c r="E601" s="56">
        <v>2020</v>
      </c>
      <c r="F601" s="58"/>
      <c r="G601" s="78"/>
      <c r="H601" s="58">
        <v>1.3895999999999999</v>
      </c>
      <c r="I601" s="58">
        <v>1.3895999999999999</v>
      </c>
      <c r="J601" s="58">
        <v>0.19402446000000001</v>
      </c>
      <c r="K601" s="58"/>
      <c r="L601" s="58"/>
      <c r="M601" s="58">
        <v>0.19402446000000001</v>
      </c>
      <c r="N601" s="58"/>
      <c r="O601" s="58">
        <v>0.19402446000000001</v>
      </c>
      <c r="P601" s="58"/>
      <c r="Q601" s="58"/>
      <c r="R601" s="58">
        <v>0.19402446000000001</v>
      </c>
      <c r="S601" s="58"/>
    </row>
    <row r="602" spans="1:19" ht="75">
      <c r="A602" s="47" t="s">
        <v>170</v>
      </c>
      <c r="B602" s="43" t="s">
        <v>775</v>
      </c>
      <c r="C602" s="50" t="s">
        <v>1810</v>
      </c>
      <c r="D602" s="75">
        <v>2018</v>
      </c>
      <c r="E602" s="56">
        <v>2019</v>
      </c>
      <c r="F602" s="58" t="s">
        <v>2751</v>
      </c>
      <c r="G602" s="78" t="s">
        <v>2719</v>
      </c>
      <c r="H602" s="58">
        <v>56.482296000000005</v>
      </c>
      <c r="I602" s="58">
        <v>56.482296000000005</v>
      </c>
      <c r="J602" s="58">
        <v>26.517089550000001</v>
      </c>
      <c r="K602" s="58"/>
      <c r="L602" s="58"/>
      <c r="M602" s="58">
        <v>26.517089550000001</v>
      </c>
      <c r="N602" s="58"/>
      <c r="O602" s="58">
        <v>26.517089550000001</v>
      </c>
      <c r="P602" s="58"/>
      <c r="Q602" s="58"/>
      <c r="R602" s="58">
        <v>26.517089550000001</v>
      </c>
      <c r="S602" s="58"/>
    </row>
    <row r="603" spans="1:19" ht="75">
      <c r="A603" s="47" t="s">
        <v>170</v>
      </c>
      <c r="B603" s="43" t="s">
        <v>776</v>
      </c>
      <c r="C603" s="50" t="s">
        <v>1811</v>
      </c>
      <c r="D603" s="75">
        <v>2016</v>
      </c>
      <c r="E603" s="56">
        <v>2022</v>
      </c>
      <c r="F603" s="58"/>
      <c r="G603" s="78"/>
      <c r="H603" s="58">
        <v>3.463476</v>
      </c>
      <c r="I603" s="58">
        <v>3.463476</v>
      </c>
      <c r="J603" s="58">
        <v>0.47455086999999957</v>
      </c>
      <c r="K603" s="58"/>
      <c r="L603" s="58"/>
      <c r="M603" s="58">
        <v>0.47455086999999957</v>
      </c>
      <c r="N603" s="58"/>
      <c r="O603" s="58">
        <v>0.47455086999999957</v>
      </c>
      <c r="P603" s="58"/>
      <c r="Q603" s="58"/>
      <c r="R603" s="58">
        <v>0.47455086999999957</v>
      </c>
      <c r="S603" s="58"/>
    </row>
    <row r="604" spans="1:19" ht="56.25">
      <c r="A604" s="47" t="s">
        <v>170</v>
      </c>
      <c r="B604" s="43" t="s">
        <v>777</v>
      </c>
      <c r="C604" s="50" t="s">
        <v>1812</v>
      </c>
      <c r="D604" s="75">
        <v>2016</v>
      </c>
      <c r="E604" s="56">
        <v>2025</v>
      </c>
      <c r="F604" s="58"/>
      <c r="G604" s="78"/>
      <c r="H604" s="58">
        <v>73.333691999999999</v>
      </c>
      <c r="I604" s="58">
        <v>71.146390499389824</v>
      </c>
      <c r="J604" s="58">
        <v>2.4388560000000004</v>
      </c>
      <c r="K604" s="58"/>
      <c r="L604" s="58"/>
      <c r="M604" s="58">
        <v>2.4388560000000004</v>
      </c>
      <c r="N604" s="58"/>
      <c r="O604" s="58">
        <v>2.4388560000000004</v>
      </c>
      <c r="P604" s="58"/>
      <c r="Q604" s="58"/>
      <c r="R604" s="58">
        <v>2.4388560000000004</v>
      </c>
      <c r="S604" s="58"/>
    </row>
    <row r="605" spans="1:19" ht="75">
      <c r="A605" s="47" t="s">
        <v>170</v>
      </c>
      <c r="B605" s="43" t="s">
        <v>778</v>
      </c>
      <c r="C605" s="50" t="s">
        <v>1813</v>
      </c>
      <c r="D605" s="75">
        <v>2018</v>
      </c>
      <c r="E605" s="56">
        <v>2019</v>
      </c>
      <c r="F605" s="58">
        <v>3.65</v>
      </c>
      <c r="G605" s="78">
        <v>43466</v>
      </c>
      <c r="H605" s="58">
        <v>20.406707999999998</v>
      </c>
      <c r="I605" s="58">
        <v>20.406707999999998</v>
      </c>
      <c r="J605" s="58">
        <v>17.025504000000002</v>
      </c>
      <c r="K605" s="58"/>
      <c r="L605" s="58"/>
      <c r="M605" s="58">
        <v>17.025504000000002</v>
      </c>
      <c r="N605" s="58"/>
      <c r="O605" s="58">
        <v>17.025504000000002</v>
      </c>
      <c r="P605" s="58"/>
      <c r="Q605" s="58"/>
      <c r="R605" s="58">
        <v>17.025504000000002</v>
      </c>
      <c r="S605" s="58"/>
    </row>
    <row r="606" spans="1:19" ht="75">
      <c r="A606" s="47" t="s">
        <v>170</v>
      </c>
      <c r="B606" s="43" t="s">
        <v>779</v>
      </c>
      <c r="C606" s="50" t="s">
        <v>1814</v>
      </c>
      <c r="D606" s="75">
        <v>2018</v>
      </c>
      <c r="E606" s="56">
        <v>2019</v>
      </c>
      <c r="F606" s="58">
        <v>3.65</v>
      </c>
      <c r="G606" s="78">
        <v>43466</v>
      </c>
      <c r="H606" s="58">
        <v>15.665831855999999</v>
      </c>
      <c r="I606" s="58">
        <v>15.665831855999999</v>
      </c>
      <c r="J606" s="58">
        <v>15.665831840000001</v>
      </c>
      <c r="K606" s="58"/>
      <c r="L606" s="58"/>
      <c r="M606" s="58">
        <v>15.665831840000001</v>
      </c>
      <c r="N606" s="58"/>
      <c r="O606" s="58">
        <v>15.665831840000001</v>
      </c>
      <c r="P606" s="58"/>
      <c r="Q606" s="58"/>
      <c r="R606" s="58">
        <v>15.665831840000001</v>
      </c>
      <c r="S606" s="58"/>
    </row>
    <row r="607" spans="1:19" ht="75">
      <c r="A607" s="47" t="s">
        <v>170</v>
      </c>
      <c r="B607" s="43" t="s">
        <v>780</v>
      </c>
      <c r="C607" s="50" t="s">
        <v>1815</v>
      </c>
      <c r="D607" s="75">
        <v>2018</v>
      </c>
      <c r="E607" s="56">
        <v>2019</v>
      </c>
      <c r="F607" s="58">
        <v>4.1100000000000003</v>
      </c>
      <c r="G607" s="78">
        <v>43466</v>
      </c>
      <c r="H607" s="58">
        <v>23.186472000000002</v>
      </c>
      <c r="I607" s="58">
        <v>23.186472000000002</v>
      </c>
      <c r="J607" s="58">
        <v>16.239053999599999</v>
      </c>
      <c r="K607" s="58"/>
      <c r="L607" s="58"/>
      <c r="M607" s="58">
        <v>16.239053999599999</v>
      </c>
      <c r="N607" s="58"/>
      <c r="O607" s="58">
        <v>16.239053999599999</v>
      </c>
      <c r="P607" s="58"/>
      <c r="Q607" s="58"/>
      <c r="R607" s="58">
        <v>16.239053999599999</v>
      </c>
      <c r="S607" s="58"/>
    </row>
    <row r="608" spans="1:19" ht="75">
      <c r="A608" s="47" t="s">
        <v>170</v>
      </c>
      <c r="B608" s="43" t="s">
        <v>781</v>
      </c>
      <c r="C608" s="50" t="s">
        <v>1816</v>
      </c>
      <c r="D608" s="75">
        <v>2018</v>
      </c>
      <c r="E608" s="56">
        <v>2019</v>
      </c>
      <c r="F608" s="58">
        <v>3.39</v>
      </c>
      <c r="G608" s="78">
        <v>43466</v>
      </c>
      <c r="H608" s="58">
        <v>18.879167999999996</v>
      </c>
      <c r="I608" s="58">
        <v>18.879167999999996</v>
      </c>
      <c r="J608" s="58">
        <v>15.707673282</v>
      </c>
      <c r="K608" s="58"/>
      <c r="L608" s="58"/>
      <c r="M608" s="58">
        <v>15.707673282</v>
      </c>
      <c r="N608" s="58"/>
      <c r="O608" s="58">
        <v>15.707673282</v>
      </c>
      <c r="P608" s="58"/>
      <c r="Q608" s="58"/>
      <c r="R608" s="58">
        <v>15.707673282</v>
      </c>
      <c r="S608" s="58"/>
    </row>
    <row r="609" spans="1:19" ht="93.75">
      <c r="A609" s="47" t="s">
        <v>170</v>
      </c>
      <c r="B609" s="43" t="s">
        <v>782</v>
      </c>
      <c r="C609" s="50" t="s">
        <v>1817</v>
      </c>
      <c r="D609" s="75">
        <v>2019</v>
      </c>
      <c r="E609" s="56">
        <v>2020</v>
      </c>
      <c r="F609" s="58"/>
      <c r="G609" s="78"/>
      <c r="H609" s="58">
        <v>1.863192</v>
      </c>
      <c r="I609" s="58">
        <v>1.863192</v>
      </c>
      <c r="J609" s="58">
        <v>0.29358000000000001</v>
      </c>
      <c r="K609" s="58"/>
      <c r="L609" s="58"/>
      <c r="M609" s="58">
        <v>0.29358000000000001</v>
      </c>
      <c r="N609" s="58"/>
      <c r="O609" s="58">
        <v>0.29358000000000001</v>
      </c>
      <c r="P609" s="58"/>
      <c r="Q609" s="58"/>
      <c r="R609" s="58">
        <v>0.29358000000000001</v>
      </c>
      <c r="S609" s="58"/>
    </row>
    <row r="610" spans="1:19" ht="112.5">
      <c r="A610" s="47" t="s">
        <v>170</v>
      </c>
      <c r="B610" s="43" t="s">
        <v>783</v>
      </c>
      <c r="C610" s="50" t="s">
        <v>1818</v>
      </c>
      <c r="D610" s="75">
        <v>2019</v>
      </c>
      <c r="E610" s="56">
        <v>2020</v>
      </c>
      <c r="F610" s="58"/>
      <c r="G610" s="78"/>
      <c r="H610" s="58">
        <v>1.785336</v>
      </c>
      <c r="I610" s="58">
        <v>1.785336</v>
      </c>
      <c r="J610" s="58">
        <v>0.012</v>
      </c>
      <c r="K610" s="58"/>
      <c r="L610" s="58"/>
      <c r="M610" s="58">
        <v>0.012</v>
      </c>
      <c r="N610" s="58"/>
      <c r="O610" s="58">
        <v>0.012</v>
      </c>
      <c r="P610" s="58"/>
      <c r="Q610" s="58"/>
      <c r="R610" s="58">
        <v>0.012</v>
      </c>
      <c r="S610" s="58"/>
    </row>
    <row r="611" spans="1:19" ht="56.25">
      <c r="A611" s="47" t="s">
        <v>170</v>
      </c>
      <c r="B611" s="43" t="s">
        <v>784</v>
      </c>
      <c r="C611" s="51" t="s">
        <v>1819</v>
      </c>
      <c r="D611" s="75">
        <v>2013</v>
      </c>
      <c r="E611" s="56">
        <v>2019</v>
      </c>
      <c r="F611" s="58">
        <v>2.1417359999999994</v>
      </c>
      <c r="G611" s="78">
        <v>43344</v>
      </c>
      <c r="H611" s="58">
        <v>2.14174146</v>
      </c>
      <c r="I611" s="58">
        <v>0.31228781328813571</v>
      </c>
      <c r="J611" s="58">
        <v>0.16423199999999999</v>
      </c>
      <c r="K611" s="58"/>
      <c r="L611" s="58"/>
      <c r="M611" s="58">
        <v>0.16423199999999999</v>
      </c>
      <c r="N611" s="58"/>
      <c r="O611" s="58">
        <v>0.16423199999999999</v>
      </c>
      <c r="P611" s="58"/>
      <c r="Q611" s="58"/>
      <c r="R611" s="58">
        <v>0.16423199999999999</v>
      </c>
      <c r="S611" s="58"/>
    </row>
    <row r="612" spans="1:19" ht="112.5">
      <c r="A612" s="47" t="s">
        <v>170</v>
      </c>
      <c r="B612" s="43" t="s">
        <v>785</v>
      </c>
      <c r="C612" s="51" t="s">
        <v>1820</v>
      </c>
      <c r="D612" s="75">
        <v>2013</v>
      </c>
      <c r="E612" s="56">
        <v>2019</v>
      </c>
      <c r="F612" s="58">
        <v>17.217503999999998</v>
      </c>
      <c r="G612" s="78">
        <v>43282</v>
      </c>
      <c r="H612" s="58">
        <v>17.217504000000002</v>
      </c>
      <c r="I612" s="58">
        <v>12.017222458983053</v>
      </c>
      <c r="J612" s="58">
        <v>10.086180990677965</v>
      </c>
      <c r="K612" s="58"/>
      <c r="L612" s="58"/>
      <c r="M612" s="58">
        <v>10.086180990677965</v>
      </c>
      <c r="N612" s="58"/>
      <c r="O612" s="58">
        <v>10.086180990677965</v>
      </c>
      <c r="P612" s="58"/>
      <c r="Q612" s="58"/>
      <c r="R612" s="58">
        <v>10.086180990677965</v>
      </c>
      <c r="S612" s="58"/>
    </row>
    <row r="613" spans="1:19" ht="75">
      <c r="A613" s="47" t="s">
        <v>170</v>
      </c>
      <c r="B613" s="43" t="s">
        <v>786</v>
      </c>
      <c r="C613" s="51" t="s">
        <v>1821</v>
      </c>
      <c r="D613" s="75">
        <v>2013</v>
      </c>
      <c r="E613" s="56">
        <v>2019</v>
      </c>
      <c r="F613" s="58">
        <v>4.7528159999999993</v>
      </c>
      <c r="G613" s="78">
        <v>43221</v>
      </c>
      <c r="H613" s="58">
        <v>4.7528148239999997</v>
      </c>
      <c r="I613" s="58">
        <v>0.73421906461016917</v>
      </c>
      <c r="J613" s="58">
        <v>0.54206399999999999</v>
      </c>
      <c r="K613" s="58"/>
      <c r="L613" s="58"/>
      <c r="M613" s="58">
        <v>0.54206399999999999</v>
      </c>
      <c r="N613" s="58"/>
      <c r="O613" s="58">
        <v>0.54206399999999999</v>
      </c>
      <c r="P613" s="58"/>
      <c r="Q613" s="58"/>
      <c r="R613" s="58">
        <v>0.54206399999999999</v>
      </c>
      <c r="S613" s="58"/>
    </row>
    <row r="614" spans="1:19" ht="75">
      <c r="A614" s="47" t="s">
        <v>170</v>
      </c>
      <c r="B614" s="43" t="s">
        <v>787</v>
      </c>
      <c r="C614" s="51" t="s">
        <v>1822</v>
      </c>
      <c r="D614" s="75">
        <v>2018</v>
      </c>
      <c r="E614" s="56">
        <v>2020</v>
      </c>
      <c r="F614" s="58"/>
      <c r="G614" s="78"/>
      <c r="H614" s="58">
        <v>2.9556719999999999</v>
      </c>
      <c r="I614" s="58">
        <v>2.9556719999999999</v>
      </c>
      <c r="J614" s="58">
        <v>0.012</v>
      </c>
      <c r="K614" s="58"/>
      <c r="L614" s="58"/>
      <c r="M614" s="58">
        <v>0.012</v>
      </c>
      <c r="N614" s="58"/>
      <c r="O614" s="58">
        <v>0.012</v>
      </c>
      <c r="P614" s="58"/>
      <c r="Q614" s="58"/>
      <c r="R614" s="58">
        <v>0.012</v>
      </c>
      <c r="S614" s="58"/>
    </row>
    <row r="615" spans="1:19" ht="75">
      <c r="A615" s="47" t="s">
        <v>170</v>
      </c>
      <c r="B615" s="43" t="s">
        <v>788</v>
      </c>
      <c r="C615" s="50" t="s">
        <v>1823</v>
      </c>
      <c r="D615" s="75">
        <v>2019</v>
      </c>
      <c r="E615" s="56">
        <v>2022</v>
      </c>
      <c r="F615" s="58"/>
      <c r="G615" s="78"/>
      <c r="H615" s="58">
        <v>2.2203719999999998</v>
      </c>
      <c r="I615" s="58">
        <v>2.2203719999999998</v>
      </c>
      <c r="J615" s="58">
        <v>0.0060000000000000001</v>
      </c>
      <c r="K615" s="58"/>
      <c r="L615" s="58"/>
      <c r="M615" s="58">
        <v>0.0060000000000000001</v>
      </c>
      <c r="N615" s="58"/>
      <c r="O615" s="58">
        <v>0.0060000000000000001</v>
      </c>
      <c r="P615" s="58"/>
      <c r="Q615" s="58"/>
      <c r="R615" s="58">
        <v>0.0060000000000000001</v>
      </c>
      <c r="S615" s="58"/>
    </row>
    <row r="616" spans="1:19" ht="75">
      <c r="A616" s="47" t="s">
        <v>170</v>
      </c>
      <c r="B616" s="43" t="s">
        <v>789</v>
      </c>
      <c r="C616" s="50" t="s">
        <v>1824</v>
      </c>
      <c r="D616" s="75">
        <v>2016</v>
      </c>
      <c r="E616" s="56">
        <v>2020</v>
      </c>
      <c r="F616" s="58"/>
      <c r="G616" s="78"/>
      <c r="H616" s="58">
        <v>6.0429599999999999</v>
      </c>
      <c r="I616" s="58">
        <v>6.0429599999999999</v>
      </c>
      <c r="J616" s="58">
        <v>0.36807600000000001</v>
      </c>
      <c r="K616" s="58"/>
      <c r="L616" s="58"/>
      <c r="M616" s="58">
        <v>0.36807600000000001</v>
      </c>
      <c r="N616" s="58"/>
      <c r="O616" s="58">
        <v>0.36807600000000001</v>
      </c>
      <c r="P616" s="58"/>
      <c r="Q616" s="58"/>
      <c r="R616" s="58">
        <v>0.36807600000000001</v>
      </c>
      <c r="S616" s="58"/>
    </row>
    <row r="617" spans="1:19" ht="75">
      <c r="A617" s="47" t="s">
        <v>170</v>
      </c>
      <c r="B617" s="43" t="s">
        <v>790</v>
      </c>
      <c r="C617" s="50" t="s">
        <v>1825</v>
      </c>
      <c r="D617" s="75">
        <v>2017</v>
      </c>
      <c r="E617" s="56">
        <v>2022</v>
      </c>
      <c r="F617" s="58"/>
      <c r="G617" s="78"/>
      <c r="H617" s="58">
        <v>2.2840920000000002</v>
      </c>
      <c r="I617" s="58">
        <v>2.2840920000000002</v>
      </c>
      <c r="J617" s="58">
        <v>0.25596000000000002</v>
      </c>
      <c r="K617" s="58"/>
      <c r="L617" s="58"/>
      <c r="M617" s="58">
        <v>0.25596000000000002</v>
      </c>
      <c r="N617" s="58"/>
      <c r="O617" s="58">
        <v>0.25596000000000002</v>
      </c>
      <c r="P617" s="58"/>
      <c r="Q617" s="58"/>
      <c r="R617" s="58">
        <v>0.25596000000000002</v>
      </c>
      <c r="S617" s="58"/>
    </row>
    <row r="618" spans="1:19" ht="56.25">
      <c r="A618" s="47" t="s">
        <v>170</v>
      </c>
      <c r="B618" s="43" t="s">
        <v>791</v>
      </c>
      <c r="C618" s="50" t="s">
        <v>1826</v>
      </c>
      <c r="D618" s="75">
        <v>2017</v>
      </c>
      <c r="E618" s="56">
        <v>2021</v>
      </c>
      <c r="F618" s="58"/>
      <c r="G618" s="78"/>
      <c r="H618" s="58">
        <v>5.237724</v>
      </c>
      <c r="I618" s="58">
        <v>5.237724</v>
      </c>
      <c r="J618" s="58">
        <v>0.58079999999999998</v>
      </c>
      <c r="K618" s="58"/>
      <c r="L618" s="58"/>
      <c r="M618" s="58">
        <v>0.58079999999999998</v>
      </c>
      <c r="N618" s="58"/>
      <c r="O618" s="58">
        <v>0.58079999999999998</v>
      </c>
      <c r="P618" s="58"/>
      <c r="Q618" s="58"/>
      <c r="R618" s="58">
        <v>0.58079999999999998</v>
      </c>
      <c r="S618" s="58"/>
    </row>
    <row r="619" spans="1:19" ht="75">
      <c r="A619" s="47" t="s">
        <v>170</v>
      </c>
      <c r="B619" s="43" t="s">
        <v>792</v>
      </c>
      <c r="C619" s="50" t="s">
        <v>1827</v>
      </c>
      <c r="D619" s="75">
        <v>2018</v>
      </c>
      <c r="E619" s="56">
        <v>2019</v>
      </c>
      <c r="F619" s="58">
        <v>3.857856</v>
      </c>
      <c r="G619" s="78">
        <v>43344</v>
      </c>
      <c r="H619" s="58">
        <v>3.857856</v>
      </c>
      <c r="I619" s="58">
        <v>3.6649919999999994</v>
      </c>
      <c r="J619" s="58">
        <v>3.4977959999999997</v>
      </c>
      <c r="K619" s="58"/>
      <c r="L619" s="58"/>
      <c r="M619" s="58">
        <v>3.4977959999999997</v>
      </c>
      <c r="N619" s="58"/>
      <c r="O619" s="58">
        <v>3.4977959999999997</v>
      </c>
      <c r="P619" s="58"/>
      <c r="Q619" s="58"/>
      <c r="R619" s="58">
        <v>3.4977959999999997</v>
      </c>
      <c r="S619" s="58"/>
    </row>
    <row r="620" spans="1:19" ht="75">
      <c r="A620" s="47" t="s">
        <v>170</v>
      </c>
      <c r="B620" s="43" t="s">
        <v>793</v>
      </c>
      <c r="C620" s="50" t="s">
        <v>1828</v>
      </c>
      <c r="D620" s="75">
        <v>2017</v>
      </c>
      <c r="E620" s="56">
        <v>2022</v>
      </c>
      <c r="F620" s="58"/>
      <c r="G620" s="78"/>
      <c r="H620" s="58">
        <v>2.284116</v>
      </c>
      <c r="I620" s="58">
        <v>2.284116</v>
      </c>
      <c r="J620" s="58">
        <v>0.25591199999999997</v>
      </c>
      <c r="K620" s="58"/>
      <c r="L620" s="58"/>
      <c r="M620" s="58">
        <v>0.25591199999999997</v>
      </c>
      <c r="N620" s="58"/>
      <c r="O620" s="58">
        <v>0.25591199999999997</v>
      </c>
      <c r="P620" s="58"/>
      <c r="Q620" s="58"/>
      <c r="R620" s="58">
        <v>0.25591199999999997</v>
      </c>
      <c r="S620" s="58"/>
    </row>
    <row r="621" spans="1:19" ht="56.25">
      <c r="A621" s="47" t="s">
        <v>170</v>
      </c>
      <c r="B621" s="43" t="s">
        <v>794</v>
      </c>
      <c r="C621" s="50" t="s">
        <v>1829</v>
      </c>
      <c r="D621" s="75">
        <v>2018</v>
      </c>
      <c r="E621" s="56">
        <v>2020</v>
      </c>
      <c r="F621" s="58"/>
      <c r="G621" s="78"/>
      <c r="H621" s="58">
        <v>2.8861080000000001</v>
      </c>
      <c r="I621" s="58">
        <v>2.8861080000000001</v>
      </c>
      <c r="J621" s="58">
        <v>2.6795040000000001</v>
      </c>
      <c r="K621" s="58"/>
      <c r="L621" s="58"/>
      <c r="M621" s="58">
        <v>2.6795040000000001</v>
      </c>
      <c r="N621" s="58"/>
      <c r="O621" s="58">
        <v>2.6795040000000001</v>
      </c>
      <c r="P621" s="58"/>
      <c r="Q621" s="58"/>
      <c r="R621" s="58">
        <v>2.6795040000000001</v>
      </c>
      <c r="S621" s="58"/>
    </row>
    <row r="622" spans="1:19" ht="56.25">
      <c r="A622" s="47" t="s">
        <v>170</v>
      </c>
      <c r="B622" s="43" t="s">
        <v>795</v>
      </c>
      <c r="C622" s="50" t="s">
        <v>1830</v>
      </c>
      <c r="D622" s="75">
        <v>2017</v>
      </c>
      <c r="E622" s="56">
        <v>2021</v>
      </c>
      <c r="F622" s="58"/>
      <c r="G622" s="78"/>
      <c r="H622" s="58">
        <v>2.8861080000000001</v>
      </c>
      <c r="I622" s="58">
        <v>2.8861080000000001</v>
      </c>
      <c r="J622" s="58">
        <v>0.314556</v>
      </c>
      <c r="K622" s="58"/>
      <c r="L622" s="58"/>
      <c r="M622" s="58">
        <v>0.314556</v>
      </c>
      <c r="N622" s="58"/>
      <c r="O622" s="58">
        <v>0.314556</v>
      </c>
      <c r="P622" s="58"/>
      <c r="Q622" s="58"/>
      <c r="R622" s="58">
        <v>0.314556</v>
      </c>
      <c r="S622" s="58"/>
    </row>
    <row r="623" spans="1:19" ht="56.25">
      <c r="A623" s="47" t="s">
        <v>170</v>
      </c>
      <c r="B623" s="43" t="s">
        <v>796</v>
      </c>
      <c r="C623" s="50" t="s">
        <v>1831</v>
      </c>
      <c r="D623" s="75">
        <v>2016</v>
      </c>
      <c r="E623" s="56">
        <v>2019</v>
      </c>
      <c r="F623" s="58">
        <v>43.437035999999992</v>
      </c>
      <c r="G623" s="78">
        <v>43070</v>
      </c>
      <c r="H623" s="58">
        <v>43.437035999999999</v>
      </c>
      <c r="I623" s="58">
        <v>8.1469920000000045</v>
      </c>
      <c r="J623" s="58">
        <v>8.1469919999999991</v>
      </c>
      <c r="K623" s="58"/>
      <c r="L623" s="58"/>
      <c r="M623" s="58">
        <v>8.1469919999999991</v>
      </c>
      <c r="N623" s="58"/>
      <c r="O623" s="58">
        <v>8.1469919999999991</v>
      </c>
      <c r="P623" s="58"/>
      <c r="Q623" s="58"/>
      <c r="R623" s="58">
        <v>8.1469919999999991</v>
      </c>
      <c r="S623" s="58"/>
    </row>
    <row r="624" spans="1:19" ht="75">
      <c r="A624" s="47" t="s">
        <v>170</v>
      </c>
      <c r="B624" s="43" t="s">
        <v>797</v>
      </c>
      <c r="C624" s="50" t="s">
        <v>1832</v>
      </c>
      <c r="D624" s="75">
        <v>2016</v>
      </c>
      <c r="E624" s="56">
        <v>2019</v>
      </c>
      <c r="F624" s="58">
        <v>14.815979999999998</v>
      </c>
      <c r="G624" s="78">
        <v>43070</v>
      </c>
      <c r="H624" s="58">
        <v>14.81598</v>
      </c>
      <c r="I624" s="58">
        <v>3.6159997492881359</v>
      </c>
      <c r="J624" s="58">
        <v>2.0922839999999998</v>
      </c>
      <c r="K624" s="58"/>
      <c r="L624" s="58"/>
      <c r="M624" s="58">
        <v>2.0922839999999998</v>
      </c>
      <c r="N624" s="58"/>
      <c r="O624" s="58">
        <v>2.0922839999999998</v>
      </c>
      <c r="P624" s="58"/>
      <c r="Q624" s="58"/>
      <c r="R624" s="58">
        <v>2.0922839999999998</v>
      </c>
      <c r="S624" s="58"/>
    </row>
    <row r="625" spans="1:19" ht="93.75">
      <c r="A625" s="47" t="s">
        <v>170</v>
      </c>
      <c r="B625" s="43" t="s">
        <v>798</v>
      </c>
      <c r="C625" s="50" t="s">
        <v>1833</v>
      </c>
      <c r="D625" s="75">
        <v>2019</v>
      </c>
      <c r="E625" s="56">
        <v>2020</v>
      </c>
      <c r="F625" s="58"/>
      <c r="G625" s="78"/>
      <c r="H625" s="58">
        <v>18.432119999999998</v>
      </c>
      <c r="I625" s="58">
        <v>18.432119999999998</v>
      </c>
      <c r="J625" s="58">
        <v>2.3671079999999995</v>
      </c>
      <c r="K625" s="58"/>
      <c r="L625" s="58"/>
      <c r="M625" s="58">
        <v>2.3671079999999995</v>
      </c>
      <c r="N625" s="58"/>
      <c r="O625" s="58">
        <v>2.3671079999999995</v>
      </c>
      <c r="P625" s="58"/>
      <c r="Q625" s="58"/>
      <c r="R625" s="58">
        <v>2.3671079999999995</v>
      </c>
      <c r="S625" s="58"/>
    </row>
    <row r="626" spans="1:19" ht="112.5">
      <c r="A626" s="47" t="s">
        <v>170</v>
      </c>
      <c r="B626" s="43" t="s">
        <v>799</v>
      </c>
      <c r="C626" s="50" t="s">
        <v>1834</v>
      </c>
      <c r="D626" s="75">
        <v>2019</v>
      </c>
      <c r="E626" s="56">
        <v>2020</v>
      </c>
      <c r="F626" s="58"/>
      <c r="G626" s="78"/>
      <c r="H626" s="58">
        <v>1.6257839999999999</v>
      </c>
      <c r="I626" s="58">
        <v>1.6257839999999999</v>
      </c>
      <c r="J626" s="58">
        <v>0.270816</v>
      </c>
      <c r="K626" s="58"/>
      <c r="L626" s="58"/>
      <c r="M626" s="58">
        <v>0.270816</v>
      </c>
      <c r="N626" s="58"/>
      <c r="O626" s="58">
        <v>0.270816</v>
      </c>
      <c r="P626" s="58"/>
      <c r="Q626" s="58"/>
      <c r="R626" s="58">
        <v>0.270816</v>
      </c>
      <c r="S626" s="58"/>
    </row>
    <row r="627" spans="1:19" ht="93.75">
      <c r="A627" s="47" t="s">
        <v>170</v>
      </c>
      <c r="B627" s="43" t="s">
        <v>800</v>
      </c>
      <c r="C627" s="50" t="s">
        <v>1835</v>
      </c>
      <c r="D627" s="75">
        <v>2019</v>
      </c>
      <c r="E627" s="56">
        <v>2021</v>
      </c>
      <c r="F627" s="58"/>
      <c r="G627" s="78"/>
      <c r="H627" s="58">
        <v>7.5177719999999999</v>
      </c>
      <c r="I627" s="58">
        <v>7.5177719999999999</v>
      </c>
      <c r="J627" s="58">
        <v>0.012</v>
      </c>
      <c r="K627" s="58"/>
      <c r="L627" s="58"/>
      <c r="M627" s="58">
        <v>0.012</v>
      </c>
      <c r="N627" s="58"/>
      <c r="O627" s="58">
        <v>0.012</v>
      </c>
      <c r="P627" s="58"/>
      <c r="Q627" s="58"/>
      <c r="R627" s="58">
        <v>0.012</v>
      </c>
      <c r="S627" s="58"/>
    </row>
    <row r="628" spans="1:19" ht="75">
      <c r="A628" s="47" t="s">
        <v>170</v>
      </c>
      <c r="B628" s="43" t="s">
        <v>801</v>
      </c>
      <c r="C628" s="50" t="s">
        <v>1836</v>
      </c>
      <c r="D628" s="75">
        <v>2019</v>
      </c>
      <c r="E628" s="56">
        <v>2020</v>
      </c>
      <c r="F628" s="58"/>
      <c r="G628" s="78"/>
      <c r="H628" s="58">
        <v>13.103459999999998</v>
      </c>
      <c r="I628" s="58">
        <v>13.103459999999998</v>
      </c>
      <c r="J628" s="58">
        <v>0.012</v>
      </c>
      <c r="K628" s="58"/>
      <c r="L628" s="58"/>
      <c r="M628" s="58">
        <v>0.012</v>
      </c>
      <c r="N628" s="58"/>
      <c r="O628" s="58">
        <v>0.012</v>
      </c>
      <c r="P628" s="58"/>
      <c r="Q628" s="58"/>
      <c r="R628" s="58">
        <v>0.012</v>
      </c>
      <c r="S628" s="58"/>
    </row>
    <row r="629" spans="1:19" ht="93.75">
      <c r="A629" s="47" t="s">
        <v>170</v>
      </c>
      <c r="B629" s="43" t="s">
        <v>802</v>
      </c>
      <c r="C629" s="50" t="s">
        <v>1837</v>
      </c>
      <c r="D629" s="75">
        <v>2018</v>
      </c>
      <c r="E629" s="56">
        <v>2021</v>
      </c>
      <c r="F629" s="58"/>
      <c r="G629" s="78"/>
      <c r="H629" s="58">
        <v>22.058951999999998</v>
      </c>
      <c r="I629" s="58">
        <v>22.058951999999998</v>
      </c>
      <c r="J629" s="58">
        <v>4.0939920000000001</v>
      </c>
      <c r="K629" s="58"/>
      <c r="L629" s="58"/>
      <c r="M629" s="58">
        <v>4.0939920000000001</v>
      </c>
      <c r="N629" s="58"/>
      <c r="O629" s="58">
        <v>4.0939920000000001</v>
      </c>
      <c r="P629" s="58"/>
      <c r="Q629" s="58"/>
      <c r="R629" s="58">
        <v>4.0939920000000001</v>
      </c>
      <c r="S629" s="58"/>
    </row>
    <row r="630" spans="1:19" ht="56.25">
      <c r="A630" s="47" t="s">
        <v>170</v>
      </c>
      <c r="B630" s="43" t="s">
        <v>803</v>
      </c>
      <c r="C630" s="50" t="s">
        <v>1838</v>
      </c>
      <c r="D630" s="75">
        <v>2016</v>
      </c>
      <c r="E630" s="56">
        <v>2021</v>
      </c>
      <c r="F630" s="58"/>
      <c r="G630" s="78"/>
      <c r="H630" s="58">
        <v>4.1599200000000005</v>
      </c>
      <c r="I630" s="58">
        <v>4.1599200000000005</v>
      </c>
      <c r="J630" s="58">
        <v>0.66835199999999995</v>
      </c>
      <c r="K630" s="58"/>
      <c r="L630" s="58"/>
      <c r="M630" s="58">
        <v>0.66835199999999995</v>
      </c>
      <c r="N630" s="58"/>
      <c r="O630" s="58">
        <v>0.66835199999999995</v>
      </c>
      <c r="P630" s="58"/>
      <c r="Q630" s="58"/>
      <c r="R630" s="58">
        <v>0.66835199999999995</v>
      </c>
      <c r="S630" s="58"/>
    </row>
    <row r="631" spans="1:19" ht="72.65" customHeight="1">
      <c r="A631" s="47" t="s">
        <v>170</v>
      </c>
      <c r="B631" s="43" t="s">
        <v>804</v>
      </c>
      <c r="C631" s="50" t="s">
        <v>1839</v>
      </c>
      <c r="D631" s="75">
        <v>2017</v>
      </c>
      <c r="E631" s="56">
        <v>2020</v>
      </c>
      <c r="F631" s="58"/>
      <c r="G631" s="78"/>
      <c r="H631" s="58">
        <v>5.221487999999999</v>
      </c>
      <c r="I631" s="58">
        <v>5.221487999999999</v>
      </c>
      <c r="J631" s="58">
        <v>0.61983599999999994</v>
      </c>
      <c r="K631" s="58"/>
      <c r="L631" s="58"/>
      <c r="M631" s="58">
        <v>0.61983599999999994</v>
      </c>
      <c r="N631" s="58"/>
      <c r="O631" s="58">
        <v>0.61983599999999994</v>
      </c>
      <c r="P631" s="58"/>
      <c r="Q631" s="58"/>
      <c r="R631" s="58">
        <v>0.61983599999999994</v>
      </c>
      <c r="S631" s="58"/>
    </row>
    <row r="632" spans="1:19" ht="108.8" customHeight="1">
      <c r="A632" s="47" t="s">
        <v>170</v>
      </c>
      <c r="B632" s="43" t="s">
        <v>805</v>
      </c>
      <c r="C632" s="50" t="s">
        <v>1840</v>
      </c>
      <c r="D632" s="75">
        <v>2013</v>
      </c>
      <c r="E632" s="56">
        <v>2022</v>
      </c>
      <c r="F632" s="58">
        <v>55.776227999999996</v>
      </c>
      <c r="G632" s="78">
        <v>42248</v>
      </c>
      <c r="H632" s="58">
        <v>48.235223999999995</v>
      </c>
      <c r="I632" s="58">
        <v>42.580620943525417</v>
      </c>
      <c r="J632" s="58">
        <v>3.7820639999999992</v>
      </c>
      <c r="K632" s="58"/>
      <c r="L632" s="58"/>
      <c r="M632" s="58">
        <v>3.7820639999999992</v>
      </c>
      <c r="N632" s="58"/>
      <c r="O632" s="58">
        <v>3.7820639999999992</v>
      </c>
      <c r="P632" s="58"/>
      <c r="Q632" s="58"/>
      <c r="R632" s="58">
        <v>3.7820639999999992</v>
      </c>
      <c r="S632" s="58"/>
    </row>
    <row r="633" spans="1:19" ht="108.8" customHeight="1">
      <c r="A633" s="46" t="s">
        <v>170</v>
      </c>
      <c r="B633" s="43" t="s">
        <v>806</v>
      </c>
      <c r="C633" s="54" t="s">
        <v>1841</v>
      </c>
      <c r="D633" s="76">
        <v>2018</v>
      </c>
      <c r="E633" s="46">
        <v>2021</v>
      </c>
      <c r="F633" s="58"/>
      <c r="G633" s="78"/>
      <c r="H633" s="58">
        <v>4.1026439999999997</v>
      </c>
      <c r="I633" s="58">
        <v>4.1026439999999997</v>
      </c>
      <c r="J633" s="58">
        <v>0.5102279999999999</v>
      </c>
      <c r="K633" s="58"/>
      <c r="L633" s="58"/>
      <c r="M633" s="58">
        <v>0.5102279999999999</v>
      </c>
      <c r="N633" s="58"/>
      <c r="O633" s="58">
        <v>0.5102279999999999</v>
      </c>
      <c r="P633" s="58"/>
      <c r="Q633" s="58"/>
      <c r="R633" s="58">
        <v>0.5102279999999999</v>
      </c>
      <c r="S633" s="58"/>
    </row>
    <row r="634" spans="1:19" ht="72.65" customHeight="1">
      <c r="A634" s="46" t="s">
        <v>170</v>
      </c>
      <c r="B634" s="43" t="s">
        <v>807</v>
      </c>
      <c r="C634" s="54" t="s">
        <v>1842</v>
      </c>
      <c r="D634" s="76">
        <v>2019</v>
      </c>
      <c r="E634" s="46">
        <v>2020</v>
      </c>
      <c r="F634" s="58"/>
      <c r="G634" s="78"/>
      <c r="H634" s="58">
        <v>85.959491999999997</v>
      </c>
      <c r="I634" s="58">
        <v>85.959491999999997</v>
      </c>
      <c r="J634" s="58">
        <v>5.1307799999999997</v>
      </c>
      <c r="K634" s="58"/>
      <c r="L634" s="58"/>
      <c r="M634" s="58">
        <v>5.1307799999999997</v>
      </c>
      <c r="N634" s="58"/>
      <c r="O634" s="58">
        <v>5.1307799999999997</v>
      </c>
      <c r="P634" s="58"/>
      <c r="Q634" s="58"/>
      <c r="R634" s="58">
        <v>5.1307799999999997</v>
      </c>
      <c r="S634" s="58"/>
    </row>
    <row r="635" spans="1:19" ht="108.8" customHeight="1">
      <c r="A635" s="46" t="s">
        <v>170</v>
      </c>
      <c r="B635" s="43" t="s">
        <v>808</v>
      </c>
      <c r="C635" s="54" t="s">
        <v>1843</v>
      </c>
      <c r="D635" s="76">
        <v>2018</v>
      </c>
      <c r="E635" s="46">
        <v>2022</v>
      </c>
      <c r="F635" s="58"/>
      <c r="G635" s="78"/>
      <c r="H635" s="58">
        <v>4.1026439999999997</v>
      </c>
      <c r="I635" s="58">
        <v>4.1026439999999997</v>
      </c>
      <c r="J635" s="58">
        <v>0.46222799999999997</v>
      </c>
      <c r="K635" s="58"/>
      <c r="L635" s="58"/>
      <c r="M635" s="58">
        <v>0.46222799999999997</v>
      </c>
      <c r="N635" s="58"/>
      <c r="O635" s="58">
        <v>0.46222799999999997</v>
      </c>
      <c r="P635" s="58"/>
      <c r="Q635" s="58"/>
      <c r="R635" s="58">
        <v>0.46222799999999997</v>
      </c>
      <c r="S635" s="58"/>
    </row>
    <row r="636" spans="1:19" ht="72.65" customHeight="1">
      <c r="A636" s="46" t="s">
        <v>170</v>
      </c>
      <c r="B636" s="43" t="s">
        <v>809</v>
      </c>
      <c r="C636" s="54" t="s">
        <v>1844</v>
      </c>
      <c r="D636" s="76">
        <v>2018</v>
      </c>
      <c r="E636" s="46">
        <v>2020</v>
      </c>
      <c r="F636" s="58"/>
      <c r="G636" s="78"/>
      <c r="H636" s="58">
        <v>10.456151999999998</v>
      </c>
      <c r="I636" s="58">
        <v>10.456151999999998</v>
      </c>
      <c r="J636" s="58">
        <v>0.17558399999999996</v>
      </c>
      <c r="K636" s="58"/>
      <c r="L636" s="58"/>
      <c r="M636" s="58">
        <v>0.17558399999999996</v>
      </c>
      <c r="N636" s="58"/>
      <c r="O636" s="58">
        <v>0.17558399999999996</v>
      </c>
      <c r="P636" s="58"/>
      <c r="Q636" s="58"/>
      <c r="R636" s="58">
        <v>0.17558399999999996</v>
      </c>
      <c r="S636" s="58"/>
    </row>
    <row r="637" spans="1:19" ht="108.8" customHeight="1">
      <c r="A637" s="46" t="s">
        <v>170</v>
      </c>
      <c r="B637" s="43" t="s">
        <v>810</v>
      </c>
      <c r="C637" s="54" t="s">
        <v>1845</v>
      </c>
      <c r="D637" s="76">
        <v>2016</v>
      </c>
      <c r="E637" s="46">
        <v>2021</v>
      </c>
      <c r="F637" s="58"/>
      <c r="G637" s="78"/>
      <c r="H637" s="58">
        <v>3.2488319999999997</v>
      </c>
      <c r="I637" s="58">
        <v>3.2488319999999997</v>
      </c>
      <c r="J637" s="58">
        <v>0.012</v>
      </c>
      <c r="K637" s="58"/>
      <c r="L637" s="58"/>
      <c r="M637" s="58">
        <v>0.012</v>
      </c>
      <c r="N637" s="58"/>
      <c r="O637" s="58">
        <v>0.012</v>
      </c>
      <c r="P637" s="58"/>
      <c r="Q637" s="58"/>
      <c r="R637" s="58">
        <v>0.012</v>
      </c>
      <c r="S637" s="58"/>
    </row>
    <row r="638" spans="1:19" ht="126.95" customHeight="1">
      <c r="A638" s="46" t="s">
        <v>170</v>
      </c>
      <c r="B638" s="43" t="s">
        <v>811</v>
      </c>
      <c r="C638" s="54" t="s">
        <v>1846</v>
      </c>
      <c r="D638" s="76">
        <v>2016</v>
      </c>
      <c r="E638" s="46">
        <v>2020</v>
      </c>
      <c r="F638" s="58"/>
      <c r="G638" s="78"/>
      <c r="H638" s="58">
        <v>0.31418399999999996</v>
      </c>
      <c r="I638" s="58">
        <v>0.31027312800000001</v>
      </c>
      <c r="J638" s="58">
        <v>0.12020399999999999</v>
      </c>
      <c r="K638" s="58"/>
      <c r="L638" s="58"/>
      <c r="M638" s="58">
        <v>0.12020399999999999</v>
      </c>
      <c r="N638" s="58"/>
      <c r="O638" s="58">
        <v>0.12020399999999999</v>
      </c>
      <c r="P638" s="58"/>
      <c r="Q638" s="58"/>
      <c r="R638" s="58">
        <v>0.12020399999999999</v>
      </c>
      <c r="S638" s="58"/>
    </row>
    <row r="639" spans="1:19" ht="90.65" customHeight="1">
      <c r="A639" s="46" t="s">
        <v>170</v>
      </c>
      <c r="B639" s="43" t="s">
        <v>812</v>
      </c>
      <c r="C639" s="54" t="s">
        <v>1847</v>
      </c>
      <c r="D639" s="76">
        <v>2016</v>
      </c>
      <c r="E639" s="46">
        <v>2019</v>
      </c>
      <c r="F639" s="58"/>
      <c r="G639" s="78"/>
      <c r="H639" s="58">
        <v>0.63580800000000004</v>
      </c>
      <c r="I639" s="58">
        <v>0.63214420800000004</v>
      </c>
      <c r="J639" s="58">
        <v>0.27829199999999998</v>
      </c>
      <c r="K639" s="58"/>
      <c r="L639" s="58"/>
      <c r="M639" s="58">
        <v>0.27829199999999998</v>
      </c>
      <c r="N639" s="58"/>
      <c r="O639" s="58">
        <v>0.27829199999999998</v>
      </c>
      <c r="P639" s="58"/>
      <c r="Q639" s="58"/>
      <c r="R639" s="58">
        <v>0.27829199999999998</v>
      </c>
      <c r="S639" s="58"/>
    </row>
    <row r="640" spans="1:19" ht="126.95" customHeight="1">
      <c r="A640" s="46" t="s">
        <v>170</v>
      </c>
      <c r="B640" s="43" t="s">
        <v>813</v>
      </c>
      <c r="C640" s="54" t="s">
        <v>1848</v>
      </c>
      <c r="D640" s="76">
        <v>2016</v>
      </c>
      <c r="E640" s="46">
        <v>2020</v>
      </c>
      <c r="F640" s="58"/>
      <c r="G640" s="78"/>
      <c r="H640" s="58">
        <v>1.644048</v>
      </c>
      <c r="I640" s="58">
        <v>1.63813206</v>
      </c>
      <c r="J640" s="58">
        <v>0.45488399999999996</v>
      </c>
      <c r="K640" s="58"/>
      <c r="L640" s="58"/>
      <c r="M640" s="58">
        <v>0.45488399999999996</v>
      </c>
      <c r="N640" s="58"/>
      <c r="O640" s="58">
        <v>0.45488399999999996</v>
      </c>
      <c r="P640" s="58"/>
      <c r="Q640" s="58"/>
      <c r="R640" s="58">
        <v>0.45488399999999996</v>
      </c>
      <c r="S640" s="58"/>
    </row>
    <row r="641" spans="1:19" ht="108.8" customHeight="1">
      <c r="A641" s="46" t="s">
        <v>170</v>
      </c>
      <c r="B641" s="43" t="s">
        <v>814</v>
      </c>
      <c r="C641" s="54" t="s">
        <v>1849</v>
      </c>
      <c r="D641" s="76">
        <v>2016</v>
      </c>
      <c r="E641" s="46">
        <v>2020</v>
      </c>
      <c r="F641" s="58"/>
      <c r="G641" s="78"/>
      <c r="H641" s="58">
        <v>0.71439600000000003</v>
      </c>
      <c r="I641" s="58">
        <v>0.70978369200000002</v>
      </c>
      <c r="J641" s="58">
        <v>0.18908399999999997</v>
      </c>
      <c r="K641" s="58"/>
      <c r="L641" s="58"/>
      <c r="M641" s="58">
        <v>0.18908399999999997</v>
      </c>
      <c r="N641" s="58"/>
      <c r="O641" s="58">
        <v>0.18908399999999997</v>
      </c>
      <c r="P641" s="58"/>
      <c r="Q641" s="58"/>
      <c r="R641" s="58">
        <v>0.18908399999999997</v>
      </c>
      <c r="S641" s="58"/>
    </row>
    <row r="642" spans="1:19" ht="199.55" customHeight="1">
      <c r="A642" s="46" t="s">
        <v>170</v>
      </c>
      <c r="B642" s="43" t="s">
        <v>815</v>
      </c>
      <c r="C642" s="54" t="s">
        <v>1850</v>
      </c>
      <c r="D642" s="76">
        <v>2018</v>
      </c>
      <c r="E642" s="46">
        <v>2020</v>
      </c>
      <c r="F642" s="58"/>
      <c r="G642" s="78"/>
      <c r="H642" s="58">
        <v>7.3242719999999997</v>
      </c>
      <c r="I642" s="58">
        <v>7.3242719999999997</v>
      </c>
      <c r="J642" s="58">
        <v>0.87690000000000001</v>
      </c>
      <c r="K642" s="58"/>
      <c r="L642" s="58"/>
      <c r="M642" s="58">
        <v>0.87690000000000001</v>
      </c>
      <c r="N642" s="58"/>
      <c r="O642" s="58">
        <v>0.87690000000000001</v>
      </c>
      <c r="P642" s="58"/>
      <c r="Q642" s="58"/>
      <c r="R642" s="58">
        <v>0.87690000000000001</v>
      </c>
      <c r="S642" s="58"/>
    </row>
    <row r="643" spans="1:19" ht="90.65" customHeight="1">
      <c r="A643" s="46" t="s">
        <v>170</v>
      </c>
      <c r="B643" s="43" t="s">
        <v>816</v>
      </c>
      <c r="C643" s="54" t="s">
        <v>1851</v>
      </c>
      <c r="D643" s="76">
        <v>2019</v>
      </c>
      <c r="E643" s="46">
        <v>2020</v>
      </c>
      <c r="F643" s="58"/>
      <c r="G643" s="78"/>
      <c r="H643" s="58">
        <v>3.6008399999999998</v>
      </c>
      <c r="I643" s="58">
        <v>3.6008399999999998</v>
      </c>
      <c r="J643" s="58">
        <v>0.012</v>
      </c>
      <c r="K643" s="58"/>
      <c r="L643" s="58"/>
      <c r="M643" s="58">
        <v>0.012</v>
      </c>
      <c r="N643" s="58"/>
      <c r="O643" s="58">
        <v>0.012</v>
      </c>
      <c r="P643" s="58"/>
      <c r="Q643" s="58"/>
      <c r="R643" s="58">
        <v>0.012</v>
      </c>
      <c r="S643" s="58"/>
    </row>
    <row r="644" spans="1:19" ht="108.8" customHeight="1">
      <c r="A644" s="46" t="s">
        <v>170</v>
      </c>
      <c r="B644" s="43" t="s">
        <v>817</v>
      </c>
      <c r="C644" s="54" t="s">
        <v>1852</v>
      </c>
      <c r="D644" s="76">
        <v>2013</v>
      </c>
      <c r="E644" s="46">
        <v>2021</v>
      </c>
      <c r="F644" s="58"/>
      <c r="G644" s="78"/>
      <c r="H644" s="58">
        <v>3.5603280000000002</v>
      </c>
      <c r="I644" s="58">
        <v>2.4939962280000003</v>
      </c>
      <c r="J644" s="58">
        <v>0.290856</v>
      </c>
      <c r="K644" s="58"/>
      <c r="L644" s="58"/>
      <c r="M644" s="58">
        <v>0.290856</v>
      </c>
      <c r="N644" s="58"/>
      <c r="O644" s="58">
        <v>0.290856</v>
      </c>
      <c r="P644" s="58"/>
      <c r="Q644" s="58"/>
      <c r="R644" s="58">
        <v>0.290856</v>
      </c>
      <c r="S644" s="58"/>
    </row>
    <row r="645" spans="1:19" ht="108.8" customHeight="1">
      <c r="A645" s="46" t="s">
        <v>170</v>
      </c>
      <c r="B645" s="43" t="s">
        <v>818</v>
      </c>
      <c r="C645" s="54" t="s">
        <v>1853</v>
      </c>
      <c r="D645" s="76">
        <v>2018</v>
      </c>
      <c r="E645" s="46">
        <v>2020</v>
      </c>
      <c r="F645" s="58"/>
      <c r="G645" s="78"/>
      <c r="H645" s="58">
        <v>12.89622</v>
      </c>
      <c r="I645" s="58">
        <v>12.89622</v>
      </c>
      <c r="J645" s="58">
        <v>5.9149200000000004</v>
      </c>
      <c r="K645" s="58"/>
      <c r="L645" s="58"/>
      <c r="M645" s="58">
        <v>5.9149200000000004</v>
      </c>
      <c r="N645" s="58"/>
      <c r="O645" s="58">
        <v>5.9149200000000004</v>
      </c>
      <c r="P645" s="58"/>
      <c r="Q645" s="58"/>
      <c r="R645" s="58">
        <v>5.9149200000000004</v>
      </c>
      <c r="S645" s="58"/>
    </row>
    <row r="646" spans="1:19" ht="72.65" customHeight="1">
      <c r="A646" s="46" t="s">
        <v>170</v>
      </c>
      <c r="B646" s="43" t="s">
        <v>819</v>
      </c>
      <c r="C646" s="54" t="s">
        <v>1854</v>
      </c>
      <c r="D646" s="76">
        <v>2019</v>
      </c>
      <c r="E646" s="46">
        <v>2020</v>
      </c>
      <c r="F646" s="58"/>
      <c r="G646" s="78"/>
      <c r="H646" s="58">
        <v>2.8754879999999998</v>
      </c>
      <c r="I646" s="58">
        <v>2.8754879999999998</v>
      </c>
      <c r="J646" s="58">
        <v>0.031620000000000002</v>
      </c>
      <c r="K646" s="58"/>
      <c r="L646" s="58"/>
      <c r="M646" s="58">
        <v>0.031620000000000002</v>
      </c>
      <c r="N646" s="58"/>
      <c r="O646" s="58">
        <v>0.031620000000000002</v>
      </c>
      <c r="P646" s="58"/>
      <c r="Q646" s="58"/>
      <c r="R646" s="58">
        <v>0.031620000000000002</v>
      </c>
      <c r="S646" s="58"/>
    </row>
    <row r="647" spans="1:19" ht="90.65" customHeight="1">
      <c r="A647" s="46" t="s">
        <v>170</v>
      </c>
      <c r="B647" s="43" t="s">
        <v>820</v>
      </c>
      <c r="C647" s="54" t="s">
        <v>1855</v>
      </c>
      <c r="D647" s="76">
        <v>2019</v>
      </c>
      <c r="E647" s="46">
        <v>2020</v>
      </c>
      <c r="F647" s="58"/>
      <c r="G647" s="78"/>
      <c r="H647" s="58">
        <v>3.6960359999999999</v>
      </c>
      <c r="I647" s="58">
        <v>3.6960359999999999</v>
      </c>
      <c r="J647" s="58">
        <v>0.19759199999999999</v>
      </c>
      <c r="K647" s="58"/>
      <c r="L647" s="58"/>
      <c r="M647" s="58">
        <v>0.19759199999999999</v>
      </c>
      <c r="N647" s="58"/>
      <c r="O647" s="58">
        <v>0.19759199999999999</v>
      </c>
      <c r="P647" s="58"/>
      <c r="Q647" s="58"/>
      <c r="R647" s="58">
        <v>0.19759199999999999</v>
      </c>
      <c r="S647" s="58"/>
    </row>
    <row r="648" spans="1:19" ht="90.65" customHeight="1">
      <c r="A648" s="46" t="s">
        <v>170</v>
      </c>
      <c r="B648" s="43" t="s">
        <v>821</v>
      </c>
      <c r="C648" s="54" t="s">
        <v>1856</v>
      </c>
      <c r="D648" s="76">
        <v>2018</v>
      </c>
      <c r="E648" s="46">
        <v>2021</v>
      </c>
      <c r="F648" s="58"/>
      <c r="G648" s="78"/>
      <c r="H648" s="58">
        <v>8.5414079999999988</v>
      </c>
      <c r="I648" s="58">
        <v>8.5414079999999988</v>
      </c>
      <c r="J648" s="58">
        <v>0.89852399999999999</v>
      </c>
      <c r="K648" s="58"/>
      <c r="L648" s="58"/>
      <c r="M648" s="58">
        <v>0.89852399999999999</v>
      </c>
      <c r="N648" s="58"/>
      <c r="O648" s="58">
        <v>0.89852399999999999</v>
      </c>
      <c r="P648" s="58"/>
      <c r="Q648" s="58"/>
      <c r="R648" s="58">
        <v>0.89852399999999999</v>
      </c>
      <c r="S648" s="58"/>
    </row>
    <row r="649" spans="1:19" ht="72.65" customHeight="1">
      <c r="A649" s="46" t="s">
        <v>170</v>
      </c>
      <c r="B649" s="43" t="s">
        <v>822</v>
      </c>
      <c r="C649" s="54" t="s">
        <v>1857</v>
      </c>
      <c r="D649" s="76">
        <v>2019</v>
      </c>
      <c r="E649" s="46">
        <v>2019</v>
      </c>
      <c r="F649" s="58"/>
      <c r="G649" s="78"/>
      <c r="H649" s="58">
        <v>3.789828</v>
      </c>
      <c r="I649" s="58">
        <v>3.789828</v>
      </c>
      <c r="J649" s="58">
        <v>3.0178560000000001</v>
      </c>
      <c r="K649" s="58"/>
      <c r="L649" s="58"/>
      <c r="M649" s="58">
        <v>3.0178560000000001</v>
      </c>
      <c r="N649" s="58"/>
      <c r="O649" s="58">
        <v>3.0178560000000001</v>
      </c>
      <c r="P649" s="58"/>
      <c r="Q649" s="58"/>
      <c r="R649" s="58">
        <v>3.0178560000000001</v>
      </c>
      <c r="S649" s="58"/>
    </row>
    <row r="650" spans="1:19" ht="90.65" customHeight="1">
      <c r="A650" s="46" t="s">
        <v>170</v>
      </c>
      <c r="B650" s="43" t="s">
        <v>823</v>
      </c>
      <c r="C650" s="54" t="s">
        <v>1858</v>
      </c>
      <c r="D650" s="76">
        <v>2016</v>
      </c>
      <c r="E650" s="46">
        <v>2021</v>
      </c>
      <c r="F650" s="58"/>
      <c r="G650" s="78"/>
      <c r="H650" s="58">
        <v>5.2758720000000006</v>
      </c>
      <c r="I650" s="58">
        <v>5.2758720000000006</v>
      </c>
      <c r="J650" s="58">
        <v>0.15923999999999999</v>
      </c>
      <c r="K650" s="58"/>
      <c r="L650" s="58"/>
      <c r="M650" s="58">
        <v>0.15923999999999999</v>
      </c>
      <c r="N650" s="58"/>
      <c r="O650" s="58">
        <v>0.15923999999999999</v>
      </c>
      <c r="P650" s="58"/>
      <c r="Q650" s="58"/>
      <c r="R650" s="58">
        <v>0.15923999999999999</v>
      </c>
      <c r="S650" s="58"/>
    </row>
    <row r="651" spans="1:19" ht="90.65" customHeight="1">
      <c r="A651" s="46" t="s">
        <v>170</v>
      </c>
      <c r="B651" s="43" t="s">
        <v>824</v>
      </c>
      <c r="C651" s="54" t="s">
        <v>1859</v>
      </c>
      <c r="D651" s="76">
        <v>2018</v>
      </c>
      <c r="E651" s="46">
        <v>2020</v>
      </c>
      <c r="F651" s="58"/>
      <c r="G651" s="78"/>
      <c r="H651" s="58">
        <v>37.838051999999998</v>
      </c>
      <c r="I651" s="58">
        <v>37.838051999999998</v>
      </c>
      <c r="J651" s="58">
        <v>0.44002799999999997</v>
      </c>
      <c r="K651" s="58"/>
      <c r="L651" s="58"/>
      <c r="M651" s="58">
        <v>0.44002799999999997</v>
      </c>
      <c r="N651" s="58"/>
      <c r="O651" s="58">
        <v>0.44002799999999997</v>
      </c>
      <c r="P651" s="58"/>
      <c r="Q651" s="58"/>
      <c r="R651" s="58">
        <v>0.44002799999999997</v>
      </c>
      <c r="S651" s="58"/>
    </row>
    <row r="652" spans="1:19" ht="90.65" customHeight="1">
      <c r="A652" s="46" t="s">
        <v>170</v>
      </c>
      <c r="B652" s="43" t="s">
        <v>825</v>
      </c>
      <c r="C652" s="54" t="s">
        <v>1860</v>
      </c>
      <c r="D652" s="76">
        <v>2017</v>
      </c>
      <c r="E652" s="46">
        <v>2020</v>
      </c>
      <c r="F652" s="58"/>
      <c r="G652" s="78"/>
      <c r="H652" s="58">
        <v>4.216272</v>
      </c>
      <c r="I652" s="58">
        <v>4.216272</v>
      </c>
      <c r="J652" s="58">
        <v>1.691424</v>
      </c>
      <c r="K652" s="58"/>
      <c r="L652" s="58"/>
      <c r="M652" s="58">
        <v>1.691424</v>
      </c>
      <c r="N652" s="58"/>
      <c r="O652" s="58">
        <v>1.691424</v>
      </c>
      <c r="P652" s="58"/>
      <c r="Q652" s="58"/>
      <c r="R652" s="58">
        <v>1.691424</v>
      </c>
      <c r="S652" s="58"/>
    </row>
    <row r="653" spans="1:19" ht="90.65" customHeight="1">
      <c r="A653" s="46" t="s">
        <v>170</v>
      </c>
      <c r="B653" s="43" t="s">
        <v>826</v>
      </c>
      <c r="C653" s="54" t="s">
        <v>1861</v>
      </c>
      <c r="D653" s="76">
        <v>2019</v>
      </c>
      <c r="E653" s="46">
        <v>2020</v>
      </c>
      <c r="F653" s="58"/>
      <c r="G653" s="78"/>
      <c r="H653" s="58">
        <v>3.6108600000000002</v>
      </c>
      <c r="I653" s="58">
        <v>3.6108600000000002</v>
      </c>
      <c r="J653" s="58">
        <v>0.012</v>
      </c>
      <c r="K653" s="58"/>
      <c r="L653" s="58"/>
      <c r="M653" s="58">
        <v>0.012</v>
      </c>
      <c r="N653" s="58"/>
      <c r="O653" s="58">
        <v>0.012</v>
      </c>
      <c r="P653" s="58"/>
      <c r="Q653" s="58"/>
      <c r="R653" s="58">
        <v>0.012</v>
      </c>
      <c r="S653" s="58"/>
    </row>
    <row r="654" spans="1:19" ht="90.65" customHeight="1">
      <c r="A654" s="46" t="s">
        <v>170</v>
      </c>
      <c r="B654" s="43" t="s">
        <v>827</v>
      </c>
      <c r="C654" s="54" t="s">
        <v>1862</v>
      </c>
      <c r="D654" s="76">
        <v>2019</v>
      </c>
      <c r="E654" s="46">
        <v>2020</v>
      </c>
      <c r="F654" s="58"/>
      <c r="G654" s="78"/>
      <c r="H654" s="58">
        <v>1.4353680000000002</v>
      </c>
      <c r="I654" s="58">
        <v>1.4353680000000002</v>
      </c>
      <c r="J654" s="58">
        <v>0.0060000000000000001</v>
      </c>
      <c r="K654" s="58"/>
      <c r="L654" s="58"/>
      <c r="M654" s="58">
        <v>0.0060000000000000001</v>
      </c>
      <c r="N654" s="58"/>
      <c r="O654" s="58">
        <v>0.0060000000000000001</v>
      </c>
      <c r="P654" s="58"/>
      <c r="Q654" s="58"/>
      <c r="R654" s="58">
        <v>0.0060000000000000001</v>
      </c>
      <c r="S654" s="58"/>
    </row>
    <row r="655" spans="1:19" ht="72.65" customHeight="1">
      <c r="A655" s="46" t="s">
        <v>170</v>
      </c>
      <c r="B655" s="43" t="s">
        <v>828</v>
      </c>
      <c r="C655" s="54" t="s">
        <v>1863</v>
      </c>
      <c r="D655" s="76">
        <v>2019</v>
      </c>
      <c r="E655" s="46">
        <v>2021</v>
      </c>
      <c r="F655" s="58"/>
      <c r="G655" s="78"/>
      <c r="H655" s="58">
        <v>67.439399999999992</v>
      </c>
      <c r="I655" s="58">
        <v>67.439399999999992</v>
      </c>
      <c r="J655" s="58">
        <v>5.7732000000000001</v>
      </c>
      <c r="K655" s="58"/>
      <c r="L655" s="58"/>
      <c r="M655" s="58">
        <v>5.7732000000000001</v>
      </c>
      <c r="N655" s="58"/>
      <c r="O655" s="58">
        <v>5.7732000000000001</v>
      </c>
      <c r="P655" s="58"/>
      <c r="Q655" s="58"/>
      <c r="R655" s="58">
        <v>5.7732000000000001</v>
      </c>
      <c r="S655" s="58"/>
    </row>
    <row r="656" spans="1:19" ht="126.95" customHeight="1">
      <c r="A656" s="46" t="s">
        <v>170</v>
      </c>
      <c r="B656" s="43" t="s">
        <v>829</v>
      </c>
      <c r="C656" s="54" t="s">
        <v>1864</v>
      </c>
      <c r="D656" s="76">
        <v>2018</v>
      </c>
      <c r="E656" s="46">
        <v>2020</v>
      </c>
      <c r="F656" s="58"/>
      <c r="G656" s="78"/>
      <c r="H656" s="58">
        <v>34.426104000000002</v>
      </c>
      <c r="I656" s="58">
        <v>34.426104000000002</v>
      </c>
      <c r="J656" s="58">
        <v>1.0796039999999998</v>
      </c>
      <c r="K656" s="58"/>
      <c r="L656" s="58"/>
      <c r="M656" s="58">
        <v>1.0796039999999998</v>
      </c>
      <c r="N656" s="58"/>
      <c r="O656" s="58">
        <v>1.0796039999999998</v>
      </c>
      <c r="P656" s="58"/>
      <c r="Q656" s="58"/>
      <c r="R656" s="58">
        <v>1.0796039999999998</v>
      </c>
      <c r="S656" s="58"/>
    </row>
    <row r="657" spans="1:19" ht="90.65" customHeight="1">
      <c r="A657" s="46" t="s">
        <v>170</v>
      </c>
      <c r="B657" s="43" t="s">
        <v>830</v>
      </c>
      <c r="C657" s="54" t="s">
        <v>1865</v>
      </c>
      <c r="D657" s="76">
        <v>2016</v>
      </c>
      <c r="E657" s="46">
        <v>2021</v>
      </c>
      <c r="F657" s="58"/>
      <c r="G657" s="78"/>
      <c r="H657" s="58">
        <v>23.167019999999997</v>
      </c>
      <c r="I657" s="58">
        <v>19.954896673423725</v>
      </c>
      <c r="J657" s="58">
        <v>0.12</v>
      </c>
      <c r="K657" s="58"/>
      <c r="L657" s="58"/>
      <c r="M657" s="58">
        <v>0.12</v>
      </c>
      <c r="N657" s="58"/>
      <c r="O657" s="58">
        <v>0.12</v>
      </c>
      <c r="P657" s="58"/>
      <c r="Q657" s="58"/>
      <c r="R657" s="58">
        <v>0.12</v>
      </c>
      <c r="S657" s="58"/>
    </row>
    <row r="658" spans="1:19" ht="90.65" customHeight="1">
      <c r="A658" s="46" t="s">
        <v>170</v>
      </c>
      <c r="B658" s="43" t="s">
        <v>831</v>
      </c>
      <c r="C658" s="54" t="s">
        <v>1866</v>
      </c>
      <c r="D658" s="76">
        <v>2010</v>
      </c>
      <c r="E658" s="46">
        <v>2019</v>
      </c>
      <c r="F658" s="58">
        <v>51.642191999999994</v>
      </c>
      <c r="G658" s="78">
        <v>42248</v>
      </c>
      <c r="H658" s="58">
        <v>49.670783735999997</v>
      </c>
      <c r="I658" s="58">
        <v>21.394489634372881</v>
      </c>
      <c r="J658" s="58">
        <v>21.394489634372881</v>
      </c>
      <c r="K658" s="58"/>
      <c r="L658" s="58"/>
      <c r="M658" s="58">
        <v>21.394489634372881</v>
      </c>
      <c r="N658" s="58"/>
      <c r="O658" s="58">
        <v>21.394489634372881</v>
      </c>
      <c r="P658" s="58"/>
      <c r="Q658" s="58"/>
      <c r="R658" s="58">
        <v>21.394489634372881</v>
      </c>
      <c r="S658" s="58"/>
    </row>
    <row r="659" spans="1:19" ht="108.8" customHeight="1">
      <c r="A659" s="46" t="s">
        <v>170</v>
      </c>
      <c r="B659" s="43" t="s">
        <v>832</v>
      </c>
      <c r="C659" s="54" t="s">
        <v>1867</v>
      </c>
      <c r="D659" s="76">
        <v>2016</v>
      </c>
      <c r="E659" s="46">
        <v>2020</v>
      </c>
      <c r="F659" s="58"/>
      <c r="G659" s="78"/>
      <c r="H659" s="58">
        <v>2.79156</v>
      </c>
      <c r="I659" s="58">
        <v>2.79156</v>
      </c>
      <c r="J659" s="58">
        <v>0.012</v>
      </c>
      <c r="K659" s="58"/>
      <c r="L659" s="58"/>
      <c r="M659" s="58">
        <v>0.012</v>
      </c>
      <c r="N659" s="58"/>
      <c r="O659" s="58">
        <v>0.012</v>
      </c>
      <c r="P659" s="58"/>
      <c r="Q659" s="58"/>
      <c r="R659" s="58">
        <v>0.012</v>
      </c>
      <c r="S659" s="58"/>
    </row>
    <row r="660" spans="1:19" ht="72.65" customHeight="1">
      <c r="A660" s="46" t="s">
        <v>170</v>
      </c>
      <c r="B660" s="43" t="s">
        <v>833</v>
      </c>
      <c r="C660" s="54" t="s">
        <v>1868</v>
      </c>
      <c r="D660" s="76">
        <v>2016</v>
      </c>
      <c r="E660" s="46">
        <v>2020</v>
      </c>
      <c r="F660" s="58"/>
      <c r="G660" s="78"/>
      <c r="H660" s="58">
        <v>2.6942759999999999</v>
      </c>
      <c r="I660" s="58">
        <v>2.6942759999999999</v>
      </c>
      <c r="J660" s="58">
        <v>0.53384399999999999</v>
      </c>
      <c r="K660" s="58"/>
      <c r="L660" s="58"/>
      <c r="M660" s="58">
        <v>0.53384399999999999</v>
      </c>
      <c r="N660" s="58"/>
      <c r="O660" s="58">
        <v>0.53384399999999999</v>
      </c>
      <c r="P660" s="58"/>
      <c r="Q660" s="58"/>
      <c r="R660" s="58">
        <v>0.53384399999999999</v>
      </c>
      <c r="S660" s="58"/>
    </row>
    <row r="661" spans="1:19" ht="108.8" customHeight="1">
      <c r="A661" s="46" t="s">
        <v>170</v>
      </c>
      <c r="B661" s="43" t="s">
        <v>834</v>
      </c>
      <c r="C661" s="54" t="s">
        <v>1869</v>
      </c>
      <c r="D661" s="76">
        <v>2012</v>
      </c>
      <c r="E661" s="46">
        <v>2020</v>
      </c>
      <c r="F661" s="58">
        <v>2.4300000000000002</v>
      </c>
      <c r="G661" s="78">
        <v>43313</v>
      </c>
      <c r="H661" s="58">
        <v>13.086959999999999</v>
      </c>
      <c r="I661" s="58">
        <v>10.788650755728813</v>
      </c>
      <c r="J661" s="58">
        <v>0.06</v>
      </c>
      <c r="K661" s="58"/>
      <c r="L661" s="58"/>
      <c r="M661" s="58">
        <v>0.06</v>
      </c>
      <c r="N661" s="58"/>
      <c r="O661" s="58">
        <v>0.06</v>
      </c>
      <c r="P661" s="58"/>
      <c r="Q661" s="58"/>
      <c r="R661" s="58">
        <v>0.06</v>
      </c>
      <c r="S661" s="58"/>
    </row>
    <row r="662" spans="1:19" ht="90.65" customHeight="1">
      <c r="A662" s="46" t="s">
        <v>170</v>
      </c>
      <c r="B662" s="43" t="s">
        <v>835</v>
      </c>
      <c r="C662" s="54" t="s">
        <v>1870</v>
      </c>
      <c r="D662" s="76">
        <v>2018</v>
      </c>
      <c r="E662" s="46">
        <v>2020</v>
      </c>
      <c r="F662" s="58"/>
      <c r="G662" s="78"/>
      <c r="H662" s="58">
        <v>3.8244600000000002</v>
      </c>
      <c r="I662" s="58">
        <v>3.8244600000000002</v>
      </c>
      <c r="J662" s="58">
        <v>2.725152</v>
      </c>
      <c r="K662" s="58"/>
      <c r="L662" s="58"/>
      <c r="M662" s="58">
        <v>2.725152</v>
      </c>
      <c r="N662" s="58"/>
      <c r="O662" s="58">
        <v>2.725152</v>
      </c>
      <c r="P662" s="58"/>
      <c r="Q662" s="58"/>
      <c r="R662" s="58">
        <v>2.725152</v>
      </c>
      <c r="S662" s="58"/>
    </row>
    <row r="663" spans="1:19" ht="72.65" customHeight="1">
      <c r="A663" s="46" t="s">
        <v>170</v>
      </c>
      <c r="B663" s="43" t="s">
        <v>836</v>
      </c>
      <c r="C663" s="54" t="s">
        <v>1871</v>
      </c>
      <c r="D663" s="76">
        <v>2016</v>
      </c>
      <c r="E663" s="46">
        <v>2020</v>
      </c>
      <c r="F663" s="58"/>
      <c r="G663" s="78"/>
      <c r="H663" s="58">
        <v>2.1886799999999997</v>
      </c>
      <c r="I663" s="58">
        <v>2.1886799999999997</v>
      </c>
      <c r="J663" s="58">
        <v>0.012</v>
      </c>
      <c r="K663" s="58"/>
      <c r="L663" s="58"/>
      <c r="M663" s="58">
        <v>0.012</v>
      </c>
      <c r="N663" s="58"/>
      <c r="O663" s="58">
        <v>0.012</v>
      </c>
      <c r="P663" s="58"/>
      <c r="Q663" s="58"/>
      <c r="R663" s="58">
        <v>0.012</v>
      </c>
      <c r="S663" s="58"/>
    </row>
    <row r="664" spans="1:19" ht="108.8" customHeight="1">
      <c r="A664" s="46" t="s">
        <v>170</v>
      </c>
      <c r="B664" s="43" t="s">
        <v>837</v>
      </c>
      <c r="C664" s="54" t="s">
        <v>1872</v>
      </c>
      <c r="D664" s="76">
        <v>2016</v>
      </c>
      <c r="E664" s="46">
        <v>2020</v>
      </c>
      <c r="F664" s="58"/>
      <c r="G664" s="78"/>
      <c r="H664" s="58">
        <v>4.174512</v>
      </c>
      <c r="I664" s="58">
        <v>3.9990675599999999</v>
      </c>
      <c r="J664" s="58">
        <v>0.69230399999999992</v>
      </c>
      <c r="K664" s="58"/>
      <c r="L664" s="58"/>
      <c r="M664" s="58">
        <v>0.69230399999999992</v>
      </c>
      <c r="N664" s="58"/>
      <c r="O664" s="58">
        <v>0.69230399999999992</v>
      </c>
      <c r="P664" s="58"/>
      <c r="Q664" s="58"/>
      <c r="R664" s="58">
        <v>0.69230399999999992</v>
      </c>
      <c r="S664" s="58"/>
    </row>
    <row r="665" spans="1:19" ht="108.8" customHeight="1">
      <c r="A665" s="46" t="s">
        <v>170</v>
      </c>
      <c r="B665" s="43" t="s">
        <v>838</v>
      </c>
      <c r="C665" s="54" t="s">
        <v>1873</v>
      </c>
      <c r="D665" s="76">
        <v>2018</v>
      </c>
      <c r="E665" s="46">
        <v>2021</v>
      </c>
      <c r="F665" s="58"/>
      <c r="G665" s="78"/>
      <c r="H665" s="58">
        <v>58.809252000000001</v>
      </c>
      <c r="I665" s="58">
        <v>56.48214217281356</v>
      </c>
      <c r="J665" s="58">
        <v>3.876636</v>
      </c>
      <c r="K665" s="58"/>
      <c r="L665" s="58"/>
      <c r="M665" s="58">
        <v>3.876636</v>
      </c>
      <c r="N665" s="58"/>
      <c r="O665" s="58">
        <v>3.876636</v>
      </c>
      <c r="P665" s="58"/>
      <c r="Q665" s="58"/>
      <c r="R665" s="58">
        <v>3.876636</v>
      </c>
      <c r="S665" s="58"/>
    </row>
    <row r="666" spans="1:19" ht="90.65" customHeight="1">
      <c r="A666" s="46" t="s">
        <v>170</v>
      </c>
      <c r="B666" s="43" t="s">
        <v>839</v>
      </c>
      <c r="C666" s="54" t="s">
        <v>1874</v>
      </c>
      <c r="D666" s="76">
        <v>2019</v>
      </c>
      <c r="E666" s="46">
        <v>2020</v>
      </c>
      <c r="F666" s="58"/>
      <c r="G666" s="78"/>
      <c r="H666" s="58">
        <v>6.8477639999999997</v>
      </c>
      <c r="I666" s="58">
        <v>6.8477639999999997</v>
      </c>
      <c r="J666" s="58">
        <v>0.76949999999999996</v>
      </c>
      <c r="K666" s="58"/>
      <c r="L666" s="58"/>
      <c r="M666" s="58">
        <v>0.76949999999999996</v>
      </c>
      <c r="N666" s="58"/>
      <c r="O666" s="58">
        <v>0.76949999999999996</v>
      </c>
      <c r="P666" s="58"/>
      <c r="Q666" s="58"/>
      <c r="R666" s="58">
        <v>0.76949999999999996</v>
      </c>
      <c r="S666" s="58"/>
    </row>
    <row r="667" spans="1:19" ht="108.8" customHeight="1">
      <c r="A667" s="46" t="s">
        <v>170</v>
      </c>
      <c r="B667" s="43" t="s">
        <v>840</v>
      </c>
      <c r="C667" s="54" t="s">
        <v>1875</v>
      </c>
      <c r="D667" s="76">
        <v>2019</v>
      </c>
      <c r="E667" s="46">
        <v>2020</v>
      </c>
      <c r="F667" s="58"/>
      <c r="G667" s="78"/>
      <c r="H667" s="58">
        <v>7.6850640000000006</v>
      </c>
      <c r="I667" s="58">
        <v>7.6850640000000006</v>
      </c>
      <c r="J667" s="58">
        <v>0.62357999999999991</v>
      </c>
      <c r="K667" s="58"/>
      <c r="L667" s="58"/>
      <c r="M667" s="58">
        <v>0.62357999999999991</v>
      </c>
      <c r="N667" s="58"/>
      <c r="O667" s="58">
        <v>0.62357999999999991</v>
      </c>
      <c r="P667" s="58"/>
      <c r="Q667" s="58"/>
      <c r="R667" s="58">
        <v>0.62357999999999991</v>
      </c>
      <c r="S667" s="58"/>
    </row>
    <row r="668" spans="1:19" ht="108.8" customHeight="1">
      <c r="A668" s="46" t="s">
        <v>170</v>
      </c>
      <c r="B668" s="43" t="s">
        <v>841</v>
      </c>
      <c r="C668" s="54" t="s">
        <v>1876</v>
      </c>
      <c r="D668" s="76">
        <v>2019</v>
      </c>
      <c r="E668" s="46">
        <v>2021</v>
      </c>
      <c r="F668" s="58"/>
      <c r="G668" s="78"/>
      <c r="H668" s="58">
        <v>4.99254</v>
      </c>
      <c r="I668" s="58">
        <v>4.99254</v>
      </c>
      <c r="J668" s="58">
        <v>0.334476</v>
      </c>
      <c r="K668" s="58"/>
      <c r="L668" s="58"/>
      <c r="M668" s="58">
        <v>0.334476</v>
      </c>
      <c r="N668" s="58"/>
      <c r="O668" s="58">
        <v>0.334476</v>
      </c>
      <c r="P668" s="58"/>
      <c r="Q668" s="58"/>
      <c r="R668" s="58">
        <v>0.334476</v>
      </c>
      <c r="S668" s="58"/>
    </row>
    <row r="669" spans="1:19" ht="271.95" customHeight="1">
      <c r="A669" s="46" t="s">
        <v>170</v>
      </c>
      <c r="B669" s="43" t="s">
        <v>842</v>
      </c>
      <c r="C669" s="54" t="s">
        <v>1877</v>
      </c>
      <c r="D669" s="76">
        <v>2019</v>
      </c>
      <c r="E669" s="46">
        <v>2021</v>
      </c>
      <c r="F669" s="58"/>
      <c r="G669" s="78"/>
      <c r="H669" s="58">
        <v>6.0323159999999998</v>
      </c>
      <c r="I669" s="58">
        <v>6.0323159999999998</v>
      </c>
      <c r="J669" s="58">
        <v>0.50441999999999998</v>
      </c>
      <c r="K669" s="58"/>
      <c r="L669" s="58"/>
      <c r="M669" s="58">
        <v>0.50441999999999998</v>
      </c>
      <c r="N669" s="58"/>
      <c r="O669" s="58">
        <v>0.50441999999999998</v>
      </c>
      <c r="P669" s="58"/>
      <c r="Q669" s="58"/>
      <c r="R669" s="58">
        <v>0.50441999999999998</v>
      </c>
      <c r="S669" s="58"/>
    </row>
    <row r="670" spans="1:19" ht="90.65" customHeight="1">
      <c r="A670" s="46" t="s">
        <v>170</v>
      </c>
      <c r="B670" s="43" t="s">
        <v>843</v>
      </c>
      <c r="C670" s="54" t="s">
        <v>1878</v>
      </c>
      <c r="D670" s="76">
        <v>2019</v>
      </c>
      <c r="E670" s="46">
        <v>2021</v>
      </c>
      <c r="F670" s="58"/>
      <c r="G670" s="78"/>
      <c r="H670" s="58">
        <v>5.6579519999999999</v>
      </c>
      <c r="I670" s="58">
        <v>5.6579519999999999</v>
      </c>
      <c r="J670" s="58">
        <v>0.11486399999999999</v>
      </c>
      <c r="K670" s="58"/>
      <c r="L670" s="58"/>
      <c r="M670" s="58">
        <v>0.11486399999999999</v>
      </c>
      <c r="N670" s="58"/>
      <c r="O670" s="58">
        <v>0.11486399999999999</v>
      </c>
      <c r="P670" s="58"/>
      <c r="Q670" s="58"/>
      <c r="R670" s="58">
        <v>0.11486399999999999</v>
      </c>
      <c r="S670" s="58"/>
    </row>
    <row r="671" spans="1:19" ht="126.95" customHeight="1">
      <c r="A671" s="46" t="s">
        <v>170</v>
      </c>
      <c r="B671" s="43" t="s">
        <v>844</v>
      </c>
      <c r="C671" s="54" t="s">
        <v>1879</v>
      </c>
      <c r="D671" s="76">
        <v>2019</v>
      </c>
      <c r="E671" s="46">
        <v>2020</v>
      </c>
      <c r="F671" s="58"/>
      <c r="G671" s="78"/>
      <c r="H671" s="58">
        <v>1.4467920000000001</v>
      </c>
      <c r="I671" s="58">
        <v>1.4467920000000001</v>
      </c>
      <c r="J671" s="58">
        <v>0.012</v>
      </c>
      <c r="K671" s="58"/>
      <c r="L671" s="58"/>
      <c r="M671" s="58">
        <v>0.012</v>
      </c>
      <c r="N671" s="58"/>
      <c r="O671" s="58">
        <v>0.012</v>
      </c>
      <c r="P671" s="58"/>
      <c r="Q671" s="58"/>
      <c r="R671" s="58">
        <v>0.012</v>
      </c>
      <c r="S671" s="58"/>
    </row>
    <row r="672" spans="1:19" ht="199.55" customHeight="1">
      <c r="A672" s="46" t="s">
        <v>170</v>
      </c>
      <c r="B672" s="43" t="s">
        <v>845</v>
      </c>
      <c r="C672" s="54" t="s">
        <v>1880</v>
      </c>
      <c r="D672" s="76">
        <v>2013</v>
      </c>
      <c r="E672" s="46">
        <v>2019</v>
      </c>
      <c r="F672" s="58">
        <v>5.62</v>
      </c>
      <c r="G672" s="78">
        <v>42736</v>
      </c>
      <c r="H672" s="58">
        <v>32.433456</v>
      </c>
      <c r="I672" s="58">
        <v>3.431989656399999</v>
      </c>
      <c r="J672" s="58">
        <v>0.040582454237288131</v>
      </c>
      <c r="K672" s="58"/>
      <c r="L672" s="58"/>
      <c r="M672" s="58">
        <v>0.040582454237288131</v>
      </c>
      <c r="N672" s="58"/>
      <c r="O672" s="58">
        <v>0.040582454237288131</v>
      </c>
      <c r="P672" s="58"/>
      <c r="Q672" s="58"/>
      <c r="R672" s="58">
        <v>0.040582454237288131</v>
      </c>
      <c r="S672" s="58"/>
    </row>
    <row r="673" spans="1:19" ht="145.2" customHeight="1">
      <c r="A673" s="46" t="s">
        <v>170</v>
      </c>
      <c r="B673" s="43" t="s">
        <v>846</v>
      </c>
      <c r="C673" s="54" t="s">
        <v>1881</v>
      </c>
      <c r="D673" s="76">
        <v>2017</v>
      </c>
      <c r="E673" s="46">
        <v>2020</v>
      </c>
      <c r="F673" s="58"/>
      <c r="G673" s="78"/>
      <c r="H673" s="58">
        <v>2.9386320000000001</v>
      </c>
      <c r="I673" s="58">
        <v>2.9386320000000001</v>
      </c>
      <c r="J673" s="58">
        <v>0.0060000000000000001</v>
      </c>
      <c r="K673" s="58"/>
      <c r="L673" s="58"/>
      <c r="M673" s="58">
        <v>0.0060000000000000001</v>
      </c>
      <c r="N673" s="58"/>
      <c r="O673" s="58">
        <v>0.0060000000000000001</v>
      </c>
      <c r="P673" s="58"/>
      <c r="Q673" s="58"/>
      <c r="R673" s="58">
        <v>0.0060000000000000001</v>
      </c>
      <c r="S673" s="58"/>
    </row>
    <row r="674" spans="1:19" ht="126.95" customHeight="1">
      <c r="A674" s="46" t="s">
        <v>170</v>
      </c>
      <c r="B674" s="43" t="s">
        <v>847</v>
      </c>
      <c r="C674" s="54" t="s">
        <v>1882</v>
      </c>
      <c r="D674" s="76">
        <v>2016</v>
      </c>
      <c r="E674" s="46">
        <v>2025</v>
      </c>
      <c r="F674" s="58"/>
      <c r="G674" s="78"/>
      <c r="H674" s="58">
        <v>10.608924</v>
      </c>
      <c r="I674" s="58">
        <v>10.608924</v>
      </c>
      <c r="J674" s="58">
        <v>0.012</v>
      </c>
      <c r="K674" s="58"/>
      <c r="L674" s="58"/>
      <c r="M674" s="58">
        <v>0.012</v>
      </c>
      <c r="N674" s="58"/>
      <c r="O674" s="58">
        <v>0.012</v>
      </c>
      <c r="P674" s="58"/>
      <c r="Q674" s="58"/>
      <c r="R674" s="58">
        <v>0.012</v>
      </c>
      <c r="S674" s="58"/>
    </row>
    <row r="675" spans="1:19" ht="72.65" customHeight="1">
      <c r="A675" s="46" t="s">
        <v>170</v>
      </c>
      <c r="B675" s="43" t="s">
        <v>848</v>
      </c>
      <c r="C675" s="54" t="s">
        <v>1883</v>
      </c>
      <c r="D675" s="76">
        <v>2019</v>
      </c>
      <c r="E675" s="46">
        <v>2021</v>
      </c>
      <c r="F675" s="58"/>
      <c r="G675" s="78"/>
      <c r="H675" s="58">
        <v>4.5766559999999998</v>
      </c>
      <c r="I675" s="58">
        <v>4.5766559999999998</v>
      </c>
      <c r="J675" s="58">
        <v>0.0060000000000000001</v>
      </c>
      <c r="K675" s="58"/>
      <c r="L675" s="58"/>
      <c r="M675" s="58">
        <v>0.0060000000000000001</v>
      </c>
      <c r="N675" s="58"/>
      <c r="O675" s="58">
        <v>0.0060000000000000001</v>
      </c>
      <c r="P675" s="58"/>
      <c r="Q675" s="58"/>
      <c r="R675" s="58">
        <v>0.0060000000000000001</v>
      </c>
      <c r="S675" s="58"/>
    </row>
    <row r="676" spans="1:19" ht="163.2" customHeight="1">
      <c r="A676" s="46" t="s">
        <v>170</v>
      </c>
      <c r="B676" s="43" t="s">
        <v>849</v>
      </c>
      <c r="C676" s="54" t="s">
        <v>1884</v>
      </c>
      <c r="D676" s="76">
        <v>2019</v>
      </c>
      <c r="E676" s="46">
        <v>2021</v>
      </c>
      <c r="F676" s="58"/>
      <c r="G676" s="78"/>
      <c r="H676" s="58">
        <v>8.4979319999999987</v>
      </c>
      <c r="I676" s="58">
        <v>8.4979319999999987</v>
      </c>
      <c r="J676" s="58">
        <v>0.012</v>
      </c>
      <c r="K676" s="58"/>
      <c r="L676" s="58"/>
      <c r="M676" s="58">
        <v>0.012</v>
      </c>
      <c r="N676" s="58"/>
      <c r="O676" s="58">
        <v>0.012</v>
      </c>
      <c r="P676" s="58"/>
      <c r="Q676" s="58"/>
      <c r="R676" s="58">
        <v>0.012</v>
      </c>
      <c r="S676" s="58"/>
    </row>
    <row r="677" spans="1:19" ht="163.2" customHeight="1">
      <c r="A677" s="46" t="s">
        <v>170</v>
      </c>
      <c r="B677" s="43" t="s">
        <v>850</v>
      </c>
      <c r="C677" s="54" t="s">
        <v>1885</v>
      </c>
      <c r="D677" s="76">
        <v>2010</v>
      </c>
      <c r="E677" s="46">
        <v>2019</v>
      </c>
      <c r="F677" s="58">
        <v>6.8407799999999996</v>
      </c>
      <c r="G677" s="78">
        <v>43374</v>
      </c>
      <c r="H677" s="58">
        <v>6.1548497280000003</v>
      </c>
      <c r="I677" s="58">
        <v>4.539689960069901</v>
      </c>
      <c r="J677" s="58">
        <v>3.1457452784406779</v>
      </c>
      <c r="K677" s="58"/>
      <c r="L677" s="58"/>
      <c r="M677" s="58">
        <v>3.1457452784406779</v>
      </c>
      <c r="N677" s="58"/>
      <c r="O677" s="58">
        <v>3.1457452784406779</v>
      </c>
      <c r="P677" s="58"/>
      <c r="Q677" s="58"/>
      <c r="R677" s="58">
        <v>3.1457452784406779</v>
      </c>
      <c r="S677" s="58"/>
    </row>
    <row r="678" spans="1:19" ht="72.65" customHeight="1">
      <c r="A678" s="46" t="s">
        <v>170</v>
      </c>
      <c r="B678" s="43" t="s">
        <v>851</v>
      </c>
      <c r="C678" s="54" t="s">
        <v>1886</v>
      </c>
      <c r="D678" s="76">
        <v>2018</v>
      </c>
      <c r="E678" s="46">
        <v>2020</v>
      </c>
      <c r="F678" s="58">
        <v>1.867</v>
      </c>
      <c r="G678" s="78" t="s">
        <v>2720</v>
      </c>
      <c r="H678" s="58">
        <v>9.4592399999999994</v>
      </c>
      <c r="I678" s="58">
        <v>9.4592399999999994</v>
      </c>
      <c r="J678" s="58">
        <v>7.2810959999999998</v>
      </c>
      <c r="K678" s="58"/>
      <c r="L678" s="58"/>
      <c r="M678" s="58">
        <v>7.2810959999999998</v>
      </c>
      <c r="N678" s="58"/>
      <c r="O678" s="58">
        <v>7.2810959999999998</v>
      </c>
      <c r="P678" s="58"/>
      <c r="Q678" s="58"/>
      <c r="R678" s="58">
        <v>7.2810959999999998</v>
      </c>
      <c r="S678" s="58"/>
    </row>
    <row r="679" spans="1:19" ht="90.65" customHeight="1">
      <c r="A679" s="46" t="s">
        <v>170</v>
      </c>
      <c r="B679" s="43" t="s">
        <v>852</v>
      </c>
      <c r="C679" s="54" t="s">
        <v>1887</v>
      </c>
      <c r="D679" s="76">
        <v>2019</v>
      </c>
      <c r="E679" s="46">
        <v>2020</v>
      </c>
      <c r="F679" s="58">
        <v>3.0206900000000001</v>
      </c>
      <c r="G679" s="78" t="s">
        <v>2721</v>
      </c>
      <c r="H679" s="58">
        <v>9.6856919999999995</v>
      </c>
      <c r="I679" s="58">
        <v>9.6856919999999995</v>
      </c>
      <c r="J679" s="58">
        <v>9.0339959999999984</v>
      </c>
      <c r="K679" s="58"/>
      <c r="L679" s="58"/>
      <c r="M679" s="58">
        <v>9.0339959999999984</v>
      </c>
      <c r="N679" s="58"/>
      <c r="O679" s="58">
        <v>9.0339959999999984</v>
      </c>
      <c r="P679" s="58"/>
      <c r="Q679" s="58"/>
      <c r="R679" s="58">
        <v>9.0339959999999984</v>
      </c>
      <c r="S679" s="58"/>
    </row>
    <row r="680" spans="1:19" ht="90.65" customHeight="1">
      <c r="A680" s="46" t="s">
        <v>170</v>
      </c>
      <c r="B680" s="43" t="s">
        <v>853</v>
      </c>
      <c r="C680" s="54" t="s">
        <v>1888</v>
      </c>
      <c r="D680" s="76">
        <v>2018</v>
      </c>
      <c r="E680" s="46">
        <v>2020</v>
      </c>
      <c r="F680" s="58"/>
      <c r="G680" s="78"/>
      <c r="H680" s="58">
        <v>5.3007600000000004</v>
      </c>
      <c r="I680" s="58">
        <v>5.3007600000000004</v>
      </c>
      <c r="J680" s="58">
        <v>0.31826399999999999</v>
      </c>
      <c r="K680" s="58"/>
      <c r="L680" s="58"/>
      <c r="M680" s="58">
        <v>0.31826399999999999</v>
      </c>
      <c r="N680" s="58"/>
      <c r="O680" s="58">
        <v>0.31826399999999999</v>
      </c>
      <c r="P680" s="58"/>
      <c r="Q680" s="58"/>
      <c r="R680" s="58">
        <v>0.31826399999999999</v>
      </c>
      <c r="S680" s="58"/>
    </row>
    <row r="681" spans="1:19" ht="108.8" customHeight="1">
      <c r="A681" s="46" t="s">
        <v>170</v>
      </c>
      <c r="B681" s="43" t="s">
        <v>854</v>
      </c>
      <c r="C681" s="54" t="s">
        <v>1889</v>
      </c>
      <c r="D681" s="76">
        <v>2019</v>
      </c>
      <c r="E681" s="46">
        <v>2020</v>
      </c>
      <c r="F681" s="58"/>
      <c r="G681" s="78"/>
      <c r="H681" s="58">
        <v>4.7807519999999997</v>
      </c>
      <c r="I681" s="58">
        <v>4.7807519999999997</v>
      </c>
      <c r="J681" s="58">
        <v>0.25883999999999996</v>
      </c>
      <c r="K681" s="58"/>
      <c r="L681" s="58"/>
      <c r="M681" s="58">
        <v>0.25883999999999996</v>
      </c>
      <c r="N681" s="58"/>
      <c r="O681" s="58">
        <v>0.25883999999999996</v>
      </c>
      <c r="P681" s="58"/>
      <c r="Q681" s="58"/>
      <c r="R681" s="58">
        <v>0.25883999999999996</v>
      </c>
      <c r="S681" s="58"/>
    </row>
    <row r="682" spans="1:19" ht="90.65" customHeight="1">
      <c r="A682" s="46" t="s">
        <v>170</v>
      </c>
      <c r="B682" s="43" t="s">
        <v>855</v>
      </c>
      <c r="C682" s="54" t="s">
        <v>1890</v>
      </c>
      <c r="D682" s="76">
        <v>2019</v>
      </c>
      <c r="E682" s="46">
        <v>2020</v>
      </c>
      <c r="F682" s="58"/>
      <c r="G682" s="78"/>
      <c r="H682" s="58">
        <v>3.3045840000000002</v>
      </c>
      <c r="I682" s="58">
        <v>3.3045840000000002</v>
      </c>
      <c r="J682" s="58">
        <v>3.0494159999999999</v>
      </c>
      <c r="K682" s="58"/>
      <c r="L682" s="58"/>
      <c r="M682" s="58">
        <v>3.0494159999999999</v>
      </c>
      <c r="N682" s="58"/>
      <c r="O682" s="58">
        <v>3.0494159999999999</v>
      </c>
      <c r="P682" s="58"/>
      <c r="Q682" s="58"/>
      <c r="R682" s="58">
        <v>3.0494159999999999</v>
      </c>
      <c r="S682" s="58"/>
    </row>
    <row r="683" spans="1:19" ht="90.65" customHeight="1">
      <c r="A683" s="46" t="s">
        <v>170</v>
      </c>
      <c r="B683" s="43" t="s">
        <v>856</v>
      </c>
      <c r="C683" s="54" t="s">
        <v>1891</v>
      </c>
      <c r="D683" s="76">
        <v>2019</v>
      </c>
      <c r="E683" s="46">
        <v>2020</v>
      </c>
      <c r="F683" s="58"/>
      <c r="G683" s="78"/>
      <c r="H683" s="58">
        <v>1.3813199999999999</v>
      </c>
      <c r="I683" s="58">
        <v>1.3813199999999999</v>
      </c>
      <c r="J683" s="58">
        <v>0.062579999999999997</v>
      </c>
      <c r="K683" s="58"/>
      <c r="L683" s="58"/>
      <c r="M683" s="58">
        <v>0.062579999999999997</v>
      </c>
      <c r="N683" s="58"/>
      <c r="O683" s="58">
        <v>0.062579999999999997</v>
      </c>
      <c r="P683" s="58"/>
      <c r="Q683" s="58"/>
      <c r="R683" s="58">
        <v>0.062579999999999997</v>
      </c>
      <c r="S683" s="58"/>
    </row>
    <row r="684" spans="1:19" ht="90.65" customHeight="1">
      <c r="A684" s="46" t="s">
        <v>170</v>
      </c>
      <c r="B684" s="43" t="s">
        <v>857</v>
      </c>
      <c r="C684" s="54" t="s">
        <v>1892</v>
      </c>
      <c r="D684" s="76">
        <v>2019</v>
      </c>
      <c r="E684" s="46">
        <v>2019</v>
      </c>
      <c r="F684" s="58"/>
      <c r="G684" s="78"/>
      <c r="H684" s="58">
        <v>5.8133159999999995</v>
      </c>
      <c r="I684" s="58">
        <v>5.8133159999999995</v>
      </c>
      <c r="J684" s="58">
        <v>0.96383887000000001</v>
      </c>
      <c r="K684" s="58"/>
      <c r="L684" s="58"/>
      <c r="M684" s="58">
        <v>0.96383887000000001</v>
      </c>
      <c r="N684" s="58"/>
      <c r="O684" s="58">
        <v>0.96383887000000001</v>
      </c>
      <c r="P684" s="58"/>
      <c r="Q684" s="58"/>
      <c r="R684" s="58">
        <v>0.96383887000000001</v>
      </c>
      <c r="S684" s="58"/>
    </row>
    <row r="685" spans="1:19" ht="72.65" customHeight="1">
      <c r="A685" s="46" t="s">
        <v>170</v>
      </c>
      <c r="B685" s="43" t="s">
        <v>858</v>
      </c>
      <c r="C685" s="54" t="s">
        <v>1893</v>
      </c>
      <c r="D685" s="76">
        <v>2019</v>
      </c>
      <c r="E685" s="46">
        <v>2021</v>
      </c>
      <c r="F685" s="58"/>
      <c r="G685" s="78"/>
      <c r="H685" s="58">
        <v>6.462612</v>
      </c>
      <c r="I685" s="58">
        <v>6.462612</v>
      </c>
      <c r="J685" s="58">
        <v>0.012</v>
      </c>
      <c r="K685" s="58"/>
      <c r="L685" s="58"/>
      <c r="M685" s="58">
        <v>0.012</v>
      </c>
      <c r="N685" s="58"/>
      <c r="O685" s="58">
        <v>0.012</v>
      </c>
      <c r="P685" s="58"/>
      <c r="Q685" s="58"/>
      <c r="R685" s="58">
        <v>0.012</v>
      </c>
      <c r="S685" s="58"/>
    </row>
    <row r="686" spans="1:19" ht="54.4" customHeight="1">
      <c r="A686" s="46" t="s">
        <v>170</v>
      </c>
      <c r="B686" s="43" t="s">
        <v>859</v>
      </c>
      <c r="C686" s="54" t="s">
        <v>1894</v>
      </c>
      <c r="D686" s="76">
        <v>2019</v>
      </c>
      <c r="E686" s="46">
        <v>2020</v>
      </c>
      <c r="F686" s="58"/>
      <c r="G686" s="78"/>
      <c r="H686" s="58">
        <v>1.8615599999999999</v>
      </c>
      <c r="I686" s="58">
        <v>1.8615599999999999</v>
      </c>
      <c r="J686" s="58">
        <v>0.012</v>
      </c>
      <c r="K686" s="58"/>
      <c r="L686" s="58"/>
      <c r="M686" s="58">
        <v>0.012</v>
      </c>
      <c r="N686" s="58"/>
      <c r="O686" s="58">
        <v>0.012</v>
      </c>
      <c r="P686" s="58"/>
      <c r="Q686" s="58"/>
      <c r="R686" s="58">
        <v>0.012</v>
      </c>
      <c r="S686" s="58"/>
    </row>
    <row r="687" spans="1:19" ht="72.65" customHeight="1">
      <c r="A687" s="46" t="s">
        <v>170</v>
      </c>
      <c r="B687" s="43" t="s">
        <v>860</v>
      </c>
      <c r="C687" s="54" t="s">
        <v>1895</v>
      </c>
      <c r="D687" s="76">
        <v>2019</v>
      </c>
      <c r="E687" s="46">
        <v>2021</v>
      </c>
      <c r="F687" s="58"/>
      <c r="G687" s="78"/>
      <c r="H687" s="58">
        <v>2.7699000000000003</v>
      </c>
      <c r="I687" s="58">
        <v>2.7699000000000003</v>
      </c>
      <c r="J687" s="58">
        <v>0.012</v>
      </c>
      <c r="K687" s="58"/>
      <c r="L687" s="58"/>
      <c r="M687" s="58">
        <v>0.012</v>
      </c>
      <c r="N687" s="58"/>
      <c r="O687" s="58">
        <v>0.012</v>
      </c>
      <c r="P687" s="58"/>
      <c r="Q687" s="58"/>
      <c r="R687" s="58">
        <v>0.012</v>
      </c>
      <c r="S687" s="58"/>
    </row>
    <row r="688" spans="1:19" ht="72.65" customHeight="1">
      <c r="A688" s="46" t="s">
        <v>170</v>
      </c>
      <c r="B688" s="43" t="s">
        <v>861</v>
      </c>
      <c r="C688" s="54" t="s">
        <v>1896</v>
      </c>
      <c r="D688" s="76">
        <v>2019</v>
      </c>
      <c r="E688" s="46">
        <v>2021</v>
      </c>
      <c r="F688" s="58"/>
      <c r="G688" s="78"/>
      <c r="H688" s="58">
        <v>2.474628</v>
      </c>
      <c r="I688" s="58">
        <v>2.474628</v>
      </c>
      <c r="J688" s="58">
        <v>0.5598479999999999</v>
      </c>
      <c r="K688" s="58"/>
      <c r="L688" s="58"/>
      <c r="M688" s="58">
        <v>0.5598479999999999</v>
      </c>
      <c r="N688" s="58"/>
      <c r="O688" s="58">
        <v>0.5598479999999999</v>
      </c>
      <c r="P688" s="58"/>
      <c r="Q688" s="58"/>
      <c r="R688" s="58">
        <v>0.5598479999999999</v>
      </c>
      <c r="S688" s="58"/>
    </row>
    <row r="689" spans="1:19" ht="126.95" customHeight="1">
      <c r="A689" s="46" t="s">
        <v>170</v>
      </c>
      <c r="B689" s="43" t="s">
        <v>862</v>
      </c>
      <c r="C689" s="54" t="s">
        <v>1897</v>
      </c>
      <c r="D689" s="76">
        <v>2019</v>
      </c>
      <c r="E689" s="46">
        <v>2021</v>
      </c>
      <c r="F689" s="58"/>
      <c r="G689" s="78"/>
      <c r="H689" s="58">
        <v>13.143791999999999</v>
      </c>
      <c r="I689" s="58">
        <v>13.143791999999999</v>
      </c>
      <c r="J689" s="58">
        <v>0.10359599999999999</v>
      </c>
      <c r="K689" s="58"/>
      <c r="L689" s="58"/>
      <c r="M689" s="58">
        <v>0.10359599999999999</v>
      </c>
      <c r="N689" s="58"/>
      <c r="O689" s="58">
        <v>0.10359599999999999</v>
      </c>
      <c r="P689" s="58"/>
      <c r="Q689" s="58"/>
      <c r="R689" s="58">
        <v>0.10359599999999999</v>
      </c>
      <c r="S689" s="58"/>
    </row>
    <row r="690" spans="1:19" ht="90.65" customHeight="1">
      <c r="A690" s="46" t="s">
        <v>170</v>
      </c>
      <c r="B690" s="43" t="s">
        <v>863</v>
      </c>
      <c r="C690" s="54" t="s">
        <v>1898</v>
      </c>
      <c r="D690" s="76">
        <v>2018</v>
      </c>
      <c r="E690" s="46">
        <v>2020</v>
      </c>
      <c r="F690" s="58"/>
      <c r="G690" s="78"/>
      <c r="H690" s="58">
        <v>2.174604</v>
      </c>
      <c r="I690" s="58">
        <v>2.174604</v>
      </c>
      <c r="J690" s="58">
        <v>0.20016</v>
      </c>
      <c r="K690" s="58"/>
      <c r="L690" s="58"/>
      <c r="M690" s="58">
        <v>0.20016</v>
      </c>
      <c r="N690" s="58"/>
      <c r="O690" s="58">
        <v>0.20016</v>
      </c>
      <c r="P690" s="58"/>
      <c r="Q690" s="58"/>
      <c r="R690" s="58">
        <v>0.20016</v>
      </c>
      <c r="S690" s="58"/>
    </row>
    <row r="691" spans="1:19" ht="108.8" customHeight="1">
      <c r="A691" s="46" t="s">
        <v>170</v>
      </c>
      <c r="B691" s="43" t="s">
        <v>864</v>
      </c>
      <c r="C691" s="54" t="s">
        <v>1899</v>
      </c>
      <c r="D691" s="76">
        <v>2018</v>
      </c>
      <c r="E691" s="46">
        <v>2020</v>
      </c>
      <c r="F691" s="58"/>
      <c r="G691" s="78"/>
      <c r="H691" s="58">
        <v>5.8912319999999987</v>
      </c>
      <c r="I691" s="58">
        <v>5.8912319999999987</v>
      </c>
      <c r="J691" s="58">
        <v>0.75638400000000006</v>
      </c>
      <c r="K691" s="58"/>
      <c r="L691" s="58"/>
      <c r="M691" s="58">
        <v>0.75638400000000006</v>
      </c>
      <c r="N691" s="58"/>
      <c r="O691" s="58">
        <v>0.75638400000000006</v>
      </c>
      <c r="P691" s="58"/>
      <c r="Q691" s="58"/>
      <c r="R691" s="58">
        <v>0.75638400000000006</v>
      </c>
      <c r="S691" s="58"/>
    </row>
    <row r="692" spans="1:19" ht="181.3" customHeight="1">
      <c r="A692" s="46" t="s">
        <v>170</v>
      </c>
      <c r="B692" s="43" t="s">
        <v>865</v>
      </c>
      <c r="C692" s="54" t="s">
        <v>1900</v>
      </c>
      <c r="D692" s="76">
        <v>2013</v>
      </c>
      <c r="E692" s="46">
        <v>2019</v>
      </c>
      <c r="F692" s="58">
        <v>0.86751</v>
      </c>
      <c r="G692" s="78" t="s">
        <v>2722</v>
      </c>
      <c r="H692" s="58">
        <v>5.1276240000000008</v>
      </c>
      <c r="I692" s="58">
        <v>3.9140507202711872</v>
      </c>
      <c r="J692" s="58">
        <v>3.5681610560000006</v>
      </c>
      <c r="K692" s="58"/>
      <c r="L692" s="58"/>
      <c r="M692" s="58">
        <v>3.5681610560000006</v>
      </c>
      <c r="N692" s="58"/>
      <c r="O692" s="58">
        <v>3.5681610560000006</v>
      </c>
      <c r="P692" s="58"/>
      <c r="Q692" s="58"/>
      <c r="R692" s="58">
        <v>3.5681610560000006</v>
      </c>
      <c r="S692" s="58"/>
    </row>
    <row r="693" spans="1:19" ht="72.65" customHeight="1">
      <c r="A693" s="46" t="s">
        <v>170</v>
      </c>
      <c r="B693" s="43" t="s">
        <v>866</v>
      </c>
      <c r="C693" s="54" t="s">
        <v>1901</v>
      </c>
      <c r="D693" s="76">
        <v>2013</v>
      </c>
      <c r="E693" s="46">
        <v>2021</v>
      </c>
      <c r="F693" s="58">
        <v>4.4844200000000001</v>
      </c>
      <c r="G693" s="78" t="s">
        <v>2723</v>
      </c>
      <c r="H693" s="58">
        <v>19.753056000000001</v>
      </c>
      <c r="I693" s="58">
        <v>17.899095340474577</v>
      </c>
      <c r="J693" s="58">
        <v>1.266370580000004</v>
      </c>
      <c r="K693" s="58"/>
      <c r="L693" s="58"/>
      <c r="M693" s="58">
        <v>1.266370580000004</v>
      </c>
      <c r="N693" s="58"/>
      <c r="O693" s="58">
        <v>1.266370580000004</v>
      </c>
      <c r="P693" s="58"/>
      <c r="Q693" s="58"/>
      <c r="R693" s="58">
        <v>1.266370580000004</v>
      </c>
      <c r="S693" s="58"/>
    </row>
    <row r="694" spans="1:19" ht="54.4" customHeight="1">
      <c r="A694" s="46" t="s">
        <v>170</v>
      </c>
      <c r="B694" s="43" t="s">
        <v>867</v>
      </c>
      <c r="C694" s="54" t="s">
        <v>1902</v>
      </c>
      <c r="D694" s="76">
        <v>2012</v>
      </c>
      <c r="E694" s="46">
        <v>2020</v>
      </c>
      <c r="F694" s="58">
        <v>1.3317600000000001</v>
      </c>
      <c r="G694" s="78" t="s">
        <v>2724</v>
      </c>
      <c r="H694" s="58">
        <v>8.1957599999999999</v>
      </c>
      <c r="I694" s="58">
        <v>6.5984078810767741</v>
      </c>
      <c r="J694" s="58">
        <v>2.714448</v>
      </c>
      <c r="K694" s="58"/>
      <c r="L694" s="58"/>
      <c r="M694" s="58">
        <v>2.714448</v>
      </c>
      <c r="N694" s="58"/>
      <c r="O694" s="58">
        <v>2.714448</v>
      </c>
      <c r="P694" s="58"/>
      <c r="Q694" s="58"/>
      <c r="R694" s="58">
        <v>2.714448</v>
      </c>
      <c r="S694" s="58"/>
    </row>
    <row r="695" spans="1:19" ht="108.8" customHeight="1">
      <c r="A695" s="46" t="s">
        <v>170</v>
      </c>
      <c r="B695" s="43" t="s">
        <v>868</v>
      </c>
      <c r="C695" s="54" t="s">
        <v>1903</v>
      </c>
      <c r="D695" s="76">
        <v>2015</v>
      </c>
      <c r="E695" s="46">
        <v>2021</v>
      </c>
      <c r="F695" s="58">
        <v>64.348535999999996</v>
      </c>
      <c r="G695" s="78" t="s">
        <v>2257</v>
      </c>
      <c r="H695" s="58">
        <v>64.348535999999996</v>
      </c>
      <c r="I695" s="58">
        <v>49.709902355593215</v>
      </c>
      <c r="J695" s="58">
        <v>9.889269402</v>
      </c>
      <c r="K695" s="58"/>
      <c r="L695" s="58"/>
      <c r="M695" s="58">
        <v>9.889269402</v>
      </c>
      <c r="N695" s="58"/>
      <c r="O695" s="58">
        <v>9.889269402</v>
      </c>
      <c r="P695" s="58"/>
      <c r="Q695" s="58"/>
      <c r="R695" s="58">
        <v>9.889269402</v>
      </c>
      <c r="S695" s="58"/>
    </row>
    <row r="696" spans="1:19" ht="108.8" customHeight="1">
      <c r="A696" s="46" t="s">
        <v>170</v>
      </c>
      <c r="B696" s="43" t="s">
        <v>869</v>
      </c>
      <c r="C696" s="54" t="s">
        <v>1904</v>
      </c>
      <c r="D696" s="76">
        <v>2018</v>
      </c>
      <c r="E696" s="46">
        <v>2021</v>
      </c>
      <c r="F696" s="58"/>
      <c r="G696" s="78"/>
      <c r="H696" s="58">
        <v>4.3724399999999992</v>
      </c>
      <c r="I696" s="58">
        <v>4.3724399999999992</v>
      </c>
      <c r="J696" s="58">
        <v>0.39332399999999995</v>
      </c>
      <c r="K696" s="58"/>
      <c r="L696" s="58"/>
      <c r="M696" s="58">
        <v>0.39332399999999995</v>
      </c>
      <c r="N696" s="58"/>
      <c r="O696" s="58">
        <v>0.39332399999999995</v>
      </c>
      <c r="P696" s="58"/>
      <c r="Q696" s="58"/>
      <c r="R696" s="58">
        <v>0.39332399999999995</v>
      </c>
      <c r="S696" s="58"/>
    </row>
    <row r="697" spans="1:19" ht="108.8" customHeight="1">
      <c r="A697" s="46" t="s">
        <v>170</v>
      </c>
      <c r="B697" s="43" t="s">
        <v>870</v>
      </c>
      <c r="C697" s="54" t="s">
        <v>1905</v>
      </c>
      <c r="D697" s="76">
        <v>2019</v>
      </c>
      <c r="E697" s="46">
        <v>2019</v>
      </c>
      <c r="F697" s="58"/>
      <c r="G697" s="78"/>
      <c r="H697" s="58">
        <v>1.59</v>
      </c>
      <c r="I697" s="58">
        <v>1.59</v>
      </c>
      <c r="J697" s="58">
        <v>1.0726789199999998</v>
      </c>
      <c r="K697" s="58"/>
      <c r="L697" s="58"/>
      <c r="M697" s="58">
        <v>1.0726789199999998</v>
      </c>
      <c r="N697" s="58"/>
      <c r="O697" s="58">
        <v>1.0726789199999998</v>
      </c>
      <c r="P697" s="58"/>
      <c r="Q697" s="58"/>
      <c r="R697" s="58">
        <v>1.0726789199999998</v>
      </c>
      <c r="S697" s="58"/>
    </row>
    <row r="698" spans="1:19" ht="90.65" customHeight="1">
      <c r="A698" s="46" t="s">
        <v>170</v>
      </c>
      <c r="B698" s="43" t="s">
        <v>871</v>
      </c>
      <c r="C698" s="54" t="s">
        <v>1906</v>
      </c>
      <c r="D698" s="76">
        <v>2019</v>
      </c>
      <c r="E698" s="46">
        <v>2019</v>
      </c>
      <c r="F698" s="58"/>
      <c r="G698" s="78"/>
      <c r="H698" s="58">
        <v>1.2952920000000001</v>
      </c>
      <c r="I698" s="58">
        <v>1.2952920000000001</v>
      </c>
      <c r="J698" s="58">
        <v>0.94635599999999998</v>
      </c>
      <c r="K698" s="58"/>
      <c r="L698" s="58"/>
      <c r="M698" s="58">
        <v>0.94635599999999998</v>
      </c>
      <c r="N698" s="58"/>
      <c r="O698" s="58">
        <v>0.94635599999999998</v>
      </c>
      <c r="P698" s="58"/>
      <c r="Q698" s="58"/>
      <c r="R698" s="58">
        <v>0.94635599999999998</v>
      </c>
      <c r="S698" s="58"/>
    </row>
    <row r="699" spans="1:19" ht="72.65" customHeight="1">
      <c r="A699" s="46" t="s">
        <v>170</v>
      </c>
      <c r="B699" s="43" t="s">
        <v>872</v>
      </c>
      <c r="C699" s="54" t="s">
        <v>1907</v>
      </c>
      <c r="D699" s="76">
        <v>2019</v>
      </c>
      <c r="E699" s="46">
        <v>2020</v>
      </c>
      <c r="F699" s="58"/>
      <c r="G699" s="78"/>
      <c r="H699" s="58">
        <v>1.7304359999999999</v>
      </c>
      <c r="I699" s="58">
        <v>1.7304359999999999</v>
      </c>
      <c r="J699" s="58">
        <v>0.26476799999999995</v>
      </c>
      <c r="K699" s="58"/>
      <c r="L699" s="58"/>
      <c r="M699" s="58">
        <v>0.26476799999999995</v>
      </c>
      <c r="N699" s="58"/>
      <c r="O699" s="58">
        <v>0.26476799999999995</v>
      </c>
      <c r="P699" s="58"/>
      <c r="Q699" s="58"/>
      <c r="R699" s="58">
        <v>0.26476799999999995</v>
      </c>
      <c r="S699" s="58"/>
    </row>
    <row r="700" spans="1:19" ht="108.8" customHeight="1">
      <c r="A700" s="46" t="s">
        <v>170</v>
      </c>
      <c r="B700" s="43" t="s">
        <v>873</v>
      </c>
      <c r="C700" s="54" t="s">
        <v>1908</v>
      </c>
      <c r="D700" s="76">
        <v>2019</v>
      </c>
      <c r="E700" s="46">
        <v>2021</v>
      </c>
      <c r="F700" s="58"/>
      <c r="G700" s="78"/>
      <c r="H700" s="58">
        <v>2.8288319999999998</v>
      </c>
      <c r="I700" s="58">
        <v>2.8288319999999998</v>
      </c>
      <c r="J700" s="58">
        <v>0.012</v>
      </c>
      <c r="K700" s="58"/>
      <c r="L700" s="58"/>
      <c r="M700" s="58">
        <v>0.012</v>
      </c>
      <c r="N700" s="58"/>
      <c r="O700" s="58">
        <v>0.012</v>
      </c>
      <c r="P700" s="58"/>
      <c r="Q700" s="58"/>
      <c r="R700" s="58">
        <v>0.012</v>
      </c>
      <c r="S700" s="58"/>
    </row>
    <row r="701" spans="1:19" ht="90.65" customHeight="1">
      <c r="A701" s="46" t="s">
        <v>170</v>
      </c>
      <c r="B701" s="43" t="s">
        <v>874</v>
      </c>
      <c r="C701" s="54" t="s">
        <v>1909</v>
      </c>
      <c r="D701" s="76">
        <v>2019</v>
      </c>
      <c r="E701" s="46">
        <v>2021</v>
      </c>
      <c r="F701" s="58"/>
      <c r="G701" s="78"/>
      <c r="H701" s="58">
        <v>4.977468</v>
      </c>
      <c r="I701" s="58">
        <v>4.977468</v>
      </c>
      <c r="J701" s="58">
        <v>0.012</v>
      </c>
      <c r="K701" s="58"/>
      <c r="L701" s="58"/>
      <c r="M701" s="58">
        <v>0.012</v>
      </c>
      <c r="N701" s="58"/>
      <c r="O701" s="58">
        <v>0.012</v>
      </c>
      <c r="P701" s="58"/>
      <c r="Q701" s="58"/>
      <c r="R701" s="58">
        <v>0.012</v>
      </c>
      <c r="S701" s="58"/>
    </row>
    <row r="702" spans="1:19" ht="108.8" customHeight="1">
      <c r="A702" s="46" t="s">
        <v>170</v>
      </c>
      <c r="B702" s="43" t="s">
        <v>875</v>
      </c>
      <c r="C702" s="54" t="s">
        <v>1910</v>
      </c>
      <c r="D702" s="76">
        <v>2019</v>
      </c>
      <c r="E702" s="46">
        <v>2019</v>
      </c>
      <c r="F702" s="58"/>
      <c r="G702" s="78"/>
      <c r="H702" s="58">
        <v>2.1011759999999997</v>
      </c>
      <c r="I702" s="58">
        <v>2.1011759999999997</v>
      </c>
      <c r="J702" s="58">
        <v>1.6809200099999999</v>
      </c>
      <c r="K702" s="58"/>
      <c r="L702" s="58"/>
      <c r="M702" s="58">
        <v>1.6809200099999999</v>
      </c>
      <c r="N702" s="58"/>
      <c r="O702" s="58">
        <v>1.6809200099999999</v>
      </c>
      <c r="P702" s="58"/>
      <c r="Q702" s="58"/>
      <c r="R702" s="58">
        <v>1.6809200099999999</v>
      </c>
      <c r="S702" s="58"/>
    </row>
    <row r="703" spans="1:19" ht="145.2" customHeight="1">
      <c r="A703" s="46" t="s">
        <v>170</v>
      </c>
      <c r="B703" s="43" t="s">
        <v>876</v>
      </c>
      <c r="C703" s="54" t="s">
        <v>1911</v>
      </c>
      <c r="D703" s="76">
        <v>2019</v>
      </c>
      <c r="E703" s="46">
        <v>2020</v>
      </c>
      <c r="F703" s="58"/>
      <c r="G703" s="78"/>
      <c r="H703" s="58">
        <v>12.013271999999999</v>
      </c>
      <c r="I703" s="58">
        <v>12.013271999999999</v>
      </c>
      <c r="J703" s="58">
        <v>0.012</v>
      </c>
      <c r="K703" s="58"/>
      <c r="L703" s="58"/>
      <c r="M703" s="58">
        <v>0.012</v>
      </c>
      <c r="N703" s="58"/>
      <c r="O703" s="58">
        <v>0.012</v>
      </c>
      <c r="P703" s="58"/>
      <c r="Q703" s="58"/>
      <c r="R703" s="58">
        <v>0.012</v>
      </c>
      <c r="S703" s="58"/>
    </row>
    <row r="704" spans="1:19" ht="126.95" customHeight="1">
      <c r="A704" s="46" t="s">
        <v>170</v>
      </c>
      <c r="B704" s="43" t="s">
        <v>877</v>
      </c>
      <c r="C704" s="54" t="s">
        <v>1912</v>
      </c>
      <c r="D704" s="76">
        <v>2019</v>
      </c>
      <c r="E704" s="46">
        <v>2021</v>
      </c>
      <c r="F704" s="58"/>
      <c r="G704" s="78"/>
      <c r="H704" s="58">
        <v>8.1941039999999994</v>
      </c>
      <c r="I704" s="58">
        <v>8.1941039999999994</v>
      </c>
      <c r="J704" s="58">
        <v>0.012</v>
      </c>
      <c r="K704" s="58"/>
      <c r="L704" s="58"/>
      <c r="M704" s="58">
        <v>0.012</v>
      </c>
      <c r="N704" s="58"/>
      <c r="O704" s="58">
        <v>0.012</v>
      </c>
      <c r="P704" s="58"/>
      <c r="Q704" s="58"/>
      <c r="R704" s="58">
        <v>0.012</v>
      </c>
      <c r="S704" s="58"/>
    </row>
    <row r="705" spans="1:19" ht="72.65" customHeight="1">
      <c r="A705" s="46" t="s">
        <v>170</v>
      </c>
      <c r="B705" s="43" t="s">
        <v>878</v>
      </c>
      <c r="C705" s="54" t="s">
        <v>1913</v>
      </c>
      <c r="D705" s="76">
        <v>2019</v>
      </c>
      <c r="E705" s="46">
        <v>2021</v>
      </c>
      <c r="F705" s="58"/>
      <c r="G705" s="78"/>
      <c r="H705" s="58">
        <v>6.7231319999999997</v>
      </c>
      <c r="I705" s="58">
        <v>6.7231319999999997</v>
      </c>
      <c r="J705" s="58">
        <v>0.012</v>
      </c>
      <c r="K705" s="58"/>
      <c r="L705" s="58"/>
      <c r="M705" s="58">
        <v>0.012</v>
      </c>
      <c r="N705" s="58"/>
      <c r="O705" s="58">
        <v>0.012</v>
      </c>
      <c r="P705" s="58"/>
      <c r="Q705" s="58"/>
      <c r="R705" s="58">
        <v>0.012</v>
      </c>
      <c r="S705" s="58"/>
    </row>
    <row r="706" spans="1:19" ht="90.65" customHeight="1">
      <c r="A706" s="46" t="s">
        <v>170</v>
      </c>
      <c r="B706" s="43" t="s">
        <v>879</v>
      </c>
      <c r="C706" s="54" t="s">
        <v>1914</v>
      </c>
      <c r="D706" s="76">
        <v>2018</v>
      </c>
      <c r="E706" s="46">
        <v>2023</v>
      </c>
      <c r="F706" s="58">
        <v>6.6531359999999982</v>
      </c>
      <c r="G706" s="78">
        <v>43344</v>
      </c>
      <c r="H706" s="58">
        <v>6.6531359999999999</v>
      </c>
      <c r="I706" s="58">
        <v>6.1965267207457622</v>
      </c>
      <c r="J706" s="58">
        <v>0.39055285199999995</v>
      </c>
      <c r="K706" s="58"/>
      <c r="L706" s="58"/>
      <c r="M706" s="58">
        <v>0.39055285199999995</v>
      </c>
      <c r="N706" s="58"/>
      <c r="O706" s="58">
        <v>0.39055285199999995</v>
      </c>
      <c r="P706" s="58"/>
      <c r="Q706" s="58"/>
      <c r="R706" s="58">
        <v>0.39055285199999995</v>
      </c>
      <c r="S706" s="58"/>
    </row>
    <row r="707" spans="1:19" ht="90.65" customHeight="1">
      <c r="A707" s="46" t="s">
        <v>170</v>
      </c>
      <c r="B707" s="43" t="s">
        <v>880</v>
      </c>
      <c r="C707" s="54" t="s">
        <v>1915</v>
      </c>
      <c r="D707" s="76">
        <v>2019</v>
      </c>
      <c r="E707" s="46">
        <v>2019</v>
      </c>
      <c r="F707" s="58"/>
      <c r="G707" s="78"/>
      <c r="H707" s="58">
        <v>4.3310279999999999</v>
      </c>
      <c r="I707" s="58">
        <v>4.3310279999999999</v>
      </c>
      <c r="J707" s="58">
        <v>2.8397879999999995</v>
      </c>
      <c r="K707" s="58"/>
      <c r="L707" s="58"/>
      <c r="M707" s="58">
        <v>2.8397879999999995</v>
      </c>
      <c r="N707" s="58"/>
      <c r="O707" s="58">
        <v>2.8397879999999995</v>
      </c>
      <c r="P707" s="58"/>
      <c r="Q707" s="58"/>
      <c r="R707" s="58">
        <v>2.8397879999999995</v>
      </c>
      <c r="S707" s="58"/>
    </row>
    <row r="708" spans="1:19" ht="90.65" customHeight="1">
      <c r="A708" s="46" t="s">
        <v>170</v>
      </c>
      <c r="B708" s="43" t="s">
        <v>881</v>
      </c>
      <c r="C708" s="54" t="s">
        <v>1916</v>
      </c>
      <c r="D708" s="76">
        <v>2019</v>
      </c>
      <c r="E708" s="46">
        <v>2020</v>
      </c>
      <c r="F708" s="58"/>
      <c r="G708" s="78"/>
      <c r="H708" s="58">
        <v>4.1490119999999999</v>
      </c>
      <c r="I708" s="58">
        <v>4.1490119999999999</v>
      </c>
      <c r="J708" s="58">
        <v>0.36462</v>
      </c>
      <c r="K708" s="58"/>
      <c r="L708" s="58"/>
      <c r="M708" s="58">
        <v>0.36462</v>
      </c>
      <c r="N708" s="58"/>
      <c r="O708" s="58">
        <v>0.36462</v>
      </c>
      <c r="P708" s="58"/>
      <c r="Q708" s="58"/>
      <c r="R708" s="58">
        <v>0.36462</v>
      </c>
      <c r="S708" s="58"/>
    </row>
    <row r="709" spans="1:19" ht="90.65" customHeight="1">
      <c r="A709" s="46" t="s">
        <v>170</v>
      </c>
      <c r="B709" s="43" t="s">
        <v>882</v>
      </c>
      <c r="C709" s="54" t="s">
        <v>1917</v>
      </c>
      <c r="D709" s="76">
        <v>2018</v>
      </c>
      <c r="E709" s="46">
        <v>2019</v>
      </c>
      <c r="F709" s="58">
        <v>0.76512000000000002</v>
      </c>
      <c r="G709" s="78" t="s">
        <v>2725</v>
      </c>
      <c r="H709" s="58">
        <v>3.5794079999999999</v>
      </c>
      <c r="I709" s="58">
        <v>3.5794079999999999</v>
      </c>
      <c r="J709" s="58">
        <v>2.4351959999999999</v>
      </c>
      <c r="K709" s="58"/>
      <c r="L709" s="58"/>
      <c r="M709" s="58">
        <v>2.4351959999999999</v>
      </c>
      <c r="N709" s="58"/>
      <c r="O709" s="58">
        <v>2.4351959999999999</v>
      </c>
      <c r="P709" s="58"/>
      <c r="Q709" s="58"/>
      <c r="R709" s="58">
        <v>2.4351959999999999</v>
      </c>
      <c r="S709" s="58"/>
    </row>
    <row r="710" spans="1:19" ht="72.65" customHeight="1">
      <c r="A710" s="46" t="s">
        <v>170</v>
      </c>
      <c r="B710" s="43" t="s">
        <v>883</v>
      </c>
      <c r="C710" s="54" t="s">
        <v>1918</v>
      </c>
      <c r="D710" s="76">
        <v>2018</v>
      </c>
      <c r="E710" s="46">
        <v>2019</v>
      </c>
      <c r="F710" s="58">
        <v>3.1311360000000001</v>
      </c>
      <c r="G710" s="78">
        <v>43282</v>
      </c>
      <c r="H710" s="58">
        <v>2.86789374</v>
      </c>
      <c r="I710" s="58">
        <v>0.44957853030508499</v>
      </c>
      <c r="J710" s="58">
        <v>0.038760095999999994</v>
      </c>
      <c r="K710" s="58"/>
      <c r="L710" s="58"/>
      <c r="M710" s="58">
        <v>0.038760095999999994</v>
      </c>
      <c r="N710" s="58"/>
      <c r="O710" s="58">
        <v>0.038760095999999994</v>
      </c>
      <c r="P710" s="58"/>
      <c r="Q710" s="58"/>
      <c r="R710" s="58">
        <v>0.038760095999999994</v>
      </c>
      <c r="S710" s="58"/>
    </row>
    <row r="711" spans="1:19" ht="72.65" customHeight="1">
      <c r="A711" s="46" t="s">
        <v>170</v>
      </c>
      <c r="B711" s="43" t="s">
        <v>884</v>
      </c>
      <c r="C711" s="54" t="s">
        <v>1919</v>
      </c>
      <c r="D711" s="76">
        <v>2018</v>
      </c>
      <c r="E711" s="46">
        <v>2019</v>
      </c>
      <c r="F711" s="58">
        <v>2.9156499999999999</v>
      </c>
      <c r="G711" s="78" t="s">
        <v>2726</v>
      </c>
      <c r="H711" s="58">
        <v>20.921531999999999</v>
      </c>
      <c r="I711" s="58">
        <v>20.441358260949151</v>
      </c>
      <c r="J711" s="58">
        <v>11.494787999999998</v>
      </c>
      <c r="K711" s="58"/>
      <c r="L711" s="58"/>
      <c r="M711" s="58">
        <v>11.494787999999998</v>
      </c>
      <c r="N711" s="58"/>
      <c r="O711" s="58">
        <v>11.494787999999998</v>
      </c>
      <c r="P711" s="58"/>
      <c r="Q711" s="58"/>
      <c r="R711" s="58">
        <v>11.494787999999998</v>
      </c>
      <c r="S711" s="58"/>
    </row>
    <row r="712" spans="1:19" ht="90.65" customHeight="1">
      <c r="A712" s="46" t="s">
        <v>170</v>
      </c>
      <c r="B712" s="43" t="s">
        <v>885</v>
      </c>
      <c r="C712" s="54" t="s">
        <v>1920</v>
      </c>
      <c r="D712" s="76">
        <v>2018</v>
      </c>
      <c r="E712" s="46">
        <v>2019</v>
      </c>
      <c r="F712" s="58">
        <v>0.74429999999999996</v>
      </c>
      <c r="G712" s="78" t="s">
        <v>2721</v>
      </c>
      <c r="H712" s="58">
        <v>3.2209439999999998</v>
      </c>
      <c r="I712" s="58">
        <v>3.2209439999999998</v>
      </c>
      <c r="J712" s="58">
        <v>3.1007759999999998</v>
      </c>
      <c r="K712" s="58"/>
      <c r="L712" s="58"/>
      <c r="M712" s="58">
        <v>3.1007759999999998</v>
      </c>
      <c r="N712" s="58"/>
      <c r="O712" s="58">
        <v>3.1007759999999998</v>
      </c>
      <c r="P712" s="58"/>
      <c r="Q712" s="58"/>
      <c r="R712" s="58">
        <v>3.1007759999999998</v>
      </c>
      <c r="S712" s="58"/>
    </row>
    <row r="713" spans="1:19" ht="90.65" customHeight="1">
      <c r="A713" s="46" t="s">
        <v>170</v>
      </c>
      <c r="B713" s="43" t="s">
        <v>886</v>
      </c>
      <c r="C713" s="54" t="s">
        <v>1921</v>
      </c>
      <c r="D713" s="76">
        <v>2018</v>
      </c>
      <c r="E713" s="46">
        <v>2020</v>
      </c>
      <c r="F713" s="58"/>
      <c r="G713" s="78"/>
      <c r="H713" s="58">
        <v>2.9863080000000002</v>
      </c>
      <c r="I713" s="58">
        <v>2.9863080000000002</v>
      </c>
      <c r="J713" s="58">
        <v>2.5601759999999998</v>
      </c>
      <c r="K713" s="58"/>
      <c r="L713" s="58"/>
      <c r="M713" s="58">
        <v>2.5601759999999998</v>
      </c>
      <c r="N713" s="58"/>
      <c r="O713" s="58">
        <v>2.5601759999999998</v>
      </c>
      <c r="P713" s="58"/>
      <c r="Q713" s="58"/>
      <c r="R713" s="58">
        <v>2.5601759999999998</v>
      </c>
      <c r="S713" s="58"/>
    </row>
    <row r="714" spans="1:19" ht="90.65" customHeight="1">
      <c r="A714" s="46" t="s">
        <v>170</v>
      </c>
      <c r="B714" s="43" t="s">
        <v>887</v>
      </c>
      <c r="C714" s="54" t="s">
        <v>1922</v>
      </c>
      <c r="D714" s="76">
        <v>2018</v>
      </c>
      <c r="E714" s="46">
        <v>2021</v>
      </c>
      <c r="F714" s="58"/>
      <c r="G714" s="78"/>
      <c r="H714" s="58">
        <v>54.690576</v>
      </c>
      <c r="I714" s="58">
        <v>54.663581388000004</v>
      </c>
      <c r="J714" s="58">
        <v>1.4878823999999999</v>
      </c>
      <c r="K714" s="58"/>
      <c r="L714" s="58"/>
      <c r="M714" s="58">
        <v>1.4878823999999999</v>
      </c>
      <c r="N714" s="58"/>
      <c r="O714" s="58">
        <v>1.4878823999999999</v>
      </c>
      <c r="P714" s="58"/>
      <c r="Q714" s="58"/>
      <c r="R714" s="58">
        <v>1.4878823999999999</v>
      </c>
      <c r="S714" s="58"/>
    </row>
    <row r="715" spans="1:19" ht="72.65" customHeight="1">
      <c r="A715" s="46" t="s">
        <v>170</v>
      </c>
      <c r="B715" s="43" t="s">
        <v>888</v>
      </c>
      <c r="C715" s="54" t="s">
        <v>1923</v>
      </c>
      <c r="D715" s="76">
        <v>2018</v>
      </c>
      <c r="E715" s="46">
        <v>2019</v>
      </c>
      <c r="F715" s="58">
        <v>0.55884</v>
      </c>
      <c r="G715" s="78" t="s">
        <v>2727</v>
      </c>
      <c r="H715" s="58">
        <v>4.2591239999999999</v>
      </c>
      <c r="I715" s="58">
        <v>4.2591239999999999</v>
      </c>
      <c r="J715" s="58">
        <v>2.9513881239999997</v>
      </c>
      <c r="K715" s="58"/>
      <c r="L715" s="58"/>
      <c r="M715" s="58">
        <v>2.9513881239999997</v>
      </c>
      <c r="N715" s="58"/>
      <c r="O715" s="58">
        <v>2.9513881239999997</v>
      </c>
      <c r="P715" s="58"/>
      <c r="Q715" s="58"/>
      <c r="R715" s="58">
        <v>2.9513881239999997</v>
      </c>
      <c r="S715" s="58"/>
    </row>
    <row r="716" spans="1:19" ht="90.65" customHeight="1">
      <c r="A716" s="46" t="s">
        <v>170</v>
      </c>
      <c r="B716" s="43" t="s">
        <v>889</v>
      </c>
      <c r="C716" s="54" t="s">
        <v>1924</v>
      </c>
      <c r="D716" s="76">
        <v>2018</v>
      </c>
      <c r="E716" s="46">
        <v>2019</v>
      </c>
      <c r="F716" s="58">
        <v>0.71711999999999998</v>
      </c>
      <c r="G716" s="78" t="s">
        <v>2728</v>
      </c>
      <c r="H716" s="58">
        <v>2.6183399999999999</v>
      </c>
      <c r="I716" s="58">
        <v>2.6183399999999999</v>
      </c>
      <c r="J716" s="58">
        <v>2.5509719999999998</v>
      </c>
      <c r="K716" s="58"/>
      <c r="L716" s="58"/>
      <c r="M716" s="58">
        <v>2.5509719999999998</v>
      </c>
      <c r="N716" s="58"/>
      <c r="O716" s="58">
        <v>2.5509719999999998</v>
      </c>
      <c r="P716" s="58"/>
      <c r="Q716" s="58"/>
      <c r="R716" s="58">
        <v>2.5509719999999998</v>
      </c>
      <c r="S716" s="58"/>
    </row>
    <row r="717" spans="1:19" ht="90.65" customHeight="1">
      <c r="A717" s="46" t="s">
        <v>170</v>
      </c>
      <c r="B717" s="43" t="s">
        <v>890</v>
      </c>
      <c r="C717" s="54" t="s">
        <v>1925</v>
      </c>
      <c r="D717" s="76">
        <v>2018</v>
      </c>
      <c r="E717" s="46">
        <v>2021</v>
      </c>
      <c r="F717" s="58"/>
      <c r="G717" s="78"/>
      <c r="H717" s="58">
        <v>48.660792000000001</v>
      </c>
      <c r="I717" s="58">
        <v>48.660792000000001</v>
      </c>
      <c r="J717" s="58">
        <v>1.589556</v>
      </c>
      <c r="K717" s="58"/>
      <c r="L717" s="58"/>
      <c r="M717" s="58">
        <v>1.589556</v>
      </c>
      <c r="N717" s="58"/>
      <c r="O717" s="58">
        <v>1.589556</v>
      </c>
      <c r="P717" s="58"/>
      <c r="Q717" s="58"/>
      <c r="R717" s="58">
        <v>1.589556</v>
      </c>
      <c r="S717" s="58"/>
    </row>
    <row r="718" spans="1:19" ht="72.65" customHeight="1">
      <c r="A718" s="46" t="s">
        <v>170</v>
      </c>
      <c r="B718" s="43" t="s">
        <v>891</v>
      </c>
      <c r="C718" s="54" t="s">
        <v>1926</v>
      </c>
      <c r="D718" s="76">
        <v>2018</v>
      </c>
      <c r="E718" s="46">
        <v>2020</v>
      </c>
      <c r="F718" s="58"/>
      <c r="G718" s="78"/>
      <c r="H718" s="58">
        <v>6.3916199999999996</v>
      </c>
      <c r="I718" s="58">
        <v>6.3916199999999996</v>
      </c>
      <c r="J718" s="58">
        <v>1.1266080000000001</v>
      </c>
      <c r="K718" s="58"/>
      <c r="L718" s="58"/>
      <c r="M718" s="58">
        <v>1.1266080000000001</v>
      </c>
      <c r="N718" s="58"/>
      <c r="O718" s="58">
        <v>1.1266080000000001</v>
      </c>
      <c r="P718" s="58"/>
      <c r="Q718" s="58"/>
      <c r="R718" s="58">
        <v>1.1266080000000001</v>
      </c>
      <c r="S718" s="58"/>
    </row>
    <row r="719" spans="1:19" ht="126.95" customHeight="1">
      <c r="A719" s="46" t="s">
        <v>170</v>
      </c>
      <c r="B719" s="43" t="s">
        <v>892</v>
      </c>
      <c r="C719" s="54" t="s">
        <v>1927</v>
      </c>
      <c r="D719" s="76">
        <v>2017</v>
      </c>
      <c r="E719" s="46">
        <v>2024</v>
      </c>
      <c r="F719" s="58"/>
      <c r="G719" s="78"/>
      <c r="H719" s="58">
        <v>665.08376399999997</v>
      </c>
      <c r="I719" s="58">
        <v>629.43402138935585</v>
      </c>
      <c r="J719" s="58">
        <v>11.244083999999999</v>
      </c>
      <c r="K719" s="58"/>
      <c r="L719" s="58"/>
      <c r="M719" s="58">
        <v>11.244083999999999</v>
      </c>
      <c r="N719" s="58"/>
      <c r="O719" s="58">
        <v>11.244083999999999</v>
      </c>
      <c r="P719" s="58"/>
      <c r="Q719" s="58"/>
      <c r="R719" s="58">
        <v>11.244083999999999</v>
      </c>
      <c r="S719" s="58"/>
    </row>
    <row r="720" spans="1:19" ht="72.65" customHeight="1">
      <c r="A720" s="46" t="s">
        <v>170</v>
      </c>
      <c r="B720" s="43" t="s">
        <v>893</v>
      </c>
      <c r="C720" s="54" t="s">
        <v>1928</v>
      </c>
      <c r="D720" s="76">
        <v>2018</v>
      </c>
      <c r="E720" s="46">
        <v>2019</v>
      </c>
      <c r="F720" s="58">
        <v>0.74239999999999995</v>
      </c>
      <c r="G720" s="78" t="s">
        <v>2721</v>
      </c>
      <c r="H720" s="58">
        <v>3.5490581520000002</v>
      </c>
      <c r="I720" s="58">
        <v>3.5478549960000003</v>
      </c>
      <c r="J720" s="58">
        <v>3.547854995355932</v>
      </c>
      <c r="K720" s="58"/>
      <c r="L720" s="58"/>
      <c r="M720" s="58">
        <v>3.547854995355932</v>
      </c>
      <c r="N720" s="58"/>
      <c r="O720" s="58">
        <v>3.547854995355932</v>
      </c>
      <c r="P720" s="58"/>
      <c r="Q720" s="58"/>
      <c r="R720" s="58">
        <v>3.547854995355932</v>
      </c>
      <c r="S720" s="58"/>
    </row>
    <row r="721" spans="1:19" ht="108.8" customHeight="1">
      <c r="A721" s="46" t="s">
        <v>170</v>
      </c>
      <c r="B721" s="43" t="s">
        <v>894</v>
      </c>
      <c r="C721" s="54" t="s">
        <v>1929</v>
      </c>
      <c r="D721" s="76">
        <v>2019</v>
      </c>
      <c r="E721" s="46">
        <v>2019</v>
      </c>
      <c r="F721" s="58"/>
      <c r="G721" s="78"/>
      <c r="H721" s="58">
        <v>6.0751799999999996</v>
      </c>
      <c r="I721" s="58">
        <v>6.0751799999999996</v>
      </c>
      <c r="J721" s="58">
        <v>3.3315719999999995</v>
      </c>
      <c r="K721" s="58"/>
      <c r="L721" s="58"/>
      <c r="M721" s="58">
        <v>3.3315719999999995</v>
      </c>
      <c r="N721" s="58"/>
      <c r="O721" s="58">
        <v>3.3315719999999995</v>
      </c>
      <c r="P721" s="58"/>
      <c r="Q721" s="58"/>
      <c r="R721" s="58">
        <v>3.3315719999999995</v>
      </c>
      <c r="S721" s="58"/>
    </row>
    <row r="722" spans="1:19" ht="72.65" customHeight="1">
      <c r="A722" s="46" t="s">
        <v>170</v>
      </c>
      <c r="B722" s="43" t="s">
        <v>895</v>
      </c>
      <c r="C722" s="54" t="s">
        <v>1930</v>
      </c>
      <c r="D722" s="76">
        <v>2019</v>
      </c>
      <c r="E722" s="46">
        <v>2019</v>
      </c>
      <c r="F722" s="58"/>
      <c r="G722" s="78"/>
      <c r="H722" s="58">
        <v>5.03172</v>
      </c>
      <c r="I722" s="58">
        <v>5.03172</v>
      </c>
      <c r="J722" s="58">
        <v>5.03172</v>
      </c>
      <c r="K722" s="58"/>
      <c r="L722" s="58"/>
      <c r="M722" s="58">
        <v>5.03172</v>
      </c>
      <c r="N722" s="58"/>
      <c r="O722" s="58">
        <v>5.03172</v>
      </c>
      <c r="P722" s="58"/>
      <c r="Q722" s="58"/>
      <c r="R722" s="58">
        <v>5.03172</v>
      </c>
      <c r="S722" s="58"/>
    </row>
    <row r="723" spans="1:19" ht="108.8" customHeight="1">
      <c r="A723" s="46" t="s">
        <v>170</v>
      </c>
      <c r="B723" s="43" t="s">
        <v>896</v>
      </c>
      <c r="C723" s="54" t="s">
        <v>1931</v>
      </c>
      <c r="D723" s="76">
        <v>2019</v>
      </c>
      <c r="E723" s="46">
        <v>2019</v>
      </c>
      <c r="F723" s="58"/>
      <c r="G723" s="78"/>
      <c r="H723" s="58">
        <v>14.606999999999999</v>
      </c>
      <c r="I723" s="58">
        <v>14.606999999999999</v>
      </c>
      <c r="J723" s="58">
        <v>7.0982519999999996</v>
      </c>
      <c r="K723" s="58"/>
      <c r="L723" s="58"/>
      <c r="M723" s="58">
        <v>7.0982519999999996</v>
      </c>
      <c r="N723" s="58"/>
      <c r="O723" s="58">
        <v>7.0982519999999996</v>
      </c>
      <c r="P723" s="58"/>
      <c r="Q723" s="58"/>
      <c r="R723" s="58">
        <v>7.0982519999999996</v>
      </c>
      <c r="S723" s="58"/>
    </row>
    <row r="724" spans="1:19" ht="108.8" customHeight="1">
      <c r="A724" s="46" t="s">
        <v>170</v>
      </c>
      <c r="B724" s="43" t="s">
        <v>897</v>
      </c>
      <c r="C724" s="54" t="s">
        <v>1932</v>
      </c>
      <c r="D724" s="76">
        <v>2019</v>
      </c>
      <c r="E724" s="46">
        <v>2021</v>
      </c>
      <c r="F724" s="58"/>
      <c r="G724" s="78"/>
      <c r="H724" s="58">
        <v>10.029515999999999</v>
      </c>
      <c r="I724" s="58">
        <v>10.029515999999999</v>
      </c>
      <c r="J724" s="58">
        <v>0.86692800000000003</v>
      </c>
      <c r="K724" s="58"/>
      <c r="L724" s="58"/>
      <c r="M724" s="58">
        <v>0.86692800000000003</v>
      </c>
      <c r="N724" s="58"/>
      <c r="O724" s="58">
        <v>0.86692800000000003</v>
      </c>
      <c r="P724" s="58"/>
      <c r="Q724" s="58"/>
      <c r="R724" s="58">
        <v>0.86692800000000003</v>
      </c>
      <c r="S724" s="58"/>
    </row>
    <row r="725" spans="1:19" ht="145.2" customHeight="1">
      <c r="A725" s="46" t="s">
        <v>170</v>
      </c>
      <c r="B725" s="43" t="s">
        <v>898</v>
      </c>
      <c r="C725" s="54" t="s">
        <v>1933</v>
      </c>
      <c r="D725" s="76">
        <v>2019</v>
      </c>
      <c r="E725" s="46">
        <v>2021</v>
      </c>
      <c r="F725" s="58"/>
      <c r="G725" s="78"/>
      <c r="H725" s="58">
        <v>6.5697839999999994</v>
      </c>
      <c r="I725" s="58">
        <v>6.5697839999999994</v>
      </c>
      <c r="J725" s="58">
        <v>1.1941919999999999</v>
      </c>
      <c r="K725" s="58"/>
      <c r="L725" s="58"/>
      <c r="M725" s="58">
        <v>1.1941919999999999</v>
      </c>
      <c r="N725" s="58"/>
      <c r="O725" s="58">
        <v>1.1941919999999999</v>
      </c>
      <c r="P725" s="58"/>
      <c r="Q725" s="58"/>
      <c r="R725" s="58">
        <v>1.1941919999999999</v>
      </c>
      <c r="S725" s="58"/>
    </row>
    <row r="726" spans="1:19" ht="126.95" customHeight="1">
      <c r="A726" s="46" t="s">
        <v>170</v>
      </c>
      <c r="B726" s="43" t="s">
        <v>899</v>
      </c>
      <c r="C726" s="54" t="s">
        <v>1934</v>
      </c>
      <c r="D726" s="76">
        <v>2019</v>
      </c>
      <c r="E726" s="46">
        <v>2021</v>
      </c>
      <c r="F726" s="58"/>
      <c r="G726" s="78"/>
      <c r="H726" s="58">
        <v>16.017444000000001</v>
      </c>
      <c r="I726" s="58">
        <v>16.017444000000001</v>
      </c>
      <c r="J726" s="58">
        <v>13.077299999999999</v>
      </c>
      <c r="K726" s="58"/>
      <c r="L726" s="58"/>
      <c r="M726" s="58">
        <v>13.077299999999999</v>
      </c>
      <c r="N726" s="58"/>
      <c r="O726" s="58">
        <v>13.077299999999999</v>
      </c>
      <c r="P726" s="58"/>
      <c r="Q726" s="58"/>
      <c r="R726" s="58">
        <v>13.077299999999999</v>
      </c>
      <c r="S726" s="58"/>
    </row>
    <row r="727" spans="1:19" ht="72.65" customHeight="1">
      <c r="A727" s="46" t="s">
        <v>170</v>
      </c>
      <c r="B727" s="43" t="s">
        <v>900</v>
      </c>
      <c r="C727" s="54" t="s">
        <v>1935</v>
      </c>
      <c r="D727" s="76">
        <v>2019</v>
      </c>
      <c r="E727" s="46">
        <v>2020</v>
      </c>
      <c r="F727" s="58"/>
      <c r="G727" s="78"/>
      <c r="H727" s="58">
        <v>1.5142800000000001</v>
      </c>
      <c r="I727" s="58">
        <v>1.5142800000000001</v>
      </c>
      <c r="J727" s="58">
        <v>1.221276</v>
      </c>
      <c r="K727" s="58"/>
      <c r="L727" s="58"/>
      <c r="M727" s="58">
        <v>1.221276</v>
      </c>
      <c r="N727" s="58"/>
      <c r="O727" s="58">
        <v>1.221276</v>
      </c>
      <c r="P727" s="58"/>
      <c r="Q727" s="58"/>
      <c r="R727" s="58">
        <v>1.221276</v>
      </c>
      <c r="S727" s="58"/>
    </row>
    <row r="728" spans="1:19" ht="145.2" customHeight="1">
      <c r="A728" s="46" t="s">
        <v>170</v>
      </c>
      <c r="B728" s="43" t="s">
        <v>901</v>
      </c>
      <c r="C728" s="54" t="s">
        <v>1936</v>
      </c>
      <c r="D728" s="76">
        <v>2019</v>
      </c>
      <c r="E728" s="46">
        <v>2021</v>
      </c>
      <c r="F728" s="58"/>
      <c r="G728" s="78"/>
      <c r="H728" s="58">
        <v>2.285952</v>
      </c>
      <c r="I728" s="58">
        <v>2.285952</v>
      </c>
      <c r="J728" s="58">
        <v>0.27902399999999999</v>
      </c>
      <c r="K728" s="58"/>
      <c r="L728" s="58"/>
      <c r="M728" s="58">
        <v>0.27902399999999999</v>
      </c>
      <c r="N728" s="58"/>
      <c r="O728" s="58">
        <v>0.27902399999999999</v>
      </c>
      <c r="P728" s="58"/>
      <c r="Q728" s="58"/>
      <c r="R728" s="58">
        <v>0.27902399999999999</v>
      </c>
      <c r="S728" s="58"/>
    </row>
    <row r="729" spans="1:19" ht="108.8" customHeight="1">
      <c r="A729" s="46" t="s">
        <v>170</v>
      </c>
      <c r="B729" s="43" t="s">
        <v>902</v>
      </c>
      <c r="C729" s="54" t="s">
        <v>1937</v>
      </c>
      <c r="D729" s="76">
        <v>2019</v>
      </c>
      <c r="E729" s="46">
        <v>2020</v>
      </c>
      <c r="F729" s="58"/>
      <c r="G729" s="78"/>
      <c r="H729" s="58">
        <v>1.807812</v>
      </c>
      <c r="I729" s="58">
        <v>1.807812</v>
      </c>
      <c r="J729" s="58">
        <v>0.28665600000000002</v>
      </c>
      <c r="K729" s="58"/>
      <c r="L729" s="58"/>
      <c r="M729" s="58">
        <v>0.28665600000000002</v>
      </c>
      <c r="N729" s="58"/>
      <c r="O729" s="58">
        <v>0.28665600000000002</v>
      </c>
      <c r="P729" s="58"/>
      <c r="Q729" s="58"/>
      <c r="R729" s="58">
        <v>0.28665600000000002</v>
      </c>
      <c r="S729" s="58"/>
    </row>
    <row r="730" spans="1:19" ht="72.65" customHeight="1">
      <c r="A730" s="46" t="s">
        <v>170</v>
      </c>
      <c r="B730" s="43" t="s">
        <v>903</v>
      </c>
      <c r="C730" s="54" t="s">
        <v>1938</v>
      </c>
      <c r="D730" s="76">
        <v>2019</v>
      </c>
      <c r="E730" s="46">
        <v>2021</v>
      </c>
      <c r="F730" s="58"/>
      <c r="G730" s="78"/>
      <c r="H730" s="58">
        <v>8.01126</v>
      </c>
      <c r="I730" s="58">
        <v>8.01126</v>
      </c>
      <c r="J730" s="58">
        <v>0.012</v>
      </c>
      <c r="K730" s="58"/>
      <c r="L730" s="58"/>
      <c r="M730" s="58">
        <v>0.012</v>
      </c>
      <c r="N730" s="58"/>
      <c r="O730" s="58">
        <v>0.012</v>
      </c>
      <c r="P730" s="58"/>
      <c r="Q730" s="58"/>
      <c r="R730" s="58">
        <v>0.012</v>
      </c>
      <c r="S730" s="58"/>
    </row>
    <row r="731" spans="1:19" ht="90.65" customHeight="1">
      <c r="A731" s="46" t="s">
        <v>170</v>
      </c>
      <c r="B731" s="43" t="s">
        <v>904</v>
      </c>
      <c r="C731" s="54" t="s">
        <v>1939</v>
      </c>
      <c r="D731" s="76">
        <v>2019</v>
      </c>
      <c r="E731" s="46">
        <v>2021</v>
      </c>
      <c r="F731" s="58"/>
      <c r="G731" s="78"/>
      <c r="H731" s="58">
        <v>15.207539999999998</v>
      </c>
      <c r="I731" s="58">
        <v>15.207539999999998</v>
      </c>
      <c r="J731" s="58">
        <v>0.012</v>
      </c>
      <c r="K731" s="58"/>
      <c r="L731" s="58"/>
      <c r="M731" s="58">
        <v>0.012</v>
      </c>
      <c r="N731" s="58"/>
      <c r="O731" s="58">
        <v>0.012</v>
      </c>
      <c r="P731" s="58"/>
      <c r="Q731" s="58"/>
      <c r="R731" s="58">
        <v>0.012</v>
      </c>
      <c r="S731" s="58"/>
    </row>
    <row r="732" spans="1:19" ht="72.65" customHeight="1">
      <c r="A732" s="46" t="s">
        <v>170</v>
      </c>
      <c r="B732" s="43" t="s">
        <v>905</v>
      </c>
      <c r="C732" s="54" t="s">
        <v>1940</v>
      </c>
      <c r="D732" s="76">
        <v>2019</v>
      </c>
      <c r="E732" s="46">
        <v>2022</v>
      </c>
      <c r="F732" s="58"/>
      <c r="G732" s="78"/>
      <c r="H732" s="58">
        <v>16.546259999999997</v>
      </c>
      <c r="I732" s="58">
        <v>16.546259999999997</v>
      </c>
      <c r="J732" s="58">
        <v>0.012</v>
      </c>
      <c r="K732" s="58"/>
      <c r="L732" s="58"/>
      <c r="M732" s="58">
        <v>0.012</v>
      </c>
      <c r="N732" s="58"/>
      <c r="O732" s="58">
        <v>0.012</v>
      </c>
      <c r="P732" s="58"/>
      <c r="Q732" s="58"/>
      <c r="R732" s="58">
        <v>0.012</v>
      </c>
      <c r="S732" s="58"/>
    </row>
    <row r="733" spans="1:19" ht="54.4" customHeight="1">
      <c r="A733" s="46" t="s">
        <v>170</v>
      </c>
      <c r="B733" s="43" t="s">
        <v>906</v>
      </c>
      <c r="C733" s="54" t="s">
        <v>1941</v>
      </c>
      <c r="D733" s="76">
        <v>2019</v>
      </c>
      <c r="E733" s="46">
        <v>2021</v>
      </c>
      <c r="F733" s="58"/>
      <c r="G733" s="78"/>
      <c r="H733" s="58">
        <v>52.206455999999996</v>
      </c>
      <c r="I733" s="58">
        <v>52.206455999999996</v>
      </c>
      <c r="J733" s="58">
        <v>0.012</v>
      </c>
      <c r="K733" s="58"/>
      <c r="L733" s="58"/>
      <c r="M733" s="58">
        <v>0.012</v>
      </c>
      <c r="N733" s="58"/>
      <c r="O733" s="58">
        <v>0.012</v>
      </c>
      <c r="P733" s="58"/>
      <c r="Q733" s="58"/>
      <c r="R733" s="58">
        <v>0.012</v>
      </c>
      <c r="S733" s="58"/>
    </row>
    <row r="734" spans="1:19" ht="72.65" customHeight="1">
      <c r="A734" s="46" t="s">
        <v>170</v>
      </c>
      <c r="B734" s="43" t="s">
        <v>907</v>
      </c>
      <c r="C734" s="54" t="s">
        <v>1942</v>
      </c>
      <c r="D734" s="76">
        <v>2019</v>
      </c>
      <c r="E734" s="46">
        <v>2020</v>
      </c>
      <c r="F734" s="58"/>
      <c r="G734" s="78"/>
      <c r="H734" s="58">
        <v>3.8029319999999998</v>
      </c>
      <c r="I734" s="58">
        <v>3.8029319999999998</v>
      </c>
      <c r="J734" s="58">
        <v>0.012</v>
      </c>
      <c r="K734" s="58"/>
      <c r="L734" s="58"/>
      <c r="M734" s="58">
        <v>0.012</v>
      </c>
      <c r="N734" s="58"/>
      <c r="O734" s="58">
        <v>0.012</v>
      </c>
      <c r="P734" s="58"/>
      <c r="Q734" s="58"/>
      <c r="R734" s="58">
        <v>0.012</v>
      </c>
      <c r="S734" s="58"/>
    </row>
    <row r="735" spans="1:19" ht="108.8" customHeight="1">
      <c r="A735" s="46" t="s">
        <v>170</v>
      </c>
      <c r="B735" s="43" t="s">
        <v>908</v>
      </c>
      <c r="C735" s="54" t="s">
        <v>1943</v>
      </c>
      <c r="D735" s="76">
        <v>2017</v>
      </c>
      <c r="E735" s="46">
        <v>2020</v>
      </c>
      <c r="F735" s="58">
        <v>15.690011999999999</v>
      </c>
      <c r="G735" s="78">
        <v>43374</v>
      </c>
      <c r="H735" s="58">
        <v>15.690011999999999</v>
      </c>
      <c r="I735" s="58">
        <v>13.898303978440676</v>
      </c>
      <c r="J735" s="58">
        <v>0.73471565999999999</v>
      </c>
      <c r="K735" s="58"/>
      <c r="L735" s="58"/>
      <c r="M735" s="58">
        <v>0.73471565999999999</v>
      </c>
      <c r="N735" s="58"/>
      <c r="O735" s="58">
        <v>0.73471565999999999</v>
      </c>
      <c r="P735" s="58"/>
      <c r="Q735" s="58"/>
      <c r="R735" s="58">
        <v>0.73471565999999999</v>
      </c>
      <c r="S735" s="58"/>
    </row>
    <row r="736" spans="1:19" ht="90.65" customHeight="1">
      <c r="A736" s="46" t="s">
        <v>170</v>
      </c>
      <c r="B736" s="43" t="s">
        <v>909</v>
      </c>
      <c r="C736" s="54" t="s">
        <v>1944</v>
      </c>
      <c r="D736" s="76">
        <v>2019</v>
      </c>
      <c r="E736" s="46">
        <v>2020</v>
      </c>
      <c r="F736" s="58"/>
      <c r="G736" s="78"/>
      <c r="H736" s="58">
        <v>0.64637999999999995</v>
      </c>
      <c r="I736" s="58">
        <v>0.64637999999999995</v>
      </c>
      <c r="J736" s="58">
        <v>0.326544</v>
      </c>
      <c r="K736" s="58"/>
      <c r="L736" s="58"/>
      <c r="M736" s="58">
        <v>0.326544</v>
      </c>
      <c r="N736" s="58"/>
      <c r="O736" s="58">
        <v>0.326544</v>
      </c>
      <c r="P736" s="58"/>
      <c r="Q736" s="58"/>
      <c r="R736" s="58">
        <v>0.326544</v>
      </c>
      <c r="S736" s="58"/>
    </row>
    <row r="737" spans="1:19" ht="90.65" customHeight="1">
      <c r="A737" s="46" t="s">
        <v>170</v>
      </c>
      <c r="B737" s="43" t="s">
        <v>910</v>
      </c>
      <c r="C737" s="54" t="s">
        <v>1945</v>
      </c>
      <c r="D737" s="76">
        <v>2018</v>
      </c>
      <c r="E737" s="46">
        <v>2022</v>
      </c>
      <c r="F737" s="58"/>
      <c r="G737" s="78"/>
      <c r="H737" s="58">
        <v>81.011411999999993</v>
      </c>
      <c r="I737" s="58">
        <v>81.011411999999993</v>
      </c>
      <c r="J737" s="58">
        <v>2.5587239999999998</v>
      </c>
      <c r="K737" s="58"/>
      <c r="L737" s="58"/>
      <c r="M737" s="58">
        <v>2.5587239999999998</v>
      </c>
      <c r="N737" s="58"/>
      <c r="O737" s="58">
        <v>2.5587239999999998</v>
      </c>
      <c r="P737" s="58"/>
      <c r="Q737" s="58"/>
      <c r="R737" s="58">
        <v>2.5587239999999998</v>
      </c>
      <c r="S737" s="58"/>
    </row>
    <row r="738" spans="1:19" ht="72.65" customHeight="1">
      <c r="A738" s="46" t="s">
        <v>170</v>
      </c>
      <c r="B738" s="43" t="s">
        <v>911</v>
      </c>
      <c r="C738" s="54" t="s">
        <v>1946</v>
      </c>
      <c r="D738" s="76">
        <v>2018</v>
      </c>
      <c r="E738" s="46">
        <v>2020</v>
      </c>
      <c r="F738" s="58">
        <v>17.206896</v>
      </c>
      <c r="G738" s="78">
        <v>43374</v>
      </c>
      <c r="H738" s="58">
        <v>17.206896</v>
      </c>
      <c r="I738" s="58">
        <v>15.534945940067796</v>
      </c>
      <c r="J738" s="58">
        <v>0.85112399999999988</v>
      </c>
      <c r="K738" s="58"/>
      <c r="L738" s="58"/>
      <c r="M738" s="58">
        <v>0.85112399999999988</v>
      </c>
      <c r="N738" s="58"/>
      <c r="O738" s="58">
        <v>0.85112399999999988</v>
      </c>
      <c r="P738" s="58"/>
      <c r="Q738" s="58"/>
      <c r="R738" s="58">
        <v>0.85112399999999988</v>
      </c>
      <c r="S738" s="58"/>
    </row>
    <row r="739" spans="1:19" ht="90.65" customHeight="1">
      <c r="A739" s="46" t="s">
        <v>170</v>
      </c>
      <c r="B739" s="43" t="s">
        <v>912</v>
      </c>
      <c r="C739" s="54" t="s">
        <v>1947</v>
      </c>
      <c r="D739" s="76">
        <v>2018</v>
      </c>
      <c r="E739" s="46">
        <v>2022</v>
      </c>
      <c r="F739" s="58"/>
      <c r="G739" s="78"/>
      <c r="H739" s="58">
        <v>17.47308</v>
      </c>
      <c r="I739" s="58">
        <v>17.47308</v>
      </c>
      <c r="J739" s="58">
        <v>1.5102</v>
      </c>
      <c r="K739" s="58"/>
      <c r="L739" s="58"/>
      <c r="M739" s="58">
        <v>1.5102</v>
      </c>
      <c r="N739" s="58"/>
      <c r="O739" s="58">
        <v>1.5102</v>
      </c>
      <c r="P739" s="58"/>
      <c r="Q739" s="58"/>
      <c r="R739" s="58">
        <v>1.5102</v>
      </c>
      <c r="S739" s="58"/>
    </row>
    <row r="740" spans="1:19" ht="36.4" customHeight="1">
      <c r="A740" s="46" t="s">
        <v>170</v>
      </c>
      <c r="B740" s="43" t="s">
        <v>913</v>
      </c>
      <c r="C740" s="54" t="s">
        <v>1948</v>
      </c>
      <c r="D740" s="76">
        <v>2018</v>
      </c>
      <c r="E740" s="46">
        <v>2019</v>
      </c>
      <c r="F740" s="58">
        <v>2.6473499999999999</v>
      </c>
      <c r="G740" s="78" t="s">
        <v>2723</v>
      </c>
      <c r="H740" s="58">
        <v>13.252874952000001</v>
      </c>
      <c r="I740" s="58">
        <v>13.252874952000001</v>
      </c>
      <c r="J740" s="58">
        <v>13.252874955999999</v>
      </c>
      <c r="K740" s="58"/>
      <c r="L740" s="58"/>
      <c r="M740" s="58">
        <v>13.252874955999999</v>
      </c>
      <c r="N740" s="58"/>
      <c r="O740" s="58">
        <v>13.252874955999999</v>
      </c>
      <c r="P740" s="58"/>
      <c r="Q740" s="58"/>
      <c r="R740" s="58">
        <v>13.252874955999999</v>
      </c>
      <c r="S740" s="58"/>
    </row>
    <row r="741" spans="1:19" ht="72.65" customHeight="1">
      <c r="A741" s="46" t="s">
        <v>170</v>
      </c>
      <c r="B741" s="43" t="s">
        <v>914</v>
      </c>
      <c r="C741" s="54" t="s">
        <v>1949</v>
      </c>
      <c r="D741" s="76">
        <v>2019</v>
      </c>
      <c r="E741" s="46">
        <v>2020</v>
      </c>
      <c r="F741" s="58"/>
      <c r="G741" s="78"/>
      <c r="H741" s="58">
        <v>3.5844239999999998</v>
      </c>
      <c r="I741" s="58">
        <v>3.5844239999999998</v>
      </c>
      <c r="J741" s="58">
        <v>2.9961120000000001</v>
      </c>
      <c r="K741" s="58"/>
      <c r="L741" s="58"/>
      <c r="M741" s="58">
        <v>2.9961120000000001</v>
      </c>
      <c r="N741" s="58"/>
      <c r="O741" s="58">
        <v>2.9961120000000001</v>
      </c>
      <c r="P741" s="58"/>
      <c r="Q741" s="58"/>
      <c r="R741" s="58">
        <v>2.9961120000000001</v>
      </c>
      <c r="S741" s="58"/>
    </row>
    <row r="742" spans="1:19" ht="72.65" customHeight="1">
      <c r="A742" s="46" t="s">
        <v>170</v>
      </c>
      <c r="B742" s="43" t="s">
        <v>915</v>
      </c>
      <c r="C742" s="54" t="s">
        <v>1950</v>
      </c>
      <c r="D742" s="76">
        <v>2018</v>
      </c>
      <c r="E742" s="46">
        <v>2020</v>
      </c>
      <c r="F742" s="58"/>
      <c r="G742" s="78"/>
      <c r="H742" s="58">
        <v>25.899660000000001</v>
      </c>
      <c r="I742" s="58">
        <v>24.777433565694917</v>
      </c>
      <c r="J742" s="58">
        <v>2.921484</v>
      </c>
      <c r="K742" s="58"/>
      <c r="L742" s="58"/>
      <c r="M742" s="58">
        <v>2.921484</v>
      </c>
      <c r="N742" s="58"/>
      <c r="O742" s="58">
        <v>2.921484</v>
      </c>
      <c r="P742" s="58"/>
      <c r="Q742" s="58"/>
      <c r="R742" s="58">
        <v>2.921484</v>
      </c>
      <c r="S742" s="58"/>
    </row>
    <row r="743" spans="1:19" ht="108.8" customHeight="1">
      <c r="A743" s="46" t="s">
        <v>170</v>
      </c>
      <c r="B743" s="43" t="s">
        <v>916</v>
      </c>
      <c r="C743" s="54" t="s">
        <v>1951</v>
      </c>
      <c r="D743" s="76">
        <v>2018</v>
      </c>
      <c r="E743" s="46">
        <v>2019</v>
      </c>
      <c r="F743" s="58">
        <v>1.6618079999999997</v>
      </c>
      <c r="G743" s="78">
        <v>43160</v>
      </c>
      <c r="H743" s="58">
        <v>0.5387613240000001</v>
      </c>
      <c r="I743" s="58">
        <v>0.5387613240000001</v>
      </c>
      <c r="J743" s="58">
        <v>0.53876132200000004</v>
      </c>
      <c r="K743" s="58"/>
      <c r="L743" s="58"/>
      <c r="M743" s="58">
        <v>0.53876132200000004</v>
      </c>
      <c r="N743" s="58"/>
      <c r="O743" s="58">
        <v>0.53876132200000004</v>
      </c>
      <c r="P743" s="58"/>
      <c r="Q743" s="58"/>
      <c r="R743" s="58">
        <v>0.53876132200000004</v>
      </c>
      <c r="S743" s="58"/>
    </row>
    <row r="744" spans="1:19" ht="72.65" customHeight="1">
      <c r="A744" s="46" t="s">
        <v>170</v>
      </c>
      <c r="B744" s="43" t="s">
        <v>917</v>
      </c>
      <c r="C744" s="54" t="s">
        <v>1952</v>
      </c>
      <c r="D744" s="76">
        <v>2018</v>
      </c>
      <c r="E744" s="46">
        <v>2019</v>
      </c>
      <c r="F744" s="58">
        <v>5.0639879999999993</v>
      </c>
      <c r="G744" s="78">
        <v>43221</v>
      </c>
      <c r="H744" s="58">
        <v>5.0639879999999993</v>
      </c>
      <c r="I744" s="58">
        <v>0.9241059152542368</v>
      </c>
      <c r="J744" s="58">
        <v>0.89306399999999997</v>
      </c>
      <c r="K744" s="58"/>
      <c r="L744" s="58"/>
      <c r="M744" s="58">
        <v>0.89306399999999997</v>
      </c>
      <c r="N744" s="58"/>
      <c r="O744" s="58">
        <v>0.89306399999999997</v>
      </c>
      <c r="P744" s="58"/>
      <c r="Q744" s="58"/>
      <c r="R744" s="58">
        <v>0.89306399999999997</v>
      </c>
      <c r="S744" s="58"/>
    </row>
    <row r="745" spans="1:19" ht="90.65" customHeight="1">
      <c r="A745" s="46" t="s">
        <v>170</v>
      </c>
      <c r="B745" s="43" t="s">
        <v>918</v>
      </c>
      <c r="C745" s="54" t="s">
        <v>1953</v>
      </c>
      <c r="D745" s="76">
        <v>2019</v>
      </c>
      <c r="E745" s="46">
        <v>2021</v>
      </c>
      <c r="F745" s="58"/>
      <c r="G745" s="78"/>
      <c r="H745" s="58">
        <v>4.9621079999999997</v>
      </c>
      <c r="I745" s="58">
        <v>4.9621079999999997</v>
      </c>
      <c r="J745" s="58">
        <v>0.94286400000000004</v>
      </c>
      <c r="K745" s="58"/>
      <c r="L745" s="58"/>
      <c r="M745" s="58">
        <v>0.94286400000000004</v>
      </c>
      <c r="N745" s="58"/>
      <c r="O745" s="58">
        <v>0.94286400000000004</v>
      </c>
      <c r="P745" s="58"/>
      <c r="Q745" s="58"/>
      <c r="R745" s="58">
        <v>0.94286400000000004</v>
      </c>
      <c r="S745" s="58"/>
    </row>
    <row r="746" spans="1:19" ht="72.65" customHeight="1">
      <c r="A746" s="46" t="s">
        <v>170</v>
      </c>
      <c r="B746" s="43" t="s">
        <v>919</v>
      </c>
      <c r="C746" s="54" t="s">
        <v>1954</v>
      </c>
      <c r="D746" s="76">
        <v>2019</v>
      </c>
      <c r="E746" s="46">
        <v>2019</v>
      </c>
      <c r="F746" s="58"/>
      <c r="G746" s="78"/>
      <c r="H746" s="58">
        <v>0.327621096</v>
      </c>
      <c r="I746" s="58">
        <v>0.327621096</v>
      </c>
      <c r="J746" s="58">
        <v>0.038717375999999998</v>
      </c>
      <c r="K746" s="58"/>
      <c r="L746" s="58"/>
      <c r="M746" s="58">
        <v>0.038717375999999998</v>
      </c>
      <c r="N746" s="58"/>
      <c r="O746" s="58">
        <v>0.038717375999999998</v>
      </c>
      <c r="P746" s="58"/>
      <c r="Q746" s="58"/>
      <c r="R746" s="58">
        <v>0.038717375999999998</v>
      </c>
      <c r="S746" s="58"/>
    </row>
    <row r="747" spans="1:19" ht="108.8" customHeight="1">
      <c r="A747" s="46" t="s">
        <v>170</v>
      </c>
      <c r="B747" s="43" t="s">
        <v>920</v>
      </c>
      <c r="C747" s="54" t="s">
        <v>1955</v>
      </c>
      <c r="D747" s="76">
        <v>2018</v>
      </c>
      <c r="E747" s="46">
        <v>2019</v>
      </c>
      <c r="F747" s="58">
        <v>57.610871999999993</v>
      </c>
      <c r="G747" s="78">
        <v>43374</v>
      </c>
      <c r="H747" s="58">
        <v>58.484807999999994</v>
      </c>
      <c r="I747" s="58">
        <v>56.233725519050843</v>
      </c>
      <c r="J747" s="58">
        <v>55.100849580000002</v>
      </c>
      <c r="K747" s="58"/>
      <c r="L747" s="58"/>
      <c r="M747" s="58">
        <v>55.100849580000002</v>
      </c>
      <c r="N747" s="58"/>
      <c r="O747" s="58">
        <v>55.100849580000002</v>
      </c>
      <c r="P747" s="58"/>
      <c r="Q747" s="58"/>
      <c r="R747" s="58">
        <v>55.100849580000002</v>
      </c>
      <c r="S747" s="58"/>
    </row>
    <row r="748" spans="1:19" ht="163.2" customHeight="1">
      <c r="A748" s="46" t="s">
        <v>170</v>
      </c>
      <c r="B748" s="43" t="s">
        <v>921</v>
      </c>
      <c r="C748" s="54" t="s">
        <v>1956</v>
      </c>
      <c r="D748" s="76">
        <v>2018</v>
      </c>
      <c r="E748" s="46">
        <v>2020</v>
      </c>
      <c r="F748" s="58"/>
      <c r="G748" s="78"/>
      <c r="H748" s="58">
        <v>4.2613320000000003</v>
      </c>
      <c r="I748" s="58">
        <v>4.2613320000000003</v>
      </c>
      <c r="J748" s="58">
        <v>0.51230399999999998</v>
      </c>
      <c r="K748" s="58"/>
      <c r="L748" s="58"/>
      <c r="M748" s="58">
        <v>0.51230399999999998</v>
      </c>
      <c r="N748" s="58"/>
      <c r="O748" s="58">
        <v>0.51230399999999998</v>
      </c>
      <c r="P748" s="58"/>
      <c r="Q748" s="58"/>
      <c r="R748" s="58">
        <v>0.51230399999999998</v>
      </c>
      <c r="S748" s="58"/>
    </row>
    <row r="749" spans="1:19" ht="108.8" customHeight="1">
      <c r="A749" s="46" t="s">
        <v>170</v>
      </c>
      <c r="B749" s="43" t="s">
        <v>922</v>
      </c>
      <c r="C749" s="54" t="s">
        <v>1957</v>
      </c>
      <c r="D749" s="76">
        <v>2019</v>
      </c>
      <c r="E749" s="46">
        <v>2021</v>
      </c>
      <c r="F749" s="58"/>
      <c r="G749" s="78"/>
      <c r="H749" s="58">
        <v>8.2839480000000005</v>
      </c>
      <c r="I749" s="58">
        <v>8.2839480000000005</v>
      </c>
      <c r="J749" s="58">
        <v>1.212636</v>
      </c>
      <c r="K749" s="58"/>
      <c r="L749" s="58"/>
      <c r="M749" s="58">
        <v>1.212636</v>
      </c>
      <c r="N749" s="58"/>
      <c r="O749" s="58">
        <v>1.212636</v>
      </c>
      <c r="P749" s="58"/>
      <c r="Q749" s="58"/>
      <c r="R749" s="58">
        <v>1.212636</v>
      </c>
      <c r="S749" s="58"/>
    </row>
    <row r="750" spans="1:19" ht="163.2" customHeight="1">
      <c r="A750" s="46" t="s">
        <v>170</v>
      </c>
      <c r="B750" s="43" t="s">
        <v>923</v>
      </c>
      <c r="C750" s="54" t="s">
        <v>1958</v>
      </c>
      <c r="D750" s="76">
        <v>2019</v>
      </c>
      <c r="E750" s="46">
        <v>2020</v>
      </c>
      <c r="F750" s="58"/>
      <c r="G750" s="78"/>
      <c r="H750" s="58">
        <v>1.661016</v>
      </c>
      <c r="I750" s="58">
        <v>1.661016</v>
      </c>
      <c r="J750" s="58">
        <v>1.419624</v>
      </c>
      <c r="K750" s="58"/>
      <c r="L750" s="58"/>
      <c r="M750" s="58">
        <v>1.419624</v>
      </c>
      <c r="N750" s="58"/>
      <c r="O750" s="58">
        <v>1.419624</v>
      </c>
      <c r="P750" s="58"/>
      <c r="Q750" s="58"/>
      <c r="R750" s="58">
        <v>1.419624</v>
      </c>
      <c r="S750" s="58"/>
    </row>
    <row r="751" spans="1:19" ht="126.95" customHeight="1">
      <c r="A751" s="46" t="s">
        <v>170</v>
      </c>
      <c r="B751" s="43" t="s">
        <v>924</v>
      </c>
      <c r="C751" s="54" t="s">
        <v>1959</v>
      </c>
      <c r="D751" s="76">
        <v>2019</v>
      </c>
      <c r="E751" s="46">
        <v>2020</v>
      </c>
      <c r="F751" s="58"/>
      <c r="G751" s="78"/>
      <c r="H751" s="58">
        <v>4.6295280000000005</v>
      </c>
      <c r="I751" s="58">
        <v>4.6295280000000005</v>
      </c>
      <c r="J751" s="58">
        <v>3.912528</v>
      </c>
      <c r="K751" s="58"/>
      <c r="L751" s="58"/>
      <c r="M751" s="58">
        <v>3.912528</v>
      </c>
      <c r="N751" s="58"/>
      <c r="O751" s="58">
        <v>3.912528</v>
      </c>
      <c r="P751" s="58"/>
      <c r="Q751" s="58"/>
      <c r="R751" s="58">
        <v>3.912528</v>
      </c>
      <c r="S751" s="58"/>
    </row>
    <row r="752" spans="1:19" ht="126.95" customHeight="1">
      <c r="A752" s="46" t="s">
        <v>170</v>
      </c>
      <c r="B752" s="43" t="s">
        <v>925</v>
      </c>
      <c r="C752" s="54" t="s">
        <v>1960</v>
      </c>
      <c r="D752" s="76">
        <v>2019</v>
      </c>
      <c r="E752" s="46">
        <v>2020</v>
      </c>
      <c r="F752" s="58"/>
      <c r="G752" s="78"/>
      <c r="H752" s="58">
        <v>1.4290199999999997</v>
      </c>
      <c r="I752" s="58">
        <v>1.4290199999999997</v>
      </c>
      <c r="J752" s="58">
        <v>0.012</v>
      </c>
      <c r="K752" s="58"/>
      <c r="L752" s="58"/>
      <c r="M752" s="58">
        <v>0.012</v>
      </c>
      <c r="N752" s="58"/>
      <c r="O752" s="58">
        <v>0.012</v>
      </c>
      <c r="P752" s="58"/>
      <c r="Q752" s="58"/>
      <c r="R752" s="58">
        <v>0.012</v>
      </c>
      <c r="S752" s="58"/>
    </row>
    <row r="753" spans="1:19" ht="126.95" customHeight="1">
      <c r="A753" s="46" t="s">
        <v>170</v>
      </c>
      <c r="B753" s="43" t="s">
        <v>926</v>
      </c>
      <c r="C753" s="54" t="s">
        <v>1961</v>
      </c>
      <c r="D753" s="76">
        <v>2019</v>
      </c>
      <c r="E753" s="46">
        <v>2020</v>
      </c>
      <c r="F753" s="58"/>
      <c r="G753" s="78"/>
      <c r="H753" s="58">
        <v>10.875108000000001</v>
      </c>
      <c r="I753" s="58">
        <v>10.875108000000001</v>
      </c>
      <c r="J753" s="58">
        <v>0.014796</v>
      </c>
      <c r="K753" s="58"/>
      <c r="L753" s="58"/>
      <c r="M753" s="58">
        <v>0.014796</v>
      </c>
      <c r="N753" s="58"/>
      <c r="O753" s="58">
        <v>0.014796</v>
      </c>
      <c r="P753" s="58"/>
      <c r="Q753" s="58"/>
      <c r="R753" s="58">
        <v>0.014796</v>
      </c>
      <c r="S753" s="58"/>
    </row>
    <row r="754" spans="1:19" ht="72.65" customHeight="1">
      <c r="A754" s="46" t="s">
        <v>170</v>
      </c>
      <c r="B754" s="43" t="s">
        <v>927</v>
      </c>
      <c r="C754" s="54" t="s">
        <v>1962</v>
      </c>
      <c r="D754" s="76">
        <v>2019</v>
      </c>
      <c r="E754" s="46">
        <v>2019</v>
      </c>
      <c r="F754" s="58"/>
      <c r="G754" s="78"/>
      <c r="H754" s="58">
        <v>0.49412399999999995</v>
      </c>
      <c r="I754" s="58">
        <v>0.49412399999999995</v>
      </c>
      <c r="J754" s="58">
        <v>0.12353099999999999</v>
      </c>
      <c r="K754" s="58"/>
      <c r="L754" s="58"/>
      <c r="M754" s="58">
        <v>0.12353099999999999</v>
      </c>
      <c r="N754" s="58"/>
      <c r="O754" s="58">
        <v>0.12353099999999999</v>
      </c>
      <c r="P754" s="58"/>
      <c r="Q754" s="58"/>
      <c r="R754" s="58">
        <v>0.12353099999999999</v>
      </c>
      <c r="S754" s="58"/>
    </row>
    <row r="755" spans="1:19" ht="72.65" customHeight="1">
      <c r="A755" s="46" t="s">
        <v>170</v>
      </c>
      <c r="B755" s="43" t="s">
        <v>928</v>
      </c>
      <c r="C755" s="54" t="s">
        <v>1963</v>
      </c>
      <c r="D755" s="76">
        <v>2019</v>
      </c>
      <c r="E755" s="46">
        <v>2021</v>
      </c>
      <c r="F755" s="58"/>
      <c r="G755" s="78"/>
      <c r="H755" s="58">
        <v>8.9834040000000002</v>
      </c>
      <c r="I755" s="58">
        <v>8.9834040000000002</v>
      </c>
      <c r="J755" s="58">
        <v>1.3744199999999998</v>
      </c>
      <c r="K755" s="58"/>
      <c r="L755" s="58"/>
      <c r="M755" s="58">
        <v>1.3744199999999998</v>
      </c>
      <c r="N755" s="58"/>
      <c r="O755" s="58">
        <v>1.3744199999999998</v>
      </c>
      <c r="P755" s="58"/>
      <c r="Q755" s="58"/>
      <c r="R755" s="58">
        <v>1.3744199999999998</v>
      </c>
      <c r="S755" s="58"/>
    </row>
    <row r="756" spans="1:19" ht="90.65" customHeight="1">
      <c r="A756" s="46" t="s">
        <v>170</v>
      </c>
      <c r="B756" s="43" t="s">
        <v>929</v>
      </c>
      <c r="C756" s="54" t="s">
        <v>1964</v>
      </c>
      <c r="D756" s="76">
        <v>2019</v>
      </c>
      <c r="E756" s="46">
        <v>2021</v>
      </c>
      <c r="F756" s="58"/>
      <c r="G756" s="78"/>
      <c r="H756" s="58">
        <v>7.9368480000000003</v>
      </c>
      <c r="I756" s="58">
        <v>7.9368480000000003</v>
      </c>
      <c r="J756" s="58">
        <v>3.5205959999999998</v>
      </c>
      <c r="K756" s="58"/>
      <c r="L756" s="58"/>
      <c r="M756" s="58">
        <v>3.5205959999999998</v>
      </c>
      <c r="N756" s="58"/>
      <c r="O756" s="58">
        <v>3.5205959999999998</v>
      </c>
      <c r="P756" s="58"/>
      <c r="Q756" s="58"/>
      <c r="R756" s="58">
        <v>3.5205959999999998</v>
      </c>
      <c r="S756" s="58"/>
    </row>
    <row r="757" spans="1:19" ht="72.65" customHeight="1">
      <c r="A757" s="46" t="s">
        <v>170</v>
      </c>
      <c r="B757" s="43" t="s">
        <v>930</v>
      </c>
      <c r="C757" s="54" t="s">
        <v>1965</v>
      </c>
      <c r="D757" s="76">
        <v>2019</v>
      </c>
      <c r="E757" s="46">
        <v>2020</v>
      </c>
      <c r="F757" s="58"/>
      <c r="G757" s="78"/>
      <c r="H757" s="58">
        <v>117.95866799999999</v>
      </c>
      <c r="I757" s="58">
        <v>117.95866799999999</v>
      </c>
      <c r="J757" s="58">
        <v>4.7848679999999995</v>
      </c>
      <c r="K757" s="58"/>
      <c r="L757" s="58"/>
      <c r="M757" s="58">
        <v>4.7848679999999995</v>
      </c>
      <c r="N757" s="58"/>
      <c r="O757" s="58">
        <v>4.7848679999999995</v>
      </c>
      <c r="P757" s="58"/>
      <c r="Q757" s="58"/>
      <c r="R757" s="58">
        <v>4.7848679999999995</v>
      </c>
      <c r="S757" s="58"/>
    </row>
    <row r="758" spans="1:19" ht="145.2" customHeight="1">
      <c r="A758" s="46" t="s">
        <v>170</v>
      </c>
      <c r="B758" s="43" t="s">
        <v>931</v>
      </c>
      <c r="C758" s="54" t="s">
        <v>1966</v>
      </c>
      <c r="D758" s="76">
        <v>2018</v>
      </c>
      <c r="E758" s="46">
        <v>2019</v>
      </c>
      <c r="F758" s="58">
        <v>1.1326700000000001</v>
      </c>
      <c r="G758" s="78" t="s">
        <v>2729</v>
      </c>
      <c r="H758" s="58">
        <v>5.8085921519999992</v>
      </c>
      <c r="I758" s="58">
        <v>5.8085921519999992</v>
      </c>
      <c r="J758" s="58">
        <v>5.8085921500000017</v>
      </c>
      <c r="K758" s="58"/>
      <c r="L758" s="58"/>
      <c r="M758" s="58">
        <v>5.8085921500000017</v>
      </c>
      <c r="N758" s="58"/>
      <c r="O758" s="58">
        <v>5.8085921500000017</v>
      </c>
      <c r="P758" s="58"/>
      <c r="Q758" s="58"/>
      <c r="R758" s="58">
        <v>5.8085921500000017</v>
      </c>
      <c r="S758" s="58"/>
    </row>
    <row r="759" spans="1:19" ht="108.8" customHeight="1">
      <c r="A759" s="46" t="s">
        <v>170</v>
      </c>
      <c r="B759" s="43" t="s">
        <v>932</v>
      </c>
      <c r="C759" s="54" t="s">
        <v>1967</v>
      </c>
      <c r="D759" s="76">
        <v>2016</v>
      </c>
      <c r="E759" s="46">
        <v>2022</v>
      </c>
      <c r="F759" s="58"/>
      <c r="G759" s="78"/>
      <c r="H759" s="58">
        <v>4.7411639999999995</v>
      </c>
      <c r="I759" s="58">
        <v>4.7411639999999995</v>
      </c>
      <c r="J759" s="58">
        <v>0.012</v>
      </c>
      <c r="K759" s="58"/>
      <c r="L759" s="58"/>
      <c r="M759" s="58">
        <v>0.012</v>
      </c>
      <c r="N759" s="58"/>
      <c r="O759" s="58">
        <v>0.012</v>
      </c>
      <c r="P759" s="58"/>
      <c r="Q759" s="58"/>
      <c r="R759" s="58">
        <v>0.012</v>
      </c>
      <c r="S759" s="58"/>
    </row>
    <row r="760" spans="1:19" ht="108.8" customHeight="1">
      <c r="A760" s="46" t="s">
        <v>170</v>
      </c>
      <c r="B760" s="43" t="s">
        <v>933</v>
      </c>
      <c r="C760" s="54" t="s">
        <v>1968</v>
      </c>
      <c r="D760" s="76">
        <v>2016</v>
      </c>
      <c r="E760" s="46">
        <v>2021</v>
      </c>
      <c r="F760" s="58"/>
      <c r="G760" s="78"/>
      <c r="H760" s="58">
        <v>5.9824200000000003</v>
      </c>
      <c r="I760" s="58">
        <v>5.9824200000000003</v>
      </c>
      <c r="J760" s="58">
        <v>0.012</v>
      </c>
      <c r="K760" s="58"/>
      <c r="L760" s="58"/>
      <c r="M760" s="58">
        <v>0.012</v>
      </c>
      <c r="N760" s="58"/>
      <c r="O760" s="58">
        <v>0.012</v>
      </c>
      <c r="P760" s="58"/>
      <c r="Q760" s="58"/>
      <c r="R760" s="58">
        <v>0.012</v>
      </c>
      <c r="S760" s="58"/>
    </row>
    <row r="761" spans="1:19" ht="72.65" customHeight="1">
      <c r="A761" s="46" t="s">
        <v>170</v>
      </c>
      <c r="B761" s="43" t="s">
        <v>934</v>
      </c>
      <c r="C761" s="54" t="s">
        <v>1969</v>
      </c>
      <c r="D761" s="76">
        <v>2016</v>
      </c>
      <c r="E761" s="46">
        <v>2025</v>
      </c>
      <c r="F761" s="58"/>
      <c r="G761" s="78"/>
      <c r="H761" s="58">
        <v>142.097544</v>
      </c>
      <c r="I761" s="58">
        <v>142.097544</v>
      </c>
      <c r="J761" s="58">
        <v>4.1364600000000005</v>
      </c>
      <c r="K761" s="58"/>
      <c r="L761" s="58"/>
      <c r="M761" s="58">
        <v>4.1364600000000005</v>
      </c>
      <c r="N761" s="58"/>
      <c r="O761" s="58">
        <v>4.1364600000000005</v>
      </c>
      <c r="P761" s="58"/>
      <c r="Q761" s="58"/>
      <c r="R761" s="58">
        <v>4.1364600000000005</v>
      </c>
      <c r="S761" s="58"/>
    </row>
    <row r="762" spans="1:19" ht="72.65" customHeight="1">
      <c r="A762" s="46" t="s">
        <v>170</v>
      </c>
      <c r="B762" s="43" t="s">
        <v>935</v>
      </c>
      <c r="C762" s="54" t="s">
        <v>1970</v>
      </c>
      <c r="D762" s="76">
        <v>2018</v>
      </c>
      <c r="E762" s="46">
        <v>2021</v>
      </c>
      <c r="F762" s="58"/>
      <c r="G762" s="78"/>
      <c r="H762" s="58">
        <v>4.2146759999999999</v>
      </c>
      <c r="I762" s="58">
        <v>4.2146759999999999</v>
      </c>
      <c r="J762" s="58">
        <v>0.138792</v>
      </c>
      <c r="K762" s="58"/>
      <c r="L762" s="58"/>
      <c r="M762" s="58">
        <v>0.138792</v>
      </c>
      <c r="N762" s="58"/>
      <c r="O762" s="58">
        <v>0.138792</v>
      </c>
      <c r="P762" s="58"/>
      <c r="Q762" s="58"/>
      <c r="R762" s="58">
        <v>0.138792</v>
      </c>
      <c r="S762" s="58"/>
    </row>
    <row r="763" spans="1:19" ht="54.4" customHeight="1">
      <c r="A763" s="46" t="s">
        <v>170</v>
      </c>
      <c r="B763" s="43" t="s">
        <v>936</v>
      </c>
      <c r="C763" s="54" t="s">
        <v>1971</v>
      </c>
      <c r="D763" s="76">
        <v>2018</v>
      </c>
      <c r="E763" s="46">
        <v>2021</v>
      </c>
      <c r="F763" s="58"/>
      <c r="G763" s="78"/>
      <c r="H763" s="58">
        <v>4.2146759999999999</v>
      </c>
      <c r="I763" s="58">
        <v>4.2146759999999999</v>
      </c>
      <c r="J763" s="58">
        <v>0.55325999999999997</v>
      </c>
      <c r="K763" s="58"/>
      <c r="L763" s="58"/>
      <c r="M763" s="58">
        <v>0.55325999999999997</v>
      </c>
      <c r="N763" s="58"/>
      <c r="O763" s="58">
        <v>0.55325999999999997</v>
      </c>
      <c r="P763" s="58"/>
      <c r="Q763" s="58"/>
      <c r="R763" s="58">
        <v>0.55325999999999997</v>
      </c>
      <c r="S763" s="58"/>
    </row>
    <row r="764" spans="1:19" ht="108.8" customHeight="1">
      <c r="A764" s="46" t="s">
        <v>170</v>
      </c>
      <c r="B764" s="43" t="s">
        <v>937</v>
      </c>
      <c r="C764" s="54" t="s">
        <v>1972</v>
      </c>
      <c r="D764" s="76">
        <v>2018</v>
      </c>
      <c r="E764" s="46">
        <v>2021</v>
      </c>
      <c r="F764" s="58"/>
      <c r="G764" s="78"/>
      <c r="H764" s="58">
        <v>4.2146759999999999</v>
      </c>
      <c r="I764" s="58">
        <v>4.2146759999999999</v>
      </c>
      <c r="J764" s="58">
        <v>2.786772</v>
      </c>
      <c r="K764" s="58"/>
      <c r="L764" s="58"/>
      <c r="M764" s="58">
        <v>2.786772</v>
      </c>
      <c r="N764" s="58"/>
      <c r="O764" s="58">
        <v>2.786772</v>
      </c>
      <c r="P764" s="58"/>
      <c r="Q764" s="58"/>
      <c r="R764" s="58">
        <v>2.786772</v>
      </c>
      <c r="S764" s="58"/>
    </row>
    <row r="765" spans="1:19" ht="108.8" customHeight="1">
      <c r="A765" s="46" t="s">
        <v>170</v>
      </c>
      <c r="B765" s="43" t="s">
        <v>938</v>
      </c>
      <c r="C765" s="54" t="s">
        <v>1973</v>
      </c>
      <c r="D765" s="76">
        <v>2018</v>
      </c>
      <c r="E765" s="46">
        <v>2021</v>
      </c>
      <c r="F765" s="58"/>
      <c r="G765" s="78"/>
      <c r="H765" s="58">
        <v>3.1044839999999998</v>
      </c>
      <c r="I765" s="58">
        <v>3.1044839999999998</v>
      </c>
      <c r="J765" s="58">
        <v>0.17761199999999999</v>
      </c>
      <c r="K765" s="58"/>
      <c r="L765" s="58"/>
      <c r="M765" s="58">
        <v>0.17761199999999999</v>
      </c>
      <c r="N765" s="58"/>
      <c r="O765" s="58">
        <v>0.17761199999999999</v>
      </c>
      <c r="P765" s="58"/>
      <c r="Q765" s="58"/>
      <c r="R765" s="58">
        <v>0.17761199999999999</v>
      </c>
      <c r="S765" s="58"/>
    </row>
    <row r="766" spans="1:19" ht="108.8" customHeight="1">
      <c r="A766" s="46" t="s">
        <v>170</v>
      </c>
      <c r="B766" s="43" t="s">
        <v>939</v>
      </c>
      <c r="C766" s="54" t="s">
        <v>1974</v>
      </c>
      <c r="D766" s="76">
        <v>2018</v>
      </c>
      <c r="E766" s="46">
        <v>2021</v>
      </c>
      <c r="F766" s="58"/>
      <c r="G766" s="78"/>
      <c r="H766" s="58">
        <v>3.1044839999999998</v>
      </c>
      <c r="I766" s="58">
        <v>3.1044839999999998</v>
      </c>
      <c r="J766" s="58">
        <v>0.044915999999999998</v>
      </c>
      <c r="K766" s="58"/>
      <c r="L766" s="58"/>
      <c r="M766" s="58">
        <v>0.044915999999999998</v>
      </c>
      <c r="N766" s="58"/>
      <c r="O766" s="58">
        <v>0.044915999999999998</v>
      </c>
      <c r="P766" s="58"/>
      <c r="Q766" s="58"/>
      <c r="R766" s="58">
        <v>0.044915999999999998</v>
      </c>
      <c r="S766" s="58"/>
    </row>
    <row r="767" spans="1:19" ht="90.65" customHeight="1">
      <c r="A767" s="46" t="s">
        <v>170</v>
      </c>
      <c r="B767" s="43" t="s">
        <v>940</v>
      </c>
      <c r="C767" s="54" t="s">
        <v>1975</v>
      </c>
      <c r="D767" s="76">
        <v>2018</v>
      </c>
      <c r="E767" s="46">
        <v>2021</v>
      </c>
      <c r="F767" s="58"/>
      <c r="G767" s="78"/>
      <c r="H767" s="58">
        <v>3.1044839999999998</v>
      </c>
      <c r="I767" s="58">
        <v>3.1044839999999998</v>
      </c>
      <c r="J767" s="58">
        <v>0.17761199999999999</v>
      </c>
      <c r="K767" s="58"/>
      <c r="L767" s="58"/>
      <c r="M767" s="58">
        <v>0.17761199999999999</v>
      </c>
      <c r="N767" s="58"/>
      <c r="O767" s="58">
        <v>0.17761199999999999</v>
      </c>
      <c r="P767" s="58"/>
      <c r="Q767" s="58"/>
      <c r="R767" s="58">
        <v>0.17761199999999999</v>
      </c>
      <c r="S767" s="58"/>
    </row>
    <row r="768" spans="1:19" ht="72.65" customHeight="1">
      <c r="A768" s="46" t="s">
        <v>170</v>
      </c>
      <c r="B768" s="43" t="s">
        <v>941</v>
      </c>
      <c r="C768" s="54" t="s">
        <v>1976</v>
      </c>
      <c r="D768" s="76">
        <v>2018</v>
      </c>
      <c r="E768" s="46">
        <v>2021</v>
      </c>
      <c r="F768" s="58"/>
      <c r="G768" s="78"/>
      <c r="H768" s="58">
        <v>4.2146759999999999</v>
      </c>
      <c r="I768" s="58">
        <v>4.2146759999999999</v>
      </c>
      <c r="J768" s="58">
        <v>0.42814800000000003</v>
      </c>
      <c r="K768" s="58"/>
      <c r="L768" s="58"/>
      <c r="M768" s="58">
        <v>0.42814800000000003</v>
      </c>
      <c r="N768" s="58"/>
      <c r="O768" s="58">
        <v>0.42814800000000003</v>
      </c>
      <c r="P768" s="58"/>
      <c r="Q768" s="58"/>
      <c r="R768" s="58">
        <v>0.42814800000000003</v>
      </c>
      <c r="S768" s="58"/>
    </row>
    <row r="769" spans="1:19" ht="108.8" customHeight="1">
      <c r="A769" s="46" t="s">
        <v>170</v>
      </c>
      <c r="B769" s="43" t="s">
        <v>942</v>
      </c>
      <c r="C769" s="54" t="s">
        <v>1977</v>
      </c>
      <c r="D769" s="76">
        <v>2018</v>
      </c>
      <c r="E769" s="46">
        <v>2021</v>
      </c>
      <c r="F769" s="58"/>
      <c r="G769" s="78"/>
      <c r="H769" s="58">
        <v>4.2146759999999999</v>
      </c>
      <c r="I769" s="58">
        <v>4.2146759999999999</v>
      </c>
      <c r="J769" s="58">
        <v>0.068640000000000007</v>
      </c>
      <c r="K769" s="58"/>
      <c r="L769" s="58"/>
      <c r="M769" s="58">
        <v>0.068640000000000007</v>
      </c>
      <c r="N769" s="58"/>
      <c r="O769" s="58">
        <v>0.068640000000000007</v>
      </c>
      <c r="P769" s="58"/>
      <c r="Q769" s="58"/>
      <c r="R769" s="58">
        <v>0.068640000000000007</v>
      </c>
      <c r="S769" s="58"/>
    </row>
    <row r="770" spans="1:19" ht="72.65" customHeight="1">
      <c r="A770" s="46" t="s">
        <v>170</v>
      </c>
      <c r="B770" s="43" t="s">
        <v>943</v>
      </c>
      <c r="C770" s="54" t="s">
        <v>1978</v>
      </c>
      <c r="D770" s="76">
        <v>2018</v>
      </c>
      <c r="E770" s="46">
        <v>2021</v>
      </c>
      <c r="F770" s="58"/>
      <c r="G770" s="78"/>
      <c r="H770" s="58">
        <v>4.2146759999999999</v>
      </c>
      <c r="I770" s="58">
        <v>4.2146759999999999</v>
      </c>
      <c r="J770" s="58">
        <v>0.14660399999999998</v>
      </c>
      <c r="K770" s="58"/>
      <c r="L770" s="58"/>
      <c r="M770" s="58">
        <v>0.14660399999999998</v>
      </c>
      <c r="N770" s="58"/>
      <c r="O770" s="58">
        <v>0.14660399999999998</v>
      </c>
      <c r="P770" s="58"/>
      <c r="Q770" s="58"/>
      <c r="R770" s="58">
        <v>0.14660399999999998</v>
      </c>
      <c r="S770" s="58"/>
    </row>
    <row r="771" spans="1:19" ht="108.8" customHeight="1">
      <c r="A771" s="46" t="s">
        <v>170</v>
      </c>
      <c r="B771" s="43" t="s">
        <v>944</v>
      </c>
      <c r="C771" s="54" t="s">
        <v>1979</v>
      </c>
      <c r="D771" s="76">
        <v>2018</v>
      </c>
      <c r="E771" s="46">
        <v>2021</v>
      </c>
      <c r="F771" s="58"/>
      <c r="G771" s="78"/>
      <c r="H771" s="58">
        <v>4.2146759999999999</v>
      </c>
      <c r="I771" s="58">
        <v>4.2146759999999999</v>
      </c>
      <c r="J771" s="58">
        <v>0.10528799999999999</v>
      </c>
      <c r="K771" s="58"/>
      <c r="L771" s="58"/>
      <c r="M771" s="58">
        <v>0.10528799999999999</v>
      </c>
      <c r="N771" s="58"/>
      <c r="O771" s="58">
        <v>0.10528799999999999</v>
      </c>
      <c r="P771" s="58"/>
      <c r="Q771" s="58"/>
      <c r="R771" s="58">
        <v>0.10528799999999999</v>
      </c>
      <c r="S771" s="58"/>
    </row>
    <row r="772" spans="1:19" ht="145.2" customHeight="1">
      <c r="A772" s="46" t="s">
        <v>170</v>
      </c>
      <c r="B772" s="43" t="s">
        <v>945</v>
      </c>
      <c r="C772" s="54" t="s">
        <v>1980</v>
      </c>
      <c r="D772" s="76">
        <v>2018</v>
      </c>
      <c r="E772" s="46">
        <v>2021</v>
      </c>
      <c r="F772" s="58"/>
      <c r="G772" s="78"/>
      <c r="H772" s="58">
        <v>4.2146759999999999</v>
      </c>
      <c r="I772" s="58">
        <v>4.2146759999999999</v>
      </c>
      <c r="J772" s="58">
        <v>0.54679200000000006</v>
      </c>
      <c r="K772" s="58"/>
      <c r="L772" s="58"/>
      <c r="M772" s="58">
        <v>0.54679200000000006</v>
      </c>
      <c r="N772" s="58"/>
      <c r="O772" s="58">
        <v>0.54679200000000006</v>
      </c>
      <c r="P772" s="58"/>
      <c r="Q772" s="58"/>
      <c r="R772" s="58">
        <v>0.54679200000000006</v>
      </c>
      <c r="S772" s="58"/>
    </row>
    <row r="773" spans="1:19" ht="108.8" customHeight="1">
      <c r="A773" s="46" t="s">
        <v>170</v>
      </c>
      <c r="B773" s="43" t="s">
        <v>946</v>
      </c>
      <c r="C773" s="54" t="s">
        <v>1981</v>
      </c>
      <c r="D773" s="76">
        <v>2018</v>
      </c>
      <c r="E773" s="46">
        <v>2021</v>
      </c>
      <c r="F773" s="58"/>
      <c r="G773" s="78"/>
      <c r="H773" s="58">
        <v>4.2146759999999999</v>
      </c>
      <c r="I773" s="58">
        <v>4.2146759999999999</v>
      </c>
      <c r="J773" s="58">
        <v>0.138792</v>
      </c>
      <c r="K773" s="58"/>
      <c r="L773" s="58"/>
      <c r="M773" s="58">
        <v>0.138792</v>
      </c>
      <c r="N773" s="58"/>
      <c r="O773" s="58">
        <v>0.138792</v>
      </c>
      <c r="P773" s="58"/>
      <c r="Q773" s="58"/>
      <c r="R773" s="58">
        <v>0.138792</v>
      </c>
      <c r="S773" s="58"/>
    </row>
    <row r="774" spans="1:19" ht="90.65" customHeight="1">
      <c r="A774" s="46" t="s">
        <v>170</v>
      </c>
      <c r="B774" s="43" t="s">
        <v>947</v>
      </c>
      <c r="C774" s="54" t="s">
        <v>1982</v>
      </c>
      <c r="D774" s="76">
        <v>2018</v>
      </c>
      <c r="E774" s="46">
        <v>2021</v>
      </c>
      <c r="F774" s="58"/>
      <c r="G774" s="78"/>
      <c r="H774" s="58">
        <v>3.1044839999999998</v>
      </c>
      <c r="I774" s="58">
        <v>3.1044839999999998</v>
      </c>
      <c r="J774" s="58">
        <v>0.350304</v>
      </c>
      <c r="K774" s="58"/>
      <c r="L774" s="58"/>
      <c r="M774" s="58">
        <v>0.350304</v>
      </c>
      <c r="N774" s="58"/>
      <c r="O774" s="58">
        <v>0.350304</v>
      </c>
      <c r="P774" s="58"/>
      <c r="Q774" s="58"/>
      <c r="R774" s="58">
        <v>0.350304</v>
      </c>
      <c r="S774" s="58"/>
    </row>
    <row r="775" spans="1:19" ht="181.3" customHeight="1">
      <c r="A775" s="46" t="s">
        <v>170</v>
      </c>
      <c r="B775" s="43" t="s">
        <v>948</v>
      </c>
      <c r="C775" s="54" t="s">
        <v>1983</v>
      </c>
      <c r="D775" s="76">
        <v>2018</v>
      </c>
      <c r="E775" s="46">
        <v>2021</v>
      </c>
      <c r="F775" s="58"/>
      <c r="G775" s="78"/>
      <c r="H775" s="58">
        <v>3.1044839999999998</v>
      </c>
      <c r="I775" s="58">
        <v>3.1044839999999998</v>
      </c>
      <c r="J775" s="58">
        <v>0.17761199999999999</v>
      </c>
      <c r="K775" s="58"/>
      <c r="L775" s="58"/>
      <c r="M775" s="58">
        <v>0.17761199999999999</v>
      </c>
      <c r="N775" s="58"/>
      <c r="O775" s="58">
        <v>0.17761199999999999</v>
      </c>
      <c r="P775" s="58"/>
      <c r="Q775" s="58"/>
      <c r="R775" s="58">
        <v>0.17761199999999999</v>
      </c>
      <c r="S775" s="58"/>
    </row>
    <row r="776" spans="1:19" ht="126.95" customHeight="1">
      <c r="A776" s="46" t="s">
        <v>170</v>
      </c>
      <c r="B776" s="43" t="s">
        <v>949</v>
      </c>
      <c r="C776" s="54" t="s">
        <v>1984</v>
      </c>
      <c r="D776" s="76">
        <v>2019</v>
      </c>
      <c r="E776" s="46">
        <v>2020</v>
      </c>
      <c r="F776" s="58"/>
      <c r="G776" s="78"/>
      <c r="H776" s="58">
        <v>1.6487400000000001</v>
      </c>
      <c r="I776" s="58">
        <v>1.6487400000000001</v>
      </c>
      <c r="J776" s="58">
        <v>0.10416</v>
      </c>
      <c r="K776" s="58"/>
      <c r="L776" s="58"/>
      <c r="M776" s="58">
        <v>0.10416</v>
      </c>
      <c r="N776" s="58"/>
      <c r="O776" s="58">
        <v>0.10416</v>
      </c>
      <c r="P776" s="58"/>
      <c r="Q776" s="58"/>
      <c r="R776" s="58">
        <v>0.10416</v>
      </c>
      <c r="S776" s="58"/>
    </row>
    <row r="777" spans="1:19" ht="126.95" customHeight="1">
      <c r="A777" s="46" t="s">
        <v>170</v>
      </c>
      <c r="B777" s="43" t="s">
        <v>950</v>
      </c>
      <c r="C777" s="54" t="s">
        <v>1985</v>
      </c>
      <c r="D777" s="76">
        <v>2019</v>
      </c>
      <c r="E777" s="46">
        <v>2020</v>
      </c>
      <c r="F777" s="58"/>
      <c r="G777" s="78"/>
      <c r="H777" s="58">
        <v>1.2345599999999999</v>
      </c>
      <c r="I777" s="58">
        <v>1.2345599999999999</v>
      </c>
      <c r="J777" s="58">
        <v>0.95402399999999987</v>
      </c>
      <c r="K777" s="58"/>
      <c r="L777" s="58"/>
      <c r="M777" s="58">
        <v>0.95402399999999987</v>
      </c>
      <c r="N777" s="58"/>
      <c r="O777" s="58">
        <v>0.95402399999999987</v>
      </c>
      <c r="P777" s="58"/>
      <c r="Q777" s="58"/>
      <c r="R777" s="58">
        <v>0.95402399999999987</v>
      </c>
      <c r="S777" s="58"/>
    </row>
    <row r="778" spans="1:19" ht="72.65" customHeight="1">
      <c r="A778" s="46" t="s">
        <v>170</v>
      </c>
      <c r="B778" s="43" t="s">
        <v>951</v>
      </c>
      <c r="C778" s="54" t="s">
        <v>1986</v>
      </c>
      <c r="D778" s="76">
        <v>2019</v>
      </c>
      <c r="E778" s="46">
        <v>2019</v>
      </c>
      <c r="F778" s="58"/>
      <c r="G778" s="78"/>
      <c r="H778" s="58">
        <v>1.2091079999999998</v>
      </c>
      <c r="I778" s="58">
        <v>1.2091079999999998</v>
      </c>
      <c r="J778" s="58">
        <v>1.2091079999999998</v>
      </c>
      <c r="K778" s="58"/>
      <c r="L778" s="58"/>
      <c r="M778" s="58">
        <v>1.2091079999999998</v>
      </c>
      <c r="N778" s="58"/>
      <c r="O778" s="58">
        <v>1.2091079999999998</v>
      </c>
      <c r="P778" s="58"/>
      <c r="Q778" s="58"/>
      <c r="R778" s="58">
        <v>1.2091079999999998</v>
      </c>
      <c r="S778" s="58"/>
    </row>
    <row r="779" spans="1:19" ht="217.55" customHeight="1">
      <c r="A779" s="46" t="s">
        <v>170</v>
      </c>
      <c r="B779" s="43" t="s">
        <v>952</v>
      </c>
      <c r="C779" s="54" t="s">
        <v>1987</v>
      </c>
      <c r="D779" s="76">
        <v>2019</v>
      </c>
      <c r="E779" s="46">
        <v>2019</v>
      </c>
      <c r="F779" s="58"/>
      <c r="G779" s="78"/>
      <c r="H779" s="58">
        <v>1.7304359999999999</v>
      </c>
      <c r="I779" s="58">
        <v>1.7304359999999999</v>
      </c>
      <c r="J779" s="58">
        <v>1.7304359999999999</v>
      </c>
      <c r="K779" s="58"/>
      <c r="L779" s="58"/>
      <c r="M779" s="58">
        <v>1.7304359999999999</v>
      </c>
      <c r="N779" s="58"/>
      <c r="O779" s="58">
        <v>1.7304359999999999</v>
      </c>
      <c r="P779" s="58"/>
      <c r="Q779" s="58"/>
      <c r="R779" s="58">
        <v>1.7304359999999999</v>
      </c>
      <c r="S779" s="58"/>
    </row>
    <row r="780" spans="1:19" ht="145.2" customHeight="1">
      <c r="A780" s="46" t="s">
        <v>170</v>
      </c>
      <c r="B780" s="43" t="s">
        <v>953</v>
      </c>
      <c r="C780" s="54" t="s">
        <v>1988</v>
      </c>
      <c r="D780" s="76">
        <v>2019</v>
      </c>
      <c r="E780" s="46">
        <v>2020</v>
      </c>
      <c r="F780" s="58"/>
      <c r="G780" s="78"/>
      <c r="H780" s="58">
        <v>1.3650119999999999</v>
      </c>
      <c r="I780" s="58">
        <v>1.3650119999999999</v>
      </c>
      <c r="J780" s="58">
        <v>0.22076399999999999</v>
      </c>
      <c r="K780" s="58"/>
      <c r="L780" s="58"/>
      <c r="M780" s="58">
        <v>0.22076399999999999</v>
      </c>
      <c r="N780" s="58"/>
      <c r="O780" s="58">
        <v>0.22076399999999999</v>
      </c>
      <c r="P780" s="58"/>
      <c r="Q780" s="58"/>
      <c r="R780" s="58">
        <v>0.22076399999999999</v>
      </c>
      <c r="S780" s="58"/>
    </row>
    <row r="781" spans="1:19" ht="90.65" customHeight="1">
      <c r="A781" s="46" t="s">
        <v>170</v>
      </c>
      <c r="B781" s="43" t="s">
        <v>954</v>
      </c>
      <c r="C781" s="54" t="s">
        <v>1989</v>
      </c>
      <c r="D781" s="76">
        <v>2019</v>
      </c>
      <c r="E781" s="46">
        <v>2021</v>
      </c>
      <c r="F781" s="58"/>
      <c r="G781" s="78"/>
      <c r="H781" s="58">
        <v>2.3942399999999999</v>
      </c>
      <c r="I781" s="58">
        <v>2.3942399999999999</v>
      </c>
      <c r="J781" s="58">
        <v>0.36890400000000001</v>
      </c>
      <c r="K781" s="58"/>
      <c r="L781" s="58"/>
      <c r="M781" s="58">
        <v>0.36890400000000001</v>
      </c>
      <c r="N781" s="58"/>
      <c r="O781" s="58">
        <v>0.36890400000000001</v>
      </c>
      <c r="P781" s="58"/>
      <c r="Q781" s="58"/>
      <c r="R781" s="58">
        <v>0.36890400000000001</v>
      </c>
      <c r="S781" s="58"/>
    </row>
    <row r="782" spans="1:19" ht="126.95" customHeight="1">
      <c r="A782" s="46" t="s">
        <v>170</v>
      </c>
      <c r="B782" s="43" t="s">
        <v>955</v>
      </c>
      <c r="C782" s="54" t="s">
        <v>1990</v>
      </c>
      <c r="D782" s="76">
        <v>2019</v>
      </c>
      <c r="E782" s="46">
        <v>2022</v>
      </c>
      <c r="F782" s="58"/>
      <c r="G782" s="78"/>
      <c r="H782" s="58">
        <v>3.5564519999999997</v>
      </c>
      <c r="I782" s="58">
        <v>3.5564519999999997</v>
      </c>
      <c r="J782" s="58">
        <v>0.0060000000000000001</v>
      </c>
      <c r="K782" s="58"/>
      <c r="L782" s="58"/>
      <c r="M782" s="58">
        <v>0.0060000000000000001</v>
      </c>
      <c r="N782" s="58"/>
      <c r="O782" s="58">
        <v>0.0060000000000000001</v>
      </c>
      <c r="P782" s="58"/>
      <c r="Q782" s="58"/>
      <c r="R782" s="58">
        <v>0.0060000000000000001</v>
      </c>
      <c r="S782" s="58"/>
    </row>
    <row r="783" spans="1:19" ht="72.65" customHeight="1">
      <c r="A783" s="46" t="s">
        <v>170</v>
      </c>
      <c r="B783" s="43" t="s">
        <v>956</v>
      </c>
      <c r="C783" s="54" t="s">
        <v>1991</v>
      </c>
      <c r="D783" s="76">
        <v>2019</v>
      </c>
      <c r="E783" s="46">
        <v>2020</v>
      </c>
      <c r="F783" s="58"/>
      <c r="G783" s="78"/>
      <c r="H783" s="58">
        <v>3.6161639999999999</v>
      </c>
      <c r="I783" s="58">
        <v>3.6161639999999999</v>
      </c>
      <c r="J783" s="58">
        <v>0.0060000000000000001</v>
      </c>
      <c r="K783" s="58"/>
      <c r="L783" s="58"/>
      <c r="M783" s="58">
        <v>0.0060000000000000001</v>
      </c>
      <c r="N783" s="58"/>
      <c r="O783" s="58">
        <v>0.0060000000000000001</v>
      </c>
      <c r="P783" s="58"/>
      <c r="Q783" s="58"/>
      <c r="R783" s="58">
        <v>0.0060000000000000001</v>
      </c>
      <c r="S783" s="58"/>
    </row>
    <row r="784" spans="1:19" ht="90.65" customHeight="1">
      <c r="A784" s="46" t="s">
        <v>170</v>
      </c>
      <c r="B784" s="43" t="s">
        <v>957</v>
      </c>
      <c r="C784" s="54" t="s">
        <v>1992</v>
      </c>
      <c r="D784" s="76">
        <v>2019</v>
      </c>
      <c r="E784" s="46">
        <v>2021</v>
      </c>
      <c r="F784" s="58"/>
      <c r="G784" s="78"/>
      <c r="H784" s="58">
        <v>8.275739999999999</v>
      </c>
      <c r="I784" s="58">
        <v>8.275739999999999</v>
      </c>
      <c r="J784" s="58">
        <v>0.012</v>
      </c>
      <c r="K784" s="58"/>
      <c r="L784" s="58"/>
      <c r="M784" s="58">
        <v>0.012</v>
      </c>
      <c r="N784" s="58"/>
      <c r="O784" s="58">
        <v>0.012</v>
      </c>
      <c r="P784" s="58"/>
      <c r="Q784" s="58"/>
      <c r="R784" s="58">
        <v>0.012</v>
      </c>
      <c r="S784" s="58"/>
    </row>
    <row r="785" spans="1:19" ht="126.95" customHeight="1">
      <c r="A785" s="46" t="s">
        <v>170</v>
      </c>
      <c r="B785" s="43" t="s">
        <v>958</v>
      </c>
      <c r="C785" s="54" t="s">
        <v>1993</v>
      </c>
      <c r="D785" s="76">
        <v>2016</v>
      </c>
      <c r="E785" s="46">
        <v>2022</v>
      </c>
      <c r="F785" s="58"/>
      <c r="G785" s="78"/>
      <c r="H785" s="58">
        <v>5.5932599999999999</v>
      </c>
      <c r="I785" s="58">
        <v>5.5932599999999999</v>
      </c>
      <c r="J785" s="58">
        <v>0.39464399999999999</v>
      </c>
      <c r="K785" s="58"/>
      <c r="L785" s="58"/>
      <c r="M785" s="58">
        <v>0.39464399999999999</v>
      </c>
      <c r="N785" s="58"/>
      <c r="O785" s="58">
        <v>0.39464399999999999</v>
      </c>
      <c r="P785" s="58"/>
      <c r="Q785" s="58"/>
      <c r="R785" s="58">
        <v>0.39464399999999999</v>
      </c>
      <c r="S785" s="58"/>
    </row>
    <row r="786" spans="1:19" ht="90.65" customHeight="1">
      <c r="A786" s="46" t="s">
        <v>170</v>
      </c>
      <c r="B786" s="43" t="s">
        <v>959</v>
      </c>
      <c r="C786" s="54" t="s">
        <v>1994</v>
      </c>
      <c r="D786" s="76">
        <v>2016</v>
      </c>
      <c r="E786" s="46">
        <v>2022</v>
      </c>
      <c r="F786" s="58"/>
      <c r="G786" s="78"/>
      <c r="H786" s="58">
        <v>6.1473599999999999</v>
      </c>
      <c r="I786" s="58">
        <v>6.1473599999999999</v>
      </c>
      <c r="J786" s="58">
        <v>0.75874799999999998</v>
      </c>
      <c r="K786" s="58"/>
      <c r="L786" s="58"/>
      <c r="M786" s="58">
        <v>0.75874799999999998</v>
      </c>
      <c r="N786" s="58"/>
      <c r="O786" s="58">
        <v>0.75874799999999998</v>
      </c>
      <c r="P786" s="58"/>
      <c r="Q786" s="58"/>
      <c r="R786" s="58">
        <v>0.75874799999999998</v>
      </c>
      <c r="S786" s="58"/>
    </row>
    <row r="787" spans="1:19" ht="145.2" customHeight="1">
      <c r="A787" s="46" t="s">
        <v>170</v>
      </c>
      <c r="B787" s="43" t="s">
        <v>960</v>
      </c>
      <c r="C787" s="54" t="s">
        <v>1995</v>
      </c>
      <c r="D787" s="76">
        <v>2016</v>
      </c>
      <c r="E787" s="46">
        <v>2021</v>
      </c>
      <c r="F787" s="58"/>
      <c r="G787" s="78"/>
      <c r="H787" s="58">
        <v>4.7196119999999997</v>
      </c>
      <c r="I787" s="58">
        <v>4.7196119999999997</v>
      </c>
      <c r="J787" s="58">
        <v>0.42392399999999997</v>
      </c>
      <c r="K787" s="58"/>
      <c r="L787" s="58"/>
      <c r="M787" s="58">
        <v>0.42392399999999997</v>
      </c>
      <c r="N787" s="58"/>
      <c r="O787" s="58">
        <v>0.42392399999999997</v>
      </c>
      <c r="P787" s="58"/>
      <c r="Q787" s="58"/>
      <c r="R787" s="58">
        <v>0.42392399999999997</v>
      </c>
      <c r="S787" s="58"/>
    </row>
    <row r="788" spans="1:19" ht="72.65" customHeight="1">
      <c r="A788" s="46" t="s">
        <v>170</v>
      </c>
      <c r="B788" s="43" t="s">
        <v>961</v>
      </c>
      <c r="C788" s="54" t="s">
        <v>1996</v>
      </c>
      <c r="D788" s="76">
        <v>2018</v>
      </c>
      <c r="E788" s="46">
        <v>2022</v>
      </c>
      <c r="F788" s="58"/>
      <c r="G788" s="78"/>
      <c r="H788" s="58">
        <v>3.1119719999999997</v>
      </c>
      <c r="I788" s="58">
        <v>3.1119719999999997</v>
      </c>
      <c r="J788" s="58">
        <v>0.312444</v>
      </c>
      <c r="K788" s="58"/>
      <c r="L788" s="58"/>
      <c r="M788" s="58">
        <v>0.312444</v>
      </c>
      <c r="N788" s="58"/>
      <c r="O788" s="58">
        <v>0.312444</v>
      </c>
      <c r="P788" s="58"/>
      <c r="Q788" s="58"/>
      <c r="R788" s="58">
        <v>0.312444</v>
      </c>
      <c r="S788" s="58"/>
    </row>
    <row r="789" spans="1:19" ht="90.65" customHeight="1">
      <c r="A789" s="46" t="s">
        <v>170</v>
      </c>
      <c r="B789" s="43" t="s">
        <v>962</v>
      </c>
      <c r="C789" s="54" t="s">
        <v>1997</v>
      </c>
      <c r="D789" s="76">
        <v>2018</v>
      </c>
      <c r="E789" s="46">
        <v>2021</v>
      </c>
      <c r="F789" s="58"/>
      <c r="G789" s="78"/>
      <c r="H789" s="58">
        <v>2.899524</v>
      </c>
      <c r="I789" s="58">
        <v>2.899524</v>
      </c>
      <c r="J789" s="58">
        <v>0.059975999999999995</v>
      </c>
      <c r="K789" s="58"/>
      <c r="L789" s="58"/>
      <c r="M789" s="58">
        <v>0.059975999999999995</v>
      </c>
      <c r="N789" s="58"/>
      <c r="O789" s="58">
        <v>0.059975999999999995</v>
      </c>
      <c r="P789" s="58"/>
      <c r="Q789" s="58"/>
      <c r="R789" s="58">
        <v>0.059975999999999995</v>
      </c>
      <c r="S789" s="58"/>
    </row>
    <row r="790" spans="1:19" ht="72.65" customHeight="1">
      <c r="A790" s="46" t="s">
        <v>170</v>
      </c>
      <c r="B790" s="43" t="s">
        <v>963</v>
      </c>
      <c r="C790" s="54" t="s">
        <v>1998</v>
      </c>
      <c r="D790" s="76">
        <v>2012</v>
      </c>
      <c r="E790" s="46">
        <v>2020</v>
      </c>
      <c r="F790" s="58">
        <v>15.558047999999999</v>
      </c>
      <c r="G790" s="78">
        <v>42217</v>
      </c>
      <c r="H790" s="58">
        <v>7.6019279999999991</v>
      </c>
      <c r="I790" s="58">
        <v>1.6859316638644053</v>
      </c>
      <c r="J790" s="58">
        <v>1.3832258480000041</v>
      </c>
      <c r="K790" s="58"/>
      <c r="L790" s="58"/>
      <c r="M790" s="58">
        <v>1.3832258480000041</v>
      </c>
      <c r="N790" s="58"/>
      <c r="O790" s="58">
        <v>1.3832258480000041</v>
      </c>
      <c r="P790" s="58"/>
      <c r="Q790" s="58"/>
      <c r="R790" s="58">
        <v>1.3832258480000041</v>
      </c>
      <c r="S790" s="58"/>
    </row>
    <row r="791" spans="1:19" ht="72.65" customHeight="1">
      <c r="A791" s="46" t="s">
        <v>170</v>
      </c>
      <c r="B791" s="43" t="s">
        <v>964</v>
      </c>
      <c r="C791" s="54" t="s">
        <v>1999</v>
      </c>
      <c r="D791" s="76">
        <v>2013</v>
      </c>
      <c r="E791" s="46">
        <v>2022</v>
      </c>
      <c r="F791" s="58">
        <v>8.7331299999999992</v>
      </c>
      <c r="G791" s="78" t="s">
        <v>2730</v>
      </c>
      <c r="H791" s="58">
        <v>41.489736000000001</v>
      </c>
      <c r="I791" s="58">
        <v>35.50526160020339</v>
      </c>
      <c r="J791" s="58">
        <v>0.083509128000000002</v>
      </c>
      <c r="K791" s="58"/>
      <c r="L791" s="58"/>
      <c r="M791" s="58">
        <v>0.083509128000000002</v>
      </c>
      <c r="N791" s="58"/>
      <c r="O791" s="58">
        <v>0.083509128000000002</v>
      </c>
      <c r="P791" s="58"/>
      <c r="Q791" s="58"/>
      <c r="R791" s="58">
        <v>0.083509128000000002</v>
      </c>
      <c r="S791" s="58"/>
    </row>
    <row r="792" spans="1:19" ht="126.95" customHeight="1">
      <c r="A792" s="46" t="s">
        <v>170</v>
      </c>
      <c r="B792" s="43" t="s">
        <v>965</v>
      </c>
      <c r="C792" s="54" t="s">
        <v>2000</v>
      </c>
      <c r="D792" s="76">
        <v>2018</v>
      </c>
      <c r="E792" s="46">
        <v>2020</v>
      </c>
      <c r="F792" s="58"/>
      <c r="G792" s="78"/>
      <c r="H792" s="58">
        <v>6.179748</v>
      </c>
      <c r="I792" s="58">
        <v>6.179748</v>
      </c>
      <c r="J792" s="58">
        <v>0.77801999999999993</v>
      </c>
      <c r="K792" s="58"/>
      <c r="L792" s="58"/>
      <c r="M792" s="58">
        <v>0.77801999999999993</v>
      </c>
      <c r="N792" s="58"/>
      <c r="O792" s="58">
        <v>0.77801999999999993</v>
      </c>
      <c r="P792" s="58"/>
      <c r="Q792" s="58"/>
      <c r="R792" s="58">
        <v>0.77801999999999993</v>
      </c>
      <c r="S792" s="58"/>
    </row>
    <row r="793" spans="1:19" ht="90.65" customHeight="1">
      <c r="A793" s="46" t="s">
        <v>170</v>
      </c>
      <c r="B793" s="43" t="s">
        <v>966</v>
      </c>
      <c r="C793" s="54" t="s">
        <v>2001</v>
      </c>
      <c r="D793" s="76">
        <v>2018</v>
      </c>
      <c r="E793" s="46">
        <v>2019</v>
      </c>
      <c r="F793" s="58">
        <v>4.6903559999999995</v>
      </c>
      <c r="G793" s="78">
        <v>43282</v>
      </c>
      <c r="H793" s="58">
        <v>4.5457265759999999</v>
      </c>
      <c r="I793" s="58">
        <v>3.7180772989830508</v>
      </c>
      <c r="J793" s="58">
        <v>3.7180773020000002</v>
      </c>
      <c r="K793" s="58"/>
      <c r="L793" s="58"/>
      <c r="M793" s="58">
        <v>3.7180773020000002</v>
      </c>
      <c r="N793" s="58"/>
      <c r="O793" s="58">
        <v>3.7180773020000002</v>
      </c>
      <c r="P793" s="58"/>
      <c r="Q793" s="58"/>
      <c r="R793" s="58">
        <v>3.7180773020000002</v>
      </c>
      <c r="S793" s="58"/>
    </row>
    <row r="794" spans="1:19" ht="126.95" customHeight="1">
      <c r="A794" s="46" t="s">
        <v>170</v>
      </c>
      <c r="B794" s="43" t="s">
        <v>967</v>
      </c>
      <c r="C794" s="54" t="s">
        <v>2002</v>
      </c>
      <c r="D794" s="76">
        <v>2018</v>
      </c>
      <c r="E794" s="46">
        <v>2020</v>
      </c>
      <c r="F794" s="58"/>
      <c r="G794" s="78"/>
      <c r="H794" s="58">
        <v>3.8879039999999998</v>
      </c>
      <c r="I794" s="58">
        <v>3.8879039999999998</v>
      </c>
      <c r="J794" s="58">
        <v>0.012</v>
      </c>
      <c r="K794" s="58"/>
      <c r="L794" s="58"/>
      <c r="M794" s="58">
        <v>0.012</v>
      </c>
      <c r="N794" s="58"/>
      <c r="O794" s="58">
        <v>0.012</v>
      </c>
      <c r="P794" s="58"/>
      <c r="Q794" s="58"/>
      <c r="R794" s="58">
        <v>0.012</v>
      </c>
      <c r="S794" s="58"/>
    </row>
    <row r="795" spans="1:19" ht="90.65" customHeight="1">
      <c r="A795" s="46" t="s">
        <v>170</v>
      </c>
      <c r="B795" s="43" t="s">
        <v>968</v>
      </c>
      <c r="C795" s="54" t="s">
        <v>2003</v>
      </c>
      <c r="D795" s="76">
        <v>2019</v>
      </c>
      <c r="E795" s="46">
        <v>2020</v>
      </c>
      <c r="F795" s="58"/>
      <c r="G795" s="78"/>
      <c r="H795" s="58">
        <v>1.645356</v>
      </c>
      <c r="I795" s="58">
        <v>1.645356</v>
      </c>
      <c r="J795" s="58">
        <v>1.376244</v>
      </c>
      <c r="K795" s="58"/>
      <c r="L795" s="58"/>
      <c r="M795" s="58">
        <v>1.376244</v>
      </c>
      <c r="N795" s="58"/>
      <c r="O795" s="58">
        <v>1.376244</v>
      </c>
      <c r="P795" s="58"/>
      <c r="Q795" s="58"/>
      <c r="R795" s="58">
        <v>1.376244</v>
      </c>
      <c r="S795" s="58"/>
    </row>
    <row r="796" spans="1:19" ht="72.65" customHeight="1">
      <c r="A796" s="46" t="s">
        <v>170</v>
      </c>
      <c r="B796" s="43" t="s">
        <v>969</v>
      </c>
      <c r="C796" s="54" t="s">
        <v>2004</v>
      </c>
      <c r="D796" s="76">
        <v>2016</v>
      </c>
      <c r="E796" s="46">
        <v>2023</v>
      </c>
      <c r="F796" s="58"/>
      <c r="G796" s="78"/>
      <c r="H796" s="58">
        <v>31.729199999999999</v>
      </c>
      <c r="I796" s="58">
        <v>31.729199999999999</v>
      </c>
      <c r="J796" s="58">
        <v>0.012</v>
      </c>
      <c r="K796" s="58"/>
      <c r="L796" s="58"/>
      <c r="M796" s="58">
        <v>0.012</v>
      </c>
      <c r="N796" s="58"/>
      <c r="O796" s="58">
        <v>0.012</v>
      </c>
      <c r="P796" s="58"/>
      <c r="Q796" s="58"/>
      <c r="R796" s="58">
        <v>0.012</v>
      </c>
      <c r="S796" s="58"/>
    </row>
    <row r="797" spans="1:19" ht="72.65" customHeight="1">
      <c r="A797" s="46" t="s">
        <v>170</v>
      </c>
      <c r="B797" s="43" t="s">
        <v>970</v>
      </c>
      <c r="C797" s="54" t="s">
        <v>2005</v>
      </c>
      <c r="D797" s="76">
        <v>2018</v>
      </c>
      <c r="E797" s="46">
        <v>2019</v>
      </c>
      <c r="F797" s="58"/>
      <c r="G797" s="78"/>
      <c r="H797" s="58">
        <v>0.46988399999999997</v>
      </c>
      <c r="I797" s="58">
        <v>0.46988399999999997</v>
      </c>
      <c r="J797" s="58">
        <v>0.27198</v>
      </c>
      <c r="K797" s="58"/>
      <c r="L797" s="58"/>
      <c r="M797" s="58">
        <v>0.27198</v>
      </c>
      <c r="N797" s="58"/>
      <c r="O797" s="58">
        <v>0.27198</v>
      </c>
      <c r="P797" s="58"/>
      <c r="Q797" s="58"/>
      <c r="R797" s="58">
        <v>0.27198</v>
      </c>
      <c r="S797" s="58"/>
    </row>
    <row r="798" spans="1:19" ht="72.65" customHeight="1">
      <c r="A798" s="46" t="s">
        <v>170</v>
      </c>
      <c r="B798" s="43" t="s">
        <v>971</v>
      </c>
      <c r="C798" s="54" t="s">
        <v>2006</v>
      </c>
      <c r="D798" s="76">
        <v>2018</v>
      </c>
      <c r="E798" s="46">
        <v>2020</v>
      </c>
      <c r="F798" s="58">
        <v>1.3192200000000001</v>
      </c>
      <c r="G798" s="78" t="s">
        <v>2731</v>
      </c>
      <c r="H798" s="58">
        <v>6.573264</v>
      </c>
      <c r="I798" s="58">
        <v>6.573264</v>
      </c>
      <c r="J798" s="58">
        <v>2.9350657800000004</v>
      </c>
      <c r="K798" s="58"/>
      <c r="L798" s="58"/>
      <c r="M798" s="58">
        <v>2.9350657800000004</v>
      </c>
      <c r="N798" s="58"/>
      <c r="O798" s="58">
        <v>2.9350657800000004</v>
      </c>
      <c r="P798" s="58"/>
      <c r="Q798" s="58"/>
      <c r="R798" s="58">
        <v>2.9350657800000004</v>
      </c>
      <c r="S798" s="58"/>
    </row>
    <row r="799" spans="1:19" ht="126.95" customHeight="1">
      <c r="A799" s="46" t="s">
        <v>170</v>
      </c>
      <c r="B799" s="43" t="s">
        <v>972</v>
      </c>
      <c r="C799" s="54" t="s">
        <v>2007</v>
      </c>
      <c r="D799" s="76">
        <v>2017</v>
      </c>
      <c r="E799" s="46">
        <v>2020</v>
      </c>
      <c r="F799" s="58">
        <v>53.226071999999995</v>
      </c>
      <c r="G799" s="78">
        <v>43070</v>
      </c>
      <c r="H799" s="58">
        <v>53.226071999999995</v>
      </c>
      <c r="I799" s="58">
        <v>43.120928870644065</v>
      </c>
      <c r="J799" s="58">
        <v>1.406712468</v>
      </c>
      <c r="K799" s="58"/>
      <c r="L799" s="58"/>
      <c r="M799" s="58">
        <v>1.406712468</v>
      </c>
      <c r="N799" s="58"/>
      <c r="O799" s="58">
        <v>1.406712468</v>
      </c>
      <c r="P799" s="58"/>
      <c r="Q799" s="58"/>
      <c r="R799" s="58">
        <v>1.406712468</v>
      </c>
      <c r="S799" s="58"/>
    </row>
    <row r="800" spans="1:19" ht="108.8" customHeight="1">
      <c r="A800" s="46" t="s">
        <v>170</v>
      </c>
      <c r="B800" s="43" t="s">
        <v>973</v>
      </c>
      <c r="C800" s="54" t="s">
        <v>2008</v>
      </c>
      <c r="D800" s="76">
        <v>2019</v>
      </c>
      <c r="E800" s="46">
        <v>2019</v>
      </c>
      <c r="F800" s="58"/>
      <c r="G800" s="78"/>
      <c r="H800" s="58">
        <v>1.9762919999999999</v>
      </c>
      <c r="I800" s="58">
        <v>1.9762919999999999</v>
      </c>
      <c r="J800" s="58">
        <v>1.9762919999999999</v>
      </c>
      <c r="K800" s="58"/>
      <c r="L800" s="58"/>
      <c r="M800" s="58">
        <v>1.9762919999999999</v>
      </c>
      <c r="N800" s="58"/>
      <c r="O800" s="58">
        <v>1.9762919999999999</v>
      </c>
      <c r="P800" s="58"/>
      <c r="Q800" s="58"/>
      <c r="R800" s="58">
        <v>1.9762919999999999</v>
      </c>
      <c r="S800" s="58"/>
    </row>
    <row r="801" spans="1:19" ht="90.65" customHeight="1">
      <c r="A801" s="46" t="s">
        <v>170</v>
      </c>
      <c r="B801" s="43" t="s">
        <v>974</v>
      </c>
      <c r="C801" s="54" t="s">
        <v>2009</v>
      </c>
      <c r="D801" s="76">
        <v>2019</v>
      </c>
      <c r="E801" s="46">
        <v>2021</v>
      </c>
      <c r="F801" s="58"/>
      <c r="G801" s="78"/>
      <c r="H801" s="58">
        <v>12.540899999999999</v>
      </c>
      <c r="I801" s="58">
        <v>12.540899999999999</v>
      </c>
      <c r="J801" s="58">
        <v>0.012</v>
      </c>
      <c r="K801" s="58"/>
      <c r="L801" s="58"/>
      <c r="M801" s="58">
        <v>0.012</v>
      </c>
      <c r="N801" s="58"/>
      <c r="O801" s="58">
        <v>0.012</v>
      </c>
      <c r="P801" s="58"/>
      <c r="Q801" s="58"/>
      <c r="R801" s="58">
        <v>0.012</v>
      </c>
      <c r="S801" s="58"/>
    </row>
    <row r="802" spans="1:19" ht="72.65" customHeight="1">
      <c r="A802" s="46" t="s">
        <v>170</v>
      </c>
      <c r="B802" s="43" t="s">
        <v>975</v>
      </c>
      <c r="C802" s="54" t="s">
        <v>2010</v>
      </c>
      <c r="D802" s="76">
        <v>2019</v>
      </c>
      <c r="E802" s="46">
        <v>2020</v>
      </c>
      <c r="F802" s="58"/>
      <c r="G802" s="78"/>
      <c r="H802" s="58">
        <v>4.1189039999999997</v>
      </c>
      <c r="I802" s="58">
        <v>4.1189039999999997</v>
      </c>
      <c r="J802" s="58">
        <v>0.012</v>
      </c>
      <c r="K802" s="58"/>
      <c r="L802" s="58"/>
      <c r="M802" s="58">
        <v>0.012</v>
      </c>
      <c r="N802" s="58"/>
      <c r="O802" s="58">
        <v>0.012</v>
      </c>
      <c r="P802" s="58"/>
      <c r="Q802" s="58"/>
      <c r="R802" s="58">
        <v>0.012</v>
      </c>
      <c r="S802" s="58"/>
    </row>
    <row r="803" spans="1:19" ht="90.65" customHeight="1">
      <c r="A803" s="46" t="s">
        <v>170</v>
      </c>
      <c r="B803" s="43" t="s">
        <v>976</v>
      </c>
      <c r="C803" s="54" t="s">
        <v>2011</v>
      </c>
      <c r="D803" s="76">
        <v>2019</v>
      </c>
      <c r="E803" s="46">
        <v>2021</v>
      </c>
      <c r="F803" s="58"/>
      <c r="G803" s="78"/>
      <c r="H803" s="58">
        <v>9.9255120000000012</v>
      </c>
      <c r="I803" s="58">
        <v>9.9255120000000012</v>
      </c>
      <c r="J803" s="58">
        <v>0.012</v>
      </c>
      <c r="K803" s="58"/>
      <c r="L803" s="58"/>
      <c r="M803" s="58">
        <v>0.012</v>
      </c>
      <c r="N803" s="58"/>
      <c r="O803" s="58">
        <v>0.012</v>
      </c>
      <c r="P803" s="58"/>
      <c r="Q803" s="58"/>
      <c r="R803" s="58">
        <v>0.012</v>
      </c>
      <c r="S803" s="58"/>
    </row>
    <row r="804" spans="1:19" ht="72.65" customHeight="1">
      <c r="A804" s="46" t="s">
        <v>170</v>
      </c>
      <c r="B804" s="43" t="s">
        <v>977</v>
      </c>
      <c r="C804" s="54" t="s">
        <v>2012</v>
      </c>
      <c r="D804" s="76">
        <v>2019</v>
      </c>
      <c r="E804" s="46">
        <v>2021</v>
      </c>
      <c r="F804" s="58"/>
      <c r="G804" s="78"/>
      <c r="H804" s="58">
        <v>4.0236840000000003</v>
      </c>
      <c r="I804" s="58">
        <v>4.0236840000000003</v>
      </c>
      <c r="J804" s="58">
        <v>0.012</v>
      </c>
      <c r="K804" s="58"/>
      <c r="L804" s="58"/>
      <c r="M804" s="58">
        <v>0.012</v>
      </c>
      <c r="N804" s="58"/>
      <c r="O804" s="58">
        <v>0.012</v>
      </c>
      <c r="P804" s="58"/>
      <c r="Q804" s="58"/>
      <c r="R804" s="58">
        <v>0.012</v>
      </c>
      <c r="S804" s="58"/>
    </row>
    <row r="805" spans="1:19" ht="72.65" customHeight="1">
      <c r="A805" s="46" t="s">
        <v>1223</v>
      </c>
      <c r="B805" s="43" t="s">
        <v>978</v>
      </c>
      <c r="C805" s="54" t="s">
        <v>2013</v>
      </c>
      <c r="D805" s="76">
        <v>2019</v>
      </c>
      <c r="E805" s="46">
        <v>2021</v>
      </c>
      <c r="F805" s="58"/>
      <c r="G805" s="78"/>
      <c r="H805" s="58">
        <v>6.3498240000000008</v>
      </c>
      <c r="I805" s="58">
        <v>6.3498240000000008</v>
      </c>
      <c r="J805" s="58">
        <v>0.012</v>
      </c>
      <c r="K805" s="58"/>
      <c r="L805" s="58"/>
      <c r="M805" s="58">
        <v>0.012</v>
      </c>
      <c r="N805" s="58"/>
      <c r="O805" s="58">
        <v>0.012</v>
      </c>
      <c r="P805" s="58"/>
      <c r="Q805" s="58"/>
      <c r="R805" s="58">
        <v>0.012</v>
      </c>
      <c r="S805" s="58"/>
    </row>
    <row r="806" spans="1:19" ht="126.95" customHeight="1">
      <c r="A806" s="46" t="s">
        <v>170</v>
      </c>
      <c r="B806" s="43" t="s">
        <v>979</v>
      </c>
      <c r="C806" s="54" t="s">
        <v>2014</v>
      </c>
      <c r="D806" s="76">
        <v>2019</v>
      </c>
      <c r="E806" s="46">
        <v>2025</v>
      </c>
      <c r="F806" s="58"/>
      <c r="G806" s="78"/>
      <c r="H806" s="58">
        <v>1768.1006399999999</v>
      </c>
      <c r="I806" s="58">
        <v>1768.1006399999999</v>
      </c>
      <c r="J806" s="58">
        <v>0.49959599999999998</v>
      </c>
      <c r="K806" s="58"/>
      <c r="L806" s="58"/>
      <c r="M806" s="58">
        <v>0.49959599999999998</v>
      </c>
      <c r="N806" s="58"/>
      <c r="O806" s="58">
        <v>0.49959599999999998</v>
      </c>
      <c r="P806" s="58"/>
      <c r="Q806" s="58"/>
      <c r="R806" s="58">
        <v>0.49959599999999998</v>
      </c>
      <c r="S806" s="58"/>
    </row>
    <row r="807" spans="1:19" ht="126.95" customHeight="1">
      <c r="A807" s="46" t="s">
        <v>170</v>
      </c>
      <c r="B807" s="43" t="s">
        <v>980</v>
      </c>
      <c r="C807" s="54" t="s">
        <v>2015</v>
      </c>
      <c r="D807" s="76">
        <v>2018</v>
      </c>
      <c r="E807" s="46">
        <v>2022</v>
      </c>
      <c r="F807" s="58"/>
      <c r="G807" s="78"/>
      <c r="H807" s="58">
        <v>108.505788</v>
      </c>
      <c r="I807" s="58">
        <v>107.84885010162711</v>
      </c>
      <c r="J807" s="58">
        <v>0.80886033600000007</v>
      </c>
      <c r="K807" s="58"/>
      <c r="L807" s="58"/>
      <c r="M807" s="58">
        <v>0.80886033600000007</v>
      </c>
      <c r="N807" s="58"/>
      <c r="O807" s="58">
        <v>0.80886033600000007</v>
      </c>
      <c r="P807" s="58"/>
      <c r="Q807" s="58"/>
      <c r="R807" s="58">
        <v>0.80886033600000007</v>
      </c>
      <c r="S807" s="58"/>
    </row>
    <row r="808" spans="1:19" ht="90.65" customHeight="1">
      <c r="A808" s="46" t="s">
        <v>170</v>
      </c>
      <c r="B808" s="43" t="s">
        <v>981</v>
      </c>
      <c r="C808" s="54" t="s">
        <v>2016</v>
      </c>
      <c r="D808" s="76">
        <v>2018</v>
      </c>
      <c r="E808" s="46">
        <v>2019</v>
      </c>
      <c r="F808" s="58">
        <v>0.50168999999999997</v>
      </c>
      <c r="G808" s="78" t="s">
        <v>2726</v>
      </c>
      <c r="H808" s="58">
        <v>8.3451599999999999</v>
      </c>
      <c r="I808" s="58">
        <v>8.3451599999999999</v>
      </c>
      <c r="J808" s="58">
        <v>6.6727500500000003</v>
      </c>
      <c r="K808" s="58"/>
      <c r="L808" s="58"/>
      <c r="M808" s="58">
        <v>6.6727500500000003</v>
      </c>
      <c r="N808" s="58"/>
      <c r="O808" s="58">
        <v>6.6727500500000003</v>
      </c>
      <c r="P808" s="58"/>
      <c r="Q808" s="58"/>
      <c r="R808" s="58">
        <v>6.6727500500000003</v>
      </c>
      <c r="S808" s="58"/>
    </row>
    <row r="809" spans="1:19" ht="72.65" customHeight="1">
      <c r="A809" s="46" t="s">
        <v>170</v>
      </c>
      <c r="B809" s="43" t="s">
        <v>982</v>
      </c>
      <c r="C809" s="54" t="s">
        <v>2017</v>
      </c>
      <c r="D809" s="76">
        <v>2018</v>
      </c>
      <c r="E809" s="46">
        <v>2021</v>
      </c>
      <c r="F809" s="58"/>
      <c r="G809" s="78"/>
      <c r="H809" s="58">
        <v>10.709267999999998</v>
      </c>
      <c r="I809" s="58">
        <v>10.709267999999998</v>
      </c>
      <c r="J809" s="58">
        <v>1.3118879999999999</v>
      </c>
      <c r="K809" s="58"/>
      <c r="L809" s="58"/>
      <c r="M809" s="58">
        <v>1.3118879999999999</v>
      </c>
      <c r="N809" s="58"/>
      <c r="O809" s="58">
        <v>1.3118879999999999</v>
      </c>
      <c r="P809" s="58"/>
      <c r="Q809" s="58"/>
      <c r="R809" s="58">
        <v>1.3118879999999999</v>
      </c>
      <c r="S809" s="58"/>
    </row>
    <row r="810" spans="1:19" ht="90.65" customHeight="1">
      <c r="A810" s="46" t="s">
        <v>170</v>
      </c>
      <c r="B810" s="43" t="s">
        <v>983</v>
      </c>
      <c r="C810" s="54" t="s">
        <v>2018</v>
      </c>
      <c r="D810" s="76">
        <v>2019</v>
      </c>
      <c r="E810" s="46">
        <v>2021</v>
      </c>
      <c r="F810" s="58"/>
      <c r="G810" s="78"/>
      <c r="H810" s="58">
        <v>2.3281319999999996</v>
      </c>
      <c r="I810" s="58">
        <v>2.3281319999999996</v>
      </c>
      <c r="J810" s="58">
        <v>0.34629599999999999</v>
      </c>
      <c r="K810" s="58"/>
      <c r="L810" s="58"/>
      <c r="M810" s="58">
        <v>0.34629599999999999</v>
      </c>
      <c r="N810" s="58"/>
      <c r="O810" s="58">
        <v>0.34629599999999999</v>
      </c>
      <c r="P810" s="58"/>
      <c r="Q810" s="58"/>
      <c r="R810" s="58">
        <v>0.34629599999999999</v>
      </c>
      <c r="S810" s="58"/>
    </row>
    <row r="811" spans="1:19" ht="108.8" customHeight="1">
      <c r="A811" s="46" t="s">
        <v>170</v>
      </c>
      <c r="B811" s="43" t="s">
        <v>984</v>
      </c>
      <c r="C811" s="54" t="s">
        <v>2019</v>
      </c>
      <c r="D811" s="76">
        <v>2019</v>
      </c>
      <c r="E811" s="46">
        <v>2021</v>
      </c>
      <c r="F811" s="58"/>
      <c r="G811" s="78"/>
      <c r="H811" s="58">
        <v>15.25548</v>
      </c>
      <c r="I811" s="58">
        <v>15.25548</v>
      </c>
      <c r="J811" s="58">
        <v>0.849468</v>
      </c>
      <c r="K811" s="58"/>
      <c r="L811" s="58"/>
      <c r="M811" s="58">
        <v>0.849468</v>
      </c>
      <c r="N811" s="58"/>
      <c r="O811" s="58">
        <v>0.849468</v>
      </c>
      <c r="P811" s="58"/>
      <c r="Q811" s="58"/>
      <c r="R811" s="58">
        <v>0.849468</v>
      </c>
      <c r="S811" s="58"/>
    </row>
    <row r="812" spans="1:19" ht="72.65" customHeight="1">
      <c r="A812" s="46" t="s">
        <v>170</v>
      </c>
      <c r="B812" s="43" t="s">
        <v>985</v>
      </c>
      <c r="C812" s="54" t="s">
        <v>2020</v>
      </c>
      <c r="D812" s="76">
        <v>2019</v>
      </c>
      <c r="E812" s="46">
        <v>2020</v>
      </c>
      <c r="F812" s="58"/>
      <c r="G812" s="78"/>
      <c r="H812" s="58">
        <v>3.4608959999999995</v>
      </c>
      <c r="I812" s="58">
        <v>3.4608959999999995</v>
      </c>
      <c r="J812" s="58">
        <v>0.0060000000000000001</v>
      </c>
      <c r="K812" s="58"/>
      <c r="L812" s="58"/>
      <c r="M812" s="58">
        <v>0.0060000000000000001</v>
      </c>
      <c r="N812" s="58"/>
      <c r="O812" s="58">
        <v>0.0060000000000000001</v>
      </c>
      <c r="P812" s="58"/>
      <c r="Q812" s="58"/>
      <c r="R812" s="58">
        <v>0.0060000000000000001</v>
      </c>
      <c r="S812" s="58"/>
    </row>
    <row r="813" spans="1:19" ht="108.8" customHeight="1">
      <c r="A813" s="46" t="s">
        <v>170</v>
      </c>
      <c r="B813" s="43" t="s">
        <v>986</v>
      </c>
      <c r="C813" s="54" t="s">
        <v>2021</v>
      </c>
      <c r="D813" s="76">
        <v>2019</v>
      </c>
      <c r="E813" s="46">
        <v>2020</v>
      </c>
      <c r="F813" s="58"/>
      <c r="G813" s="78"/>
      <c r="H813" s="58">
        <v>1.586136</v>
      </c>
      <c r="I813" s="58">
        <v>1.586136</v>
      </c>
      <c r="J813" s="58">
        <v>0.0060000000000000001</v>
      </c>
      <c r="K813" s="58"/>
      <c r="L813" s="58"/>
      <c r="M813" s="58">
        <v>0.0060000000000000001</v>
      </c>
      <c r="N813" s="58"/>
      <c r="O813" s="58">
        <v>0.0060000000000000001</v>
      </c>
      <c r="P813" s="58"/>
      <c r="Q813" s="58"/>
      <c r="R813" s="58">
        <v>0.0060000000000000001</v>
      </c>
      <c r="S813" s="58"/>
    </row>
    <row r="814" spans="1:19" ht="163.2" customHeight="1">
      <c r="A814" s="46" t="s">
        <v>170</v>
      </c>
      <c r="B814" s="43" t="s">
        <v>987</v>
      </c>
      <c r="C814" s="54" t="s">
        <v>2022</v>
      </c>
      <c r="D814" s="76">
        <v>2019</v>
      </c>
      <c r="E814" s="46">
        <v>2020</v>
      </c>
      <c r="F814" s="58"/>
      <c r="G814" s="78"/>
      <c r="H814" s="58">
        <v>2.139084</v>
      </c>
      <c r="I814" s="58">
        <v>2.139084</v>
      </c>
      <c r="J814" s="58">
        <v>0.012</v>
      </c>
      <c r="K814" s="58"/>
      <c r="L814" s="58"/>
      <c r="M814" s="58">
        <v>0.012</v>
      </c>
      <c r="N814" s="58"/>
      <c r="O814" s="58">
        <v>0.012</v>
      </c>
      <c r="P814" s="58"/>
      <c r="Q814" s="58"/>
      <c r="R814" s="58">
        <v>0.012</v>
      </c>
      <c r="S814" s="58"/>
    </row>
    <row r="815" spans="1:19" ht="126.95" customHeight="1">
      <c r="A815" s="46" t="s">
        <v>170</v>
      </c>
      <c r="B815" s="43" t="s">
        <v>988</v>
      </c>
      <c r="C815" s="54" t="s">
        <v>2023</v>
      </c>
      <c r="D815" s="76">
        <v>2018</v>
      </c>
      <c r="E815" s="46">
        <v>2019</v>
      </c>
      <c r="F815" s="58">
        <v>0.52746999999999999</v>
      </c>
      <c r="G815" s="78" t="s">
        <v>2728</v>
      </c>
      <c r="H815" s="58">
        <v>2.4453811079999999</v>
      </c>
      <c r="I815" s="58">
        <v>2.4453811079999999</v>
      </c>
      <c r="J815" s="58">
        <v>2.4453811199999995</v>
      </c>
      <c r="K815" s="58"/>
      <c r="L815" s="58"/>
      <c r="M815" s="58">
        <v>2.4453811199999995</v>
      </c>
      <c r="N815" s="58"/>
      <c r="O815" s="58">
        <v>2.4453811199999995</v>
      </c>
      <c r="P815" s="58"/>
      <c r="Q815" s="58"/>
      <c r="R815" s="58">
        <v>2.4453811199999995</v>
      </c>
      <c r="S815" s="58"/>
    </row>
    <row r="816" spans="1:19" ht="72.65" customHeight="1">
      <c r="A816" s="46" t="s">
        <v>170</v>
      </c>
      <c r="B816" s="43" t="s">
        <v>989</v>
      </c>
      <c r="C816" s="54" t="s">
        <v>2024</v>
      </c>
      <c r="D816" s="76">
        <v>2018</v>
      </c>
      <c r="E816" s="46">
        <v>2021</v>
      </c>
      <c r="F816" s="58"/>
      <c r="G816" s="78"/>
      <c r="H816" s="58">
        <v>15.524567999999999</v>
      </c>
      <c r="I816" s="58">
        <v>15.524567999999999</v>
      </c>
      <c r="J816" s="58">
        <v>1.6033439999999999</v>
      </c>
      <c r="K816" s="58"/>
      <c r="L816" s="58"/>
      <c r="M816" s="58">
        <v>1.6033439999999999</v>
      </c>
      <c r="N816" s="58"/>
      <c r="O816" s="58">
        <v>1.6033439999999999</v>
      </c>
      <c r="P816" s="58"/>
      <c r="Q816" s="58"/>
      <c r="R816" s="58">
        <v>1.6033439999999999</v>
      </c>
      <c r="S816" s="58"/>
    </row>
    <row r="817" spans="1:19" ht="72.65" customHeight="1">
      <c r="A817" s="46" t="s">
        <v>170</v>
      </c>
      <c r="B817" s="43" t="s">
        <v>990</v>
      </c>
      <c r="C817" s="54" t="s">
        <v>2025</v>
      </c>
      <c r="D817" s="76">
        <v>2018</v>
      </c>
      <c r="E817" s="46">
        <v>2019</v>
      </c>
      <c r="F817" s="58">
        <v>7.5440159999999992</v>
      </c>
      <c r="G817" s="78">
        <v>43405</v>
      </c>
      <c r="H817" s="58">
        <v>6.9570393480000003</v>
      </c>
      <c r="I817" s="58">
        <v>6.7702972462372886</v>
      </c>
      <c r="J817" s="58">
        <v>6.7702972460000002</v>
      </c>
      <c r="K817" s="58"/>
      <c r="L817" s="58"/>
      <c r="M817" s="58">
        <v>6.7702972460000002</v>
      </c>
      <c r="N817" s="58"/>
      <c r="O817" s="58">
        <v>6.7702972460000002</v>
      </c>
      <c r="P817" s="58"/>
      <c r="Q817" s="58"/>
      <c r="R817" s="58">
        <v>6.7702972460000002</v>
      </c>
      <c r="S817" s="58"/>
    </row>
    <row r="818" spans="1:19" ht="145.2" customHeight="1">
      <c r="A818" s="46" t="s">
        <v>170</v>
      </c>
      <c r="B818" s="43" t="s">
        <v>991</v>
      </c>
      <c r="C818" s="54" t="s">
        <v>2026</v>
      </c>
      <c r="D818" s="76">
        <v>2018</v>
      </c>
      <c r="E818" s="46">
        <v>2019</v>
      </c>
      <c r="F818" s="58">
        <v>2.8624559999999994</v>
      </c>
      <c r="G818" s="78">
        <v>43282</v>
      </c>
      <c r="H818" s="58">
        <v>2.8597283400000002</v>
      </c>
      <c r="I818" s="58">
        <v>0.4736123400000003</v>
      </c>
      <c r="J818" s="58">
        <v>0.46878216569491532</v>
      </c>
      <c r="K818" s="58"/>
      <c r="L818" s="58"/>
      <c r="M818" s="58">
        <v>0.46878216569491532</v>
      </c>
      <c r="N818" s="58"/>
      <c r="O818" s="58">
        <v>0.46878216569491532</v>
      </c>
      <c r="P818" s="58"/>
      <c r="Q818" s="58"/>
      <c r="R818" s="58">
        <v>0.46878216569491532</v>
      </c>
      <c r="S818" s="58"/>
    </row>
    <row r="819" spans="1:19" ht="145.2" customHeight="1">
      <c r="A819" s="46" t="s">
        <v>170</v>
      </c>
      <c r="B819" s="43" t="s">
        <v>992</v>
      </c>
      <c r="C819" s="54" t="s">
        <v>2027</v>
      </c>
      <c r="D819" s="76">
        <v>2018</v>
      </c>
      <c r="E819" s="46">
        <v>2019</v>
      </c>
      <c r="F819" s="58">
        <v>0.80779999999999996</v>
      </c>
      <c r="G819" s="78" t="s">
        <v>2732</v>
      </c>
      <c r="H819" s="58">
        <v>4.6062120000000002</v>
      </c>
      <c r="I819" s="58">
        <v>4.6062120000000002</v>
      </c>
      <c r="J819" s="58">
        <v>4.1204999999999998</v>
      </c>
      <c r="K819" s="58"/>
      <c r="L819" s="58"/>
      <c r="M819" s="58">
        <v>4.1204999999999998</v>
      </c>
      <c r="N819" s="58"/>
      <c r="O819" s="58">
        <v>4.1204999999999998</v>
      </c>
      <c r="P819" s="58"/>
      <c r="Q819" s="58"/>
      <c r="R819" s="58">
        <v>4.1204999999999998</v>
      </c>
      <c r="S819" s="58"/>
    </row>
    <row r="820" spans="1:19" ht="72.65" customHeight="1">
      <c r="A820" s="46" t="s">
        <v>170</v>
      </c>
      <c r="B820" s="43" t="s">
        <v>993</v>
      </c>
      <c r="C820" s="54" t="s">
        <v>2028</v>
      </c>
      <c r="D820" s="76">
        <v>2019</v>
      </c>
      <c r="E820" s="46">
        <v>2020</v>
      </c>
      <c r="F820" s="58"/>
      <c r="G820" s="78"/>
      <c r="H820" s="58">
        <v>8.0285879999999992</v>
      </c>
      <c r="I820" s="58">
        <v>8.0285879999999992</v>
      </c>
      <c r="J820" s="58">
        <v>0.129108</v>
      </c>
      <c r="K820" s="58"/>
      <c r="L820" s="58"/>
      <c r="M820" s="58">
        <v>0.129108</v>
      </c>
      <c r="N820" s="58"/>
      <c r="O820" s="58">
        <v>0.129108</v>
      </c>
      <c r="P820" s="58"/>
      <c r="Q820" s="58"/>
      <c r="R820" s="58">
        <v>0.129108</v>
      </c>
      <c r="S820" s="58"/>
    </row>
    <row r="821" spans="1:19" ht="72.65" customHeight="1">
      <c r="A821" s="46" t="s">
        <v>170</v>
      </c>
      <c r="B821" s="43" t="s">
        <v>994</v>
      </c>
      <c r="C821" s="54" t="s">
        <v>2029</v>
      </c>
      <c r="D821" s="76">
        <v>2019</v>
      </c>
      <c r="E821" s="46">
        <v>2020</v>
      </c>
      <c r="F821" s="58"/>
      <c r="G821" s="78"/>
      <c r="H821" s="58">
        <v>3.9564840000000001</v>
      </c>
      <c r="I821" s="58">
        <v>3.9564840000000001</v>
      </c>
      <c r="J821" s="58">
        <v>0.012</v>
      </c>
      <c r="K821" s="58"/>
      <c r="L821" s="58"/>
      <c r="M821" s="58">
        <v>0.012</v>
      </c>
      <c r="N821" s="58"/>
      <c r="O821" s="58">
        <v>0.012</v>
      </c>
      <c r="P821" s="58"/>
      <c r="Q821" s="58"/>
      <c r="R821" s="58">
        <v>0.012</v>
      </c>
      <c r="S821" s="58"/>
    </row>
    <row r="822" spans="1:19" ht="108.8" customHeight="1">
      <c r="A822" s="46" t="s">
        <v>1225</v>
      </c>
      <c r="B822" s="43" t="s">
        <v>995</v>
      </c>
      <c r="C822" s="54" t="s">
        <v>2030</v>
      </c>
      <c r="D822" s="76">
        <v>2014</v>
      </c>
      <c r="E822" s="46">
        <v>2021</v>
      </c>
      <c r="F822" s="58">
        <v>1.0112300000000001</v>
      </c>
      <c r="G822" s="78" t="s">
        <v>2733</v>
      </c>
      <c r="H822" s="58">
        <v>4.2704520000000006</v>
      </c>
      <c r="I822" s="58">
        <v>3.5440287360000005</v>
      </c>
      <c r="J822" s="58">
        <v>0.183948</v>
      </c>
      <c r="K822" s="58"/>
      <c r="L822" s="58"/>
      <c r="M822" s="58">
        <v>0.183948</v>
      </c>
      <c r="N822" s="58"/>
      <c r="O822" s="58">
        <v>0.183948</v>
      </c>
      <c r="P822" s="58"/>
      <c r="Q822" s="58"/>
      <c r="R822" s="58">
        <v>0.183948</v>
      </c>
      <c r="S822" s="58"/>
    </row>
    <row r="823" spans="1:19" ht="90.65" customHeight="1">
      <c r="A823" s="46" t="s">
        <v>1225</v>
      </c>
      <c r="B823" s="43" t="s">
        <v>996</v>
      </c>
      <c r="C823" s="54" t="s">
        <v>2031</v>
      </c>
      <c r="D823" s="76">
        <v>2018</v>
      </c>
      <c r="E823" s="46">
        <v>2019</v>
      </c>
      <c r="F823" s="58"/>
      <c r="G823" s="78"/>
      <c r="H823" s="58">
        <v>7.811831999999999</v>
      </c>
      <c r="I823" s="58">
        <v>7.811831999999999</v>
      </c>
      <c r="J823" s="58">
        <v>0.58910400000000007</v>
      </c>
      <c r="K823" s="58"/>
      <c r="L823" s="58"/>
      <c r="M823" s="58">
        <v>0.58910400000000007</v>
      </c>
      <c r="N823" s="58"/>
      <c r="O823" s="58">
        <v>0.58910400000000007</v>
      </c>
      <c r="P823" s="58"/>
      <c r="Q823" s="58"/>
      <c r="R823" s="58">
        <v>0.58910400000000007</v>
      </c>
      <c r="S823" s="58"/>
    </row>
    <row r="824" spans="1:19" ht="90.65" customHeight="1">
      <c r="A824" s="46" t="s">
        <v>1225</v>
      </c>
      <c r="B824" s="43" t="s">
        <v>997</v>
      </c>
      <c r="C824" s="54" t="s">
        <v>2032</v>
      </c>
      <c r="D824" s="76">
        <v>2018</v>
      </c>
      <c r="E824" s="46">
        <v>2019</v>
      </c>
      <c r="F824" s="58">
        <v>2.6849400000000001</v>
      </c>
      <c r="G824" s="78" t="s">
        <v>2734</v>
      </c>
      <c r="H824" s="58">
        <v>2.6979000000000002</v>
      </c>
      <c r="I824" s="58">
        <v>2.6365658760000001</v>
      </c>
      <c r="J824" s="58">
        <v>1.7148239999999999</v>
      </c>
      <c r="K824" s="58"/>
      <c r="L824" s="58"/>
      <c r="M824" s="58">
        <v>1.7148239999999999</v>
      </c>
      <c r="N824" s="58"/>
      <c r="O824" s="58">
        <v>1.7148239999999999</v>
      </c>
      <c r="P824" s="58"/>
      <c r="Q824" s="58"/>
      <c r="R824" s="58">
        <v>1.7148239999999999</v>
      </c>
      <c r="S824" s="58"/>
    </row>
    <row r="825" spans="1:19" ht="53.1" customHeight="1">
      <c r="A825" s="46" t="s">
        <v>1225</v>
      </c>
      <c r="B825" s="43" t="s">
        <v>998</v>
      </c>
      <c r="C825" s="54" t="s">
        <v>2033</v>
      </c>
      <c r="D825" s="76">
        <v>2019</v>
      </c>
      <c r="E825" s="46">
        <v>2020</v>
      </c>
      <c r="F825" s="58"/>
      <c r="G825" s="78"/>
      <c r="H825" s="58">
        <v>3.0803159999999998</v>
      </c>
      <c r="I825" s="58">
        <v>3.0803159999999998</v>
      </c>
      <c r="J825" s="58">
        <v>0.223908</v>
      </c>
      <c r="K825" s="58"/>
      <c r="L825" s="58"/>
      <c r="M825" s="58">
        <v>0.223908</v>
      </c>
      <c r="N825" s="58"/>
      <c r="O825" s="58">
        <v>0.223908</v>
      </c>
      <c r="P825" s="58"/>
      <c r="Q825" s="58"/>
      <c r="R825" s="58">
        <v>0.223908</v>
      </c>
      <c r="S825" s="58"/>
    </row>
    <row r="826" spans="1:19" ht="131.25">
      <c r="A826" s="46" t="s">
        <v>1225</v>
      </c>
      <c r="B826" s="43" t="s">
        <v>999</v>
      </c>
      <c r="C826" s="54" t="s">
        <v>2034</v>
      </c>
      <c r="D826" s="76">
        <v>2013</v>
      </c>
      <c r="E826" s="46">
        <v>2019</v>
      </c>
      <c r="F826" s="58">
        <v>9.5856700000000004</v>
      </c>
      <c r="G826" s="78">
        <v>43101</v>
      </c>
      <c r="H826" s="58">
        <v>17.656021560000003</v>
      </c>
      <c r="I826" s="58">
        <v>14.2524</v>
      </c>
      <c r="J826" s="58">
        <v>14.2524</v>
      </c>
      <c r="K826" s="58"/>
      <c r="L826" s="58"/>
      <c r="M826" s="58">
        <v>14.2524</v>
      </c>
      <c r="N826" s="58"/>
      <c r="O826" s="58">
        <v>14.2524</v>
      </c>
      <c r="P826" s="58"/>
      <c r="Q826" s="58"/>
      <c r="R826" s="58">
        <v>14.2524</v>
      </c>
      <c r="S826" s="58"/>
    </row>
    <row r="827" spans="1:19" ht="112.5">
      <c r="A827" s="46" t="s">
        <v>1225</v>
      </c>
      <c r="B827" s="43" t="s">
        <v>1000</v>
      </c>
      <c r="C827" s="54" t="s">
        <v>2035</v>
      </c>
      <c r="D827" s="76">
        <v>2014</v>
      </c>
      <c r="E827" s="46">
        <v>2022</v>
      </c>
      <c r="F827" s="58">
        <v>0.40131839999999991</v>
      </c>
      <c r="G827" s="78">
        <v>42339</v>
      </c>
      <c r="H827" s="58">
        <v>0.40131840000000002</v>
      </c>
      <c r="I827" s="58">
        <v>0.28945383600000002</v>
      </c>
      <c r="J827" s="58">
        <v>0.012</v>
      </c>
      <c r="K827" s="58"/>
      <c r="L827" s="58"/>
      <c r="M827" s="58">
        <v>0.012</v>
      </c>
      <c r="N827" s="58"/>
      <c r="O827" s="58">
        <v>0.012</v>
      </c>
      <c r="P827" s="58"/>
      <c r="Q827" s="58"/>
      <c r="R827" s="58">
        <v>0.012</v>
      </c>
      <c r="S827" s="58"/>
    </row>
    <row r="828" spans="1:19" ht="93.75">
      <c r="A828" s="46" t="s">
        <v>1225</v>
      </c>
      <c r="B828" s="43" t="s">
        <v>1001</v>
      </c>
      <c r="C828" s="54" t="s">
        <v>2036</v>
      </c>
      <c r="D828" s="76">
        <v>2015</v>
      </c>
      <c r="E828" s="46" t="s">
        <v>2253</v>
      </c>
      <c r="F828" s="58">
        <v>0.76525199999999982</v>
      </c>
      <c r="G828" s="78">
        <v>42461</v>
      </c>
      <c r="H828" s="58">
        <v>0.7325817</v>
      </c>
      <c r="I828" s="58">
        <v>0.46234866000000013</v>
      </c>
      <c r="J828" s="58">
        <v>0.21259199999999998</v>
      </c>
      <c r="K828" s="58"/>
      <c r="L828" s="58"/>
      <c r="M828" s="58">
        <v>0.21259199999999998</v>
      </c>
      <c r="N828" s="58"/>
      <c r="O828" s="58">
        <v>0.21259199999999998</v>
      </c>
      <c r="P828" s="58"/>
      <c r="Q828" s="58"/>
      <c r="R828" s="58">
        <v>0.21259199999999998</v>
      </c>
      <c r="S828" s="58"/>
    </row>
    <row r="829" spans="1:19" ht="93.75">
      <c r="A829" s="46" t="s">
        <v>1225</v>
      </c>
      <c r="B829" s="43" t="s">
        <v>1002</v>
      </c>
      <c r="C829" s="54" t="s">
        <v>2037</v>
      </c>
      <c r="D829" s="76">
        <v>2014</v>
      </c>
      <c r="E829" s="46">
        <v>2019</v>
      </c>
      <c r="F829" s="58">
        <v>1.59253</v>
      </c>
      <c r="G829" s="78" t="s">
        <v>2735</v>
      </c>
      <c r="H829" s="58">
        <v>8.4418919999999993</v>
      </c>
      <c r="I829" s="58">
        <v>7.8606315160677962</v>
      </c>
      <c r="J829" s="58">
        <v>6.7465079999999995</v>
      </c>
      <c r="K829" s="58"/>
      <c r="L829" s="58"/>
      <c r="M829" s="58">
        <v>6.7465079999999995</v>
      </c>
      <c r="N829" s="58"/>
      <c r="O829" s="58">
        <v>6.7465079999999995</v>
      </c>
      <c r="P829" s="58"/>
      <c r="Q829" s="58"/>
      <c r="R829" s="58">
        <v>6.7465079999999995</v>
      </c>
      <c r="S829" s="58"/>
    </row>
    <row r="830" spans="1:19" ht="93.75">
      <c r="A830" s="46" t="s">
        <v>1225</v>
      </c>
      <c r="B830" s="43" t="s">
        <v>1003</v>
      </c>
      <c r="C830" s="54" t="s">
        <v>2038</v>
      </c>
      <c r="D830" s="76">
        <v>2016</v>
      </c>
      <c r="E830" s="46">
        <v>2019</v>
      </c>
      <c r="F830" s="58">
        <v>1.6959119999999999</v>
      </c>
      <c r="G830" s="78">
        <v>42736</v>
      </c>
      <c r="H830" s="58">
        <v>1.6959120000000001</v>
      </c>
      <c r="I830" s="58">
        <v>0.54414299349152562</v>
      </c>
      <c r="J830" s="58">
        <v>0.033623999999999994</v>
      </c>
      <c r="K830" s="58"/>
      <c r="L830" s="58"/>
      <c r="M830" s="58">
        <v>0.033623999999999994</v>
      </c>
      <c r="N830" s="58"/>
      <c r="O830" s="58">
        <v>0.033623999999999994</v>
      </c>
      <c r="P830" s="58"/>
      <c r="Q830" s="58"/>
      <c r="R830" s="58">
        <v>0.033623999999999994</v>
      </c>
      <c r="S830" s="58"/>
    </row>
    <row r="831" spans="1:19" ht="93.75">
      <c r="A831" s="46" t="s">
        <v>1225</v>
      </c>
      <c r="B831" s="43" t="s">
        <v>1004</v>
      </c>
      <c r="C831" s="54" t="s">
        <v>2039</v>
      </c>
      <c r="D831" s="76">
        <v>2017</v>
      </c>
      <c r="E831" s="46">
        <v>2019</v>
      </c>
      <c r="F831" s="58">
        <v>0.50600400000000001</v>
      </c>
      <c r="G831" s="78">
        <v>42461</v>
      </c>
      <c r="H831" s="58">
        <v>0.30355027200000001</v>
      </c>
      <c r="I831" s="58">
        <v>0.122698272</v>
      </c>
      <c r="J831" s="58">
        <v>0.086232000000000003</v>
      </c>
      <c r="K831" s="58"/>
      <c r="L831" s="58"/>
      <c r="M831" s="58">
        <v>0.086232000000000003</v>
      </c>
      <c r="N831" s="58"/>
      <c r="O831" s="58">
        <v>0.086232000000000003</v>
      </c>
      <c r="P831" s="58"/>
      <c r="Q831" s="58"/>
      <c r="R831" s="58">
        <v>0.086232000000000003</v>
      </c>
      <c r="S831" s="58"/>
    </row>
    <row r="832" spans="1:19" ht="243.75">
      <c r="A832" s="46" t="s">
        <v>1225</v>
      </c>
      <c r="B832" s="43" t="s">
        <v>1005</v>
      </c>
      <c r="C832" s="54" t="s">
        <v>2040</v>
      </c>
      <c r="D832" s="76">
        <v>2015</v>
      </c>
      <c r="E832" s="46">
        <v>2019</v>
      </c>
      <c r="F832" s="58" t="s">
        <v>2752</v>
      </c>
      <c r="G832" s="78" t="s">
        <v>2736</v>
      </c>
      <c r="H832" s="58">
        <v>23.158716000000002</v>
      </c>
      <c r="I832" s="58">
        <v>15.097356720000002</v>
      </c>
      <c r="J832" s="58">
        <v>3.1274159999999998</v>
      </c>
      <c r="K832" s="58"/>
      <c r="L832" s="58"/>
      <c r="M832" s="58">
        <v>3.1274159999999998</v>
      </c>
      <c r="N832" s="58"/>
      <c r="O832" s="58">
        <v>3.1274159999999998</v>
      </c>
      <c r="P832" s="58"/>
      <c r="Q832" s="58"/>
      <c r="R832" s="58">
        <v>3.1274159999999998</v>
      </c>
      <c r="S832" s="58"/>
    </row>
    <row r="833" spans="1:19" ht="93.75">
      <c r="A833" s="46" t="s">
        <v>1225</v>
      </c>
      <c r="B833" s="43" t="s">
        <v>1006</v>
      </c>
      <c r="C833" s="54" t="s">
        <v>2041</v>
      </c>
      <c r="D833" s="76">
        <v>2017</v>
      </c>
      <c r="E833" s="46">
        <v>2019</v>
      </c>
      <c r="F833" s="58">
        <v>0.20487</v>
      </c>
      <c r="G833" s="78" t="s">
        <v>2737</v>
      </c>
      <c r="H833" s="58">
        <v>1.0406396760000001</v>
      </c>
      <c r="I833" s="58">
        <v>0.85173599999999994</v>
      </c>
      <c r="J833" s="58">
        <v>0.85173599999999994</v>
      </c>
      <c r="K833" s="58"/>
      <c r="L833" s="58"/>
      <c r="M833" s="58">
        <v>0.85173599999999994</v>
      </c>
      <c r="N833" s="58"/>
      <c r="O833" s="58">
        <v>0.85173599999999994</v>
      </c>
      <c r="P833" s="58"/>
      <c r="Q833" s="58"/>
      <c r="R833" s="58">
        <v>0.85173599999999994</v>
      </c>
      <c r="S833" s="58"/>
    </row>
    <row r="834" spans="1:19" ht="150">
      <c r="A834" s="46" t="s">
        <v>1225</v>
      </c>
      <c r="B834" s="43" t="s">
        <v>1007</v>
      </c>
      <c r="C834" s="54" t="s">
        <v>2042</v>
      </c>
      <c r="D834" s="76">
        <v>2018</v>
      </c>
      <c r="E834" s="46">
        <v>2019</v>
      </c>
      <c r="F834" s="58">
        <v>1.1920999999999999</v>
      </c>
      <c r="G834" s="78" t="s">
        <v>2728</v>
      </c>
      <c r="H834" s="58">
        <v>7.3292640000000002</v>
      </c>
      <c r="I834" s="58">
        <v>7.3280608440000004</v>
      </c>
      <c r="J834" s="58">
        <v>5.7606960000000003</v>
      </c>
      <c r="K834" s="58"/>
      <c r="L834" s="58"/>
      <c r="M834" s="58">
        <v>5.7606960000000003</v>
      </c>
      <c r="N834" s="58"/>
      <c r="O834" s="58">
        <v>5.7606960000000003</v>
      </c>
      <c r="P834" s="58"/>
      <c r="Q834" s="58"/>
      <c r="R834" s="58">
        <v>5.7606960000000003</v>
      </c>
      <c r="S834" s="58"/>
    </row>
    <row r="835" spans="1:19" ht="93.75">
      <c r="A835" s="46" t="s">
        <v>1225</v>
      </c>
      <c r="B835" s="43" t="s">
        <v>1008</v>
      </c>
      <c r="C835" s="54" t="s">
        <v>2043</v>
      </c>
      <c r="D835" s="76" t="s">
        <v>2251</v>
      </c>
      <c r="E835" s="46">
        <v>2019</v>
      </c>
      <c r="F835" s="58">
        <v>0.96884000000000003</v>
      </c>
      <c r="G835" s="78" t="s">
        <v>2728</v>
      </c>
      <c r="H835" s="58">
        <v>5.2709999999999999</v>
      </c>
      <c r="I835" s="58">
        <v>5.249214684</v>
      </c>
      <c r="J835" s="58">
        <v>5.2492200000000002</v>
      </c>
      <c r="K835" s="58"/>
      <c r="L835" s="58"/>
      <c r="M835" s="58">
        <v>5.2492200000000002</v>
      </c>
      <c r="N835" s="58"/>
      <c r="O835" s="58">
        <v>5.2492200000000002</v>
      </c>
      <c r="P835" s="58"/>
      <c r="Q835" s="58"/>
      <c r="R835" s="58">
        <v>5.2492200000000002</v>
      </c>
      <c r="S835" s="58"/>
    </row>
    <row r="836" spans="1:19" ht="93.75">
      <c r="A836" s="46" t="s">
        <v>1225</v>
      </c>
      <c r="B836" s="43" t="s">
        <v>1009</v>
      </c>
      <c r="C836" s="54" t="s">
        <v>2044</v>
      </c>
      <c r="D836" s="76">
        <v>2015</v>
      </c>
      <c r="E836" s="46">
        <v>2022</v>
      </c>
      <c r="F836" s="58"/>
      <c r="G836" s="78"/>
      <c r="H836" s="58">
        <v>1.361424</v>
      </c>
      <c r="I836" s="58">
        <v>1.1003124959999999</v>
      </c>
      <c r="J836" s="58">
        <v>0.012</v>
      </c>
      <c r="K836" s="58"/>
      <c r="L836" s="58"/>
      <c r="M836" s="58">
        <v>0.012</v>
      </c>
      <c r="N836" s="58"/>
      <c r="O836" s="58">
        <v>0.012</v>
      </c>
      <c r="P836" s="58"/>
      <c r="Q836" s="58"/>
      <c r="R836" s="58">
        <v>0.012</v>
      </c>
      <c r="S836" s="58"/>
    </row>
    <row r="837" spans="1:19" ht="75">
      <c r="A837" s="46" t="s">
        <v>1225</v>
      </c>
      <c r="B837" s="43" t="s">
        <v>1010</v>
      </c>
      <c r="C837" s="54" t="s">
        <v>2045</v>
      </c>
      <c r="D837" s="76">
        <v>2016</v>
      </c>
      <c r="E837" s="46">
        <v>2019</v>
      </c>
      <c r="F837" s="58">
        <v>0.37634000000000001</v>
      </c>
      <c r="G837" s="78" t="s">
        <v>2738</v>
      </c>
      <c r="H837" s="58">
        <v>2.2791000000000001</v>
      </c>
      <c r="I837" s="58">
        <v>1.5315220875254238</v>
      </c>
      <c r="J837" s="58">
        <v>1.048416</v>
      </c>
      <c r="K837" s="58"/>
      <c r="L837" s="58"/>
      <c r="M837" s="58">
        <v>1.048416</v>
      </c>
      <c r="N837" s="58"/>
      <c r="O837" s="58">
        <v>1.048416</v>
      </c>
      <c r="P837" s="58"/>
      <c r="Q837" s="58"/>
      <c r="R837" s="58">
        <v>1.048416</v>
      </c>
      <c r="S837" s="58"/>
    </row>
    <row r="838" spans="1:19" ht="131.25">
      <c r="A838" s="46" t="s">
        <v>1225</v>
      </c>
      <c r="B838" s="43" t="s">
        <v>1011</v>
      </c>
      <c r="C838" s="54" t="s">
        <v>2046</v>
      </c>
      <c r="D838" s="76">
        <v>2015</v>
      </c>
      <c r="E838" s="46">
        <v>2022</v>
      </c>
      <c r="F838" s="58"/>
      <c r="G838" s="78"/>
      <c r="H838" s="58">
        <v>0.5730599999999999</v>
      </c>
      <c r="I838" s="58">
        <v>0.29133933599999989</v>
      </c>
      <c r="J838" s="58">
        <v>0.024</v>
      </c>
      <c r="K838" s="58"/>
      <c r="L838" s="58"/>
      <c r="M838" s="58">
        <v>0.024</v>
      </c>
      <c r="N838" s="58"/>
      <c r="O838" s="58">
        <v>0.024</v>
      </c>
      <c r="P838" s="58"/>
      <c r="Q838" s="58"/>
      <c r="R838" s="58">
        <v>0.024</v>
      </c>
      <c r="S838" s="58"/>
    </row>
    <row r="839" spans="1:19" ht="93.75">
      <c r="A839" s="46" t="s">
        <v>1225</v>
      </c>
      <c r="B839" s="43" t="s">
        <v>1012</v>
      </c>
      <c r="C839" s="54" t="s">
        <v>2047</v>
      </c>
      <c r="D839" s="76">
        <v>2018</v>
      </c>
      <c r="E839" s="46">
        <v>2019</v>
      </c>
      <c r="F839" s="58"/>
      <c r="G839" s="78"/>
      <c r="H839" s="58">
        <v>2.8459680000000001</v>
      </c>
      <c r="I839" s="58">
        <v>2.8447648440000002</v>
      </c>
      <c r="J839" s="58">
        <v>1.1334839999999999</v>
      </c>
      <c r="K839" s="58"/>
      <c r="L839" s="58"/>
      <c r="M839" s="58">
        <v>1.1334839999999999</v>
      </c>
      <c r="N839" s="58"/>
      <c r="O839" s="58">
        <v>1.1334839999999999</v>
      </c>
      <c r="P839" s="58"/>
      <c r="Q839" s="58"/>
      <c r="R839" s="58">
        <v>1.1334839999999999</v>
      </c>
      <c r="S839" s="58"/>
    </row>
    <row r="840" spans="1:19" ht="75">
      <c r="A840" s="46" t="s">
        <v>1225</v>
      </c>
      <c r="B840" s="43" t="s">
        <v>1013</v>
      </c>
      <c r="C840" s="54" t="s">
        <v>2048</v>
      </c>
      <c r="D840" s="76">
        <v>2014</v>
      </c>
      <c r="E840" s="46">
        <v>2020</v>
      </c>
      <c r="F840" s="58"/>
      <c r="G840" s="78"/>
      <c r="H840" s="58">
        <v>0.47493667199999995</v>
      </c>
      <c r="I840" s="58">
        <v>0.41234884799999993</v>
      </c>
      <c r="J840" s="58">
        <v>0.029652000000000001</v>
      </c>
      <c r="K840" s="58"/>
      <c r="L840" s="58"/>
      <c r="M840" s="58">
        <v>0.029652000000000001</v>
      </c>
      <c r="N840" s="58"/>
      <c r="O840" s="58">
        <v>0.029652000000000001</v>
      </c>
      <c r="P840" s="58"/>
      <c r="Q840" s="58"/>
      <c r="R840" s="58">
        <v>0.029652000000000001</v>
      </c>
      <c r="S840" s="58"/>
    </row>
    <row r="841" spans="1:19" ht="75">
      <c r="A841" s="46" t="s">
        <v>1225</v>
      </c>
      <c r="B841" s="43" t="s">
        <v>1014</v>
      </c>
      <c r="C841" s="54" t="s">
        <v>2049</v>
      </c>
      <c r="D841" s="76">
        <v>2018</v>
      </c>
      <c r="E841" s="46">
        <v>2020</v>
      </c>
      <c r="F841" s="58"/>
      <c r="G841" s="78"/>
      <c r="H841" s="58">
        <v>5.0090160000000008</v>
      </c>
      <c r="I841" s="58">
        <v>5.0090160000000008</v>
      </c>
      <c r="J841" s="58">
        <v>0.93374399999999991</v>
      </c>
      <c r="K841" s="58"/>
      <c r="L841" s="58"/>
      <c r="M841" s="58">
        <v>0.93374399999999991</v>
      </c>
      <c r="N841" s="58"/>
      <c r="O841" s="58">
        <v>0.93374399999999991</v>
      </c>
      <c r="P841" s="58"/>
      <c r="Q841" s="58"/>
      <c r="R841" s="58">
        <v>0.93374399999999991</v>
      </c>
      <c r="S841" s="58"/>
    </row>
    <row r="842" spans="1:19" ht="93.75">
      <c r="A842" s="46" t="s">
        <v>1225</v>
      </c>
      <c r="B842" s="43" t="s">
        <v>1015</v>
      </c>
      <c r="C842" s="54" t="s">
        <v>2050</v>
      </c>
      <c r="D842" s="76">
        <v>2015</v>
      </c>
      <c r="E842" s="46">
        <v>2019</v>
      </c>
      <c r="F842" s="58">
        <v>0.647488536</v>
      </c>
      <c r="G842" s="78">
        <v>42309</v>
      </c>
      <c r="H842" s="58">
        <v>0.64748853600000011</v>
      </c>
      <c r="I842" s="58">
        <v>0.14551338996610186</v>
      </c>
      <c r="J842" s="58">
        <v>0.071279999999999996</v>
      </c>
      <c r="K842" s="58"/>
      <c r="L842" s="58"/>
      <c r="M842" s="58">
        <v>0.071279999999999996</v>
      </c>
      <c r="N842" s="58"/>
      <c r="O842" s="58">
        <v>0.071279999999999996</v>
      </c>
      <c r="P842" s="58"/>
      <c r="Q842" s="58"/>
      <c r="R842" s="58">
        <v>0.071279999999999996</v>
      </c>
      <c r="S842" s="58"/>
    </row>
    <row r="843" spans="1:19" ht="131.25">
      <c r="A843" s="46" t="s">
        <v>1225</v>
      </c>
      <c r="B843" s="43" t="s">
        <v>1016</v>
      </c>
      <c r="C843" s="54" t="s">
        <v>2051</v>
      </c>
      <c r="D843" s="76">
        <v>2019</v>
      </c>
      <c r="E843" s="46">
        <v>2020</v>
      </c>
      <c r="F843" s="58"/>
      <c r="G843" s="78"/>
      <c r="H843" s="58">
        <v>17.545943999999999</v>
      </c>
      <c r="I843" s="58">
        <v>17.545943999999999</v>
      </c>
      <c r="J843" s="58">
        <v>0.43186799999999997</v>
      </c>
      <c r="K843" s="58"/>
      <c r="L843" s="58"/>
      <c r="M843" s="58">
        <v>0.43186799999999997</v>
      </c>
      <c r="N843" s="58"/>
      <c r="O843" s="58">
        <v>0.43186799999999997</v>
      </c>
      <c r="P843" s="58"/>
      <c r="Q843" s="58"/>
      <c r="R843" s="58">
        <v>0.43186799999999997</v>
      </c>
      <c r="S843" s="58"/>
    </row>
    <row r="844" spans="1:19" ht="112.5">
      <c r="A844" s="46" t="s">
        <v>1225</v>
      </c>
      <c r="B844" s="43" t="s">
        <v>1017</v>
      </c>
      <c r="C844" s="54" t="s">
        <v>2052</v>
      </c>
      <c r="D844" s="76">
        <v>2016</v>
      </c>
      <c r="E844" s="46">
        <v>2019</v>
      </c>
      <c r="F844" s="58">
        <v>11.87748</v>
      </c>
      <c r="G844" s="78">
        <v>42795</v>
      </c>
      <c r="H844" s="58">
        <v>13.345704</v>
      </c>
      <c r="I844" s="58">
        <v>2.9890435478644068</v>
      </c>
      <c r="J844" s="58">
        <v>0.12935999999999998</v>
      </c>
      <c r="K844" s="58"/>
      <c r="L844" s="58"/>
      <c r="M844" s="58">
        <v>0.12935999999999998</v>
      </c>
      <c r="N844" s="58"/>
      <c r="O844" s="58">
        <v>0.12935999999999998</v>
      </c>
      <c r="P844" s="58"/>
      <c r="Q844" s="58"/>
      <c r="R844" s="58">
        <v>0.12935999999999998</v>
      </c>
      <c r="S844" s="58"/>
    </row>
    <row r="845" spans="1:19" ht="112.5">
      <c r="A845" s="46" t="s">
        <v>1225</v>
      </c>
      <c r="B845" s="43" t="s">
        <v>1018</v>
      </c>
      <c r="C845" s="54" t="s">
        <v>2053</v>
      </c>
      <c r="D845" s="76">
        <v>2018</v>
      </c>
      <c r="E845" s="46">
        <v>2020</v>
      </c>
      <c r="F845" s="58">
        <v>1.2957799999999999</v>
      </c>
      <c r="G845" s="78" t="s">
        <v>2727</v>
      </c>
      <c r="H845" s="58">
        <v>8.5940039999999982</v>
      </c>
      <c r="I845" s="58">
        <v>8.1900867181016928</v>
      </c>
      <c r="J845" s="58">
        <v>0.46652399999999994</v>
      </c>
      <c r="K845" s="58"/>
      <c r="L845" s="58"/>
      <c r="M845" s="58">
        <v>0.46652399999999994</v>
      </c>
      <c r="N845" s="58"/>
      <c r="O845" s="58">
        <v>0.46652399999999994</v>
      </c>
      <c r="P845" s="58"/>
      <c r="Q845" s="58"/>
      <c r="R845" s="58">
        <v>0.46652399999999994</v>
      </c>
      <c r="S845" s="58"/>
    </row>
    <row r="846" spans="1:19" ht="112.5">
      <c r="A846" s="46" t="s">
        <v>1225</v>
      </c>
      <c r="B846" s="43" t="s">
        <v>1019</v>
      </c>
      <c r="C846" s="54" t="s">
        <v>2054</v>
      </c>
      <c r="D846" s="76">
        <v>2015</v>
      </c>
      <c r="E846" s="46">
        <v>2022</v>
      </c>
      <c r="F846" s="58">
        <v>2.7576839999999998</v>
      </c>
      <c r="G846" s="78">
        <v>42795</v>
      </c>
      <c r="H846" s="58">
        <v>2.7576840000000002</v>
      </c>
      <c r="I846" s="58">
        <v>1.717993730644068</v>
      </c>
      <c r="J846" s="58">
        <v>0.205430904</v>
      </c>
      <c r="K846" s="58"/>
      <c r="L846" s="58"/>
      <c r="M846" s="58">
        <v>0.205430904</v>
      </c>
      <c r="N846" s="58"/>
      <c r="O846" s="58">
        <v>0.205430904</v>
      </c>
      <c r="P846" s="58"/>
      <c r="Q846" s="58"/>
      <c r="R846" s="58">
        <v>0.205430904</v>
      </c>
      <c r="S846" s="58"/>
    </row>
    <row r="847" spans="1:19" ht="93.75">
      <c r="A847" s="46" t="s">
        <v>1225</v>
      </c>
      <c r="B847" s="43" t="s">
        <v>1020</v>
      </c>
      <c r="C847" s="54" t="s">
        <v>2055</v>
      </c>
      <c r="D847" s="76">
        <v>2018</v>
      </c>
      <c r="E847" s="46">
        <v>2020</v>
      </c>
      <c r="F847" s="58"/>
      <c r="G847" s="78"/>
      <c r="H847" s="58">
        <v>9.7990080000000006</v>
      </c>
      <c r="I847" s="58">
        <v>9.605484048000001</v>
      </c>
      <c r="J847" s="58">
        <v>0.73281599999999991</v>
      </c>
      <c r="K847" s="58"/>
      <c r="L847" s="58"/>
      <c r="M847" s="58">
        <v>0.73281599999999991</v>
      </c>
      <c r="N847" s="58"/>
      <c r="O847" s="58">
        <v>0.73281599999999991</v>
      </c>
      <c r="P847" s="58"/>
      <c r="Q847" s="58"/>
      <c r="R847" s="58">
        <v>0.73281599999999991</v>
      </c>
      <c r="S847" s="58"/>
    </row>
    <row r="848" spans="1:19" ht="112.5">
      <c r="A848" s="46" t="s">
        <v>1225</v>
      </c>
      <c r="B848" s="43" t="s">
        <v>1021</v>
      </c>
      <c r="C848" s="54" t="s">
        <v>2056</v>
      </c>
      <c r="D848" s="76">
        <v>2019</v>
      </c>
      <c r="E848" s="46">
        <v>2021</v>
      </c>
      <c r="F848" s="58"/>
      <c r="G848" s="78"/>
      <c r="H848" s="58">
        <v>35.385083999999992</v>
      </c>
      <c r="I848" s="58">
        <v>35.385083999999992</v>
      </c>
      <c r="J848" s="58">
        <v>0.98377199999999998</v>
      </c>
      <c r="K848" s="58"/>
      <c r="L848" s="58"/>
      <c r="M848" s="58">
        <v>0.98377199999999998</v>
      </c>
      <c r="N848" s="58"/>
      <c r="O848" s="58">
        <v>0.98377199999999998</v>
      </c>
      <c r="P848" s="58"/>
      <c r="Q848" s="58"/>
      <c r="R848" s="58">
        <v>0.98377199999999998</v>
      </c>
      <c r="S848" s="58"/>
    </row>
    <row r="849" spans="1:19" ht="75">
      <c r="A849" s="46" t="s">
        <v>1225</v>
      </c>
      <c r="B849" s="43" t="s">
        <v>1022</v>
      </c>
      <c r="C849" s="54" t="s">
        <v>2057</v>
      </c>
      <c r="D849" s="76">
        <v>2018</v>
      </c>
      <c r="E849" s="46" t="s">
        <v>2253</v>
      </c>
      <c r="F849" s="58">
        <v>2.0557199999999995</v>
      </c>
      <c r="G849" s="78">
        <v>43191</v>
      </c>
      <c r="H849" s="58">
        <v>2.05572</v>
      </c>
      <c r="I849" s="58">
        <v>1.8679695000000001</v>
      </c>
      <c r="J849" s="58">
        <v>1.4733479999999999</v>
      </c>
      <c r="K849" s="58"/>
      <c r="L849" s="58"/>
      <c r="M849" s="58">
        <v>1.4733479999999999</v>
      </c>
      <c r="N849" s="58"/>
      <c r="O849" s="58">
        <v>1.4733479999999999</v>
      </c>
      <c r="P849" s="58"/>
      <c r="Q849" s="58"/>
      <c r="R849" s="58">
        <v>1.4733479999999999</v>
      </c>
      <c r="S849" s="58"/>
    </row>
    <row r="850" spans="1:19" ht="93.75">
      <c r="A850" s="46" t="s">
        <v>1225</v>
      </c>
      <c r="B850" s="43" t="s">
        <v>1023</v>
      </c>
      <c r="C850" s="54" t="s">
        <v>2058</v>
      </c>
      <c r="D850" s="76">
        <v>2017</v>
      </c>
      <c r="E850" s="46">
        <v>2019</v>
      </c>
      <c r="F850" s="58">
        <v>2.9014799999999998</v>
      </c>
      <c r="G850" s="78">
        <v>43282</v>
      </c>
      <c r="H850" s="58">
        <v>6.3679011359999995</v>
      </c>
      <c r="I850" s="58">
        <v>6.077388</v>
      </c>
      <c r="J850" s="58">
        <v>6.077388</v>
      </c>
      <c r="K850" s="58"/>
      <c r="L850" s="58"/>
      <c r="M850" s="58">
        <v>6.077388</v>
      </c>
      <c r="N850" s="58"/>
      <c r="O850" s="58">
        <v>6.077388</v>
      </c>
      <c r="P850" s="58"/>
      <c r="Q850" s="58"/>
      <c r="R850" s="58">
        <v>6.077388</v>
      </c>
      <c r="S850" s="58"/>
    </row>
    <row r="851" spans="1:19" ht="75">
      <c r="A851" s="46" t="s">
        <v>1225</v>
      </c>
      <c r="B851" s="43" t="s">
        <v>1024</v>
      </c>
      <c r="C851" s="54" t="s">
        <v>2059</v>
      </c>
      <c r="D851" s="76" t="s">
        <v>2251</v>
      </c>
      <c r="E851" s="46">
        <v>2020</v>
      </c>
      <c r="F851" s="58"/>
      <c r="G851" s="78"/>
      <c r="H851" s="58">
        <v>7.2982200000000006</v>
      </c>
      <c r="I851" s="58">
        <v>7.2861885720000004</v>
      </c>
      <c r="J851" s="58">
        <v>0.56616</v>
      </c>
      <c r="K851" s="58"/>
      <c r="L851" s="58"/>
      <c r="M851" s="58">
        <v>0.56616</v>
      </c>
      <c r="N851" s="58"/>
      <c r="O851" s="58">
        <v>0.56616</v>
      </c>
      <c r="P851" s="58"/>
      <c r="Q851" s="58"/>
      <c r="R851" s="58">
        <v>0.56616</v>
      </c>
      <c r="S851" s="58"/>
    </row>
    <row r="852" spans="1:19" ht="131.25">
      <c r="A852" s="46" t="s">
        <v>1225</v>
      </c>
      <c r="B852" s="43" t="s">
        <v>1025</v>
      </c>
      <c r="C852" s="54" t="s">
        <v>2060</v>
      </c>
      <c r="D852" s="76">
        <v>2014</v>
      </c>
      <c r="E852" s="46">
        <v>2022</v>
      </c>
      <c r="F852" s="58"/>
      <c r="G852" s="78"/>
      <c r="H852" s="58">
        <v>4.6937159999999993</v>
      </c>
      <c r="I852" s="58">
        <v>4.6914686639999994</v>
      </c>
      <c r="J852" s="58">
        <v>0.012</v>
      </c>
      <c r="K852" s="58"/>
      <c r="L852" s="58"/>
      <c r="M852" s="58">
        <v>0.012</v>
      </c>
      <c r="N852" s="58"/>
      <c r="O852" s="58">
        <v>0.012</v>
      </c>
      <c r="P852" s="58"/>
      <c r="Q852" s="58"/>
      <c r="R852" s="58">
        <v>0.012</v>
      </c>
      <c r="S852" s="58"/>
    </row>
    <row r="853" spans="1:19" ht="150">
      <c r="A853" s="46" t="s">
        <v>1225</v>
      </c>
      <c r="B853" s="43" t="s">
        <v>1026</v>
      </c>
      <c r="C853" s="54" t="s">
        <v>2061</v>
      </c>
      <c r="D853" s="76">
        <v>2014</v>
      </c>
      <c r="E853" s="46">
        <v>2020</v>
      </c>
      <c r="F853" s="58"/>
      <c r="G853" s="78"/>
      <c r="H853" s="58">
        <v>0.631884</v>
      </c>
      <c r="I853" s="58">
        <v>0.52476040800000001</v>
      </c>
      <c r="J853" s="58">
        <v>0.026724000000000001</v>
      </c>
      <c r="K853" s="58"/>
      <c r="L853" s="58"/>
      <c r="M853" s="58">
        <v>0.026724000000000001</v>
      </c>
      <c r="N853" s="58"/>
      <c r="O853" s="58">
        <v>0.026724000000000001</v>
      </c>
      <c r="P853" s="58"/>
      <c r="Q853" s="58"/>
      <c r="R853" s="58">
        <v>0.026724000000000001</v>
      </c>
      <c r="S853" s="58"/>
    </row>
    <row r="854" spans="1:19" ht="187.5">
      <c r="A854" s="46" t="s">
        <v>1225</v>
      </c>
      <c r="B854" s="43" t="s">
        <v>1027</v>
      </c>
      <c r="C854" s="54" t="s">
        <v>2062</v>
      </c>
      <c r="D854" s="76">
        <v>2014</v>
      </c>
      <c r="E854" s="46">
        <v>2019</v>
      </c>
      <c r="F854" s="58">
        <v>48.010460000000002</v>
      </c>
      <c r="G854" s="78">
        <v>43101</v>
      </c>
      <c r="H854" s="58">
        <v>50.684291999999999</v>
      </c>
      <c r="I854" s="58">
        <v>1.7300751240000025</v>
      </c>
      <c r="J854" s="58">
        <v>1.7300759999999999</v>
      </c>
      <c r="K854" s="58"/>
      <c r="L854" s="58"/>
      <c r="M854" s="58">
        <v>1.7300759999999999</v>
      </c>
      <c r="N854" s="58"/>
      <c r="O854" s="58">
        <v>1.7300759999999999</v>
      </c>
      <c r="P854" s="58"/>
      <c r="Q854" s="58"/>
      <c r="R854" s="58">
        <v>1.7300759999999999</v>
      </c>
      <c r="S854" s="58"/>
    </row>
    <row r="855" spans="1:19" ht="187.5">
      <c r="A855" s="46" t="s">
        <v>1225</v>
      </c>
      <c r="B855" s="43" t="s">
        <v>1028</v>
      </c>
      <c r="C855" s="54" t="s">
        <v>2063</v>
      </c>
      <c r="D855" s="76">
        <v>2015</v>
      </c>
      <c r="E855" s="46">
        <v>2021</v>
      </c>
      <c r="F855" s="58"/>
      <c r="G855" s="78"/>
      <c r="H855" s="58">
        <v>3.5016119999999997</v>
      </c>
      <c r="I855" s="58">
        <v>3.2401418399999997</v>
      </c>
      <c r="J855" s="58">
        <v>0.012</v>
      </c>
      <c r="K855" s="58"/>
      <c r="L855" s="58"/>
      <c r="M855" s="58">
        <v>0.012</v>
      </c>
      <c r="N855" s="58"/>
      <c r="O855" s="58">
        <v>0.012</v>
      </c>
      <c r="P855" s="58"/>
      <c r="Q855" s="58"/>
      <c r="R855" s="58">
        <v>0.012</v>
      </c>
      <c r="S855" s="58"/>
    </row>
    <row r="856" spans="1:19" ht="93.75">
      <c r="A856" s="46" t="s">
        <v>1225</v>
      </c>
      <c r="B856" s="43" t="s">
        <v>1029</v>
      </c>
      <c r="C856" s="54" t="s">
        <v>2064</v>
      </c>
      <c r="D856" s="76">
        <v>2015</v>
      </c>
      <c r="E856" s="46">
        <v>2019</v>
      </c>
      <c r="F856" s="58">
        <v>0.29042000000000001</v>
      </c>
      <c r="G856" s="78" t="s">
        <v>2732</v>
      </c>
      <c r="H856" s="58">
        <v>2.05464</v>
      </c>
      <c r="I856" s="58">
        <v>1.8818708399999999</v>
      </c>
      <c r="J856" s="58">
        <v>0.38502000000000003</v>
      </c>
      <c r="K856" s="58"/>
      <c r="L856" s="58"/>
      <c r="M856" s="58">
        <v>0.38502000000000003</v>
      </c>
      <c r="N856" s="58"/>
      <c r="O856" s="58">
        <v>0.38502000000000003</v>
      </c>
      <c r="P856" s="58"/>
      <c r="Q856" s="58"/>
      <c r="R856" s="58">
        <v>0.38502000000000003</v>
      </c>
      <c r="S856" s="58"/>
    </row>
    <row r="857" spans="1:19" ht="93.75">
      <c r="A857" s="46" t="s">
        <v>1225</v>
      </c>
      <c r="B857" s="43" t="s">
        <v>1030</v>
      </c>
      <c r="C857" s="54" t="s">
        <v>2065</v>
      </c>
      <c r="D857" s="76">
        <v>2015</v>
      </c>
      <c r="E857" s="46">
        <v>2019</v>
      </c>
      <c r="F857" s="58">
        <v>92.024615999999995</v>
      </c>
      <c r="G857" s="78">
        <v>43374</v>
      </c>
      <c r="H857" s="58">
        <v>92.024615999999995</v>
      </c>
      <c r="I857" s="58">
        <v>84.304721843593214</v>
      </c>
      <c r="J857" s="58">
        <v>28.095512760000112</v>
      </c>
      <c r="K857" s="58"/>
      <c r="L857" s="58"/>
      <c r="M857" s="58">
        <v>28.095512760000112</v>
      </c>
      <c r="N857" s="58"/>
      <c r="O857" s="58">
        <v>28.095512760000112</v>
      </c>
      <c r="P857" s="58"/>
      <c r="Q857" s="58"/>
      <c r="R857" s="58">
        <v>28.095512760000112</v>
      </c>
      <c r="S857" s="58"/>
    </row>
    <row r="858" spans="1:19" ht="93.75">
      <c r="A858" s="46" t="s">
        <v>1225</v>
      </c>
      <c r="B858" s="43" t="s">
        <v>1031</v>
      </c>
      <c r="C858" s="54" t="s">
        <v>2066</v>
      </c>
      <c r="D858" s="76">
        <v>2016</v>
      </c>
      <c r="E858" s="46">
        <v>2022</v>
      </c>
      <c r="F858" s="58"/>
      <c r="G858" s="78"/>
      <c r="H858" s="58">
        <v>0.67486799999999991</v>
      </c>
      <c r="I858" s="58">
        <v>0.63244809599999996</v>
      </c>
      <c r="J858" s="58">
        <v>0.012</v>
      </c>
      <c r="K858" s="58"/>
      <c r="L858" s="58"/>
      <c r="M858" s="58">
        <v>0.012</v>
      </c>
      <c r="N858" s="58"/>
      <c r="O858" s="58">
        <v>0.012</v>
      </c>
      <c r="P858" s="58"/>
      <c r="Q858" s="58"/>
      <c r="R858" s="58">
        <v>0.012</v>
      </c>
      <c r="S858" s="58"/>
    </row>
    <row r="859" spans="1:19" ht="93.75">
      <c r="A859" s="46" t="s">
        <v>1225</v>
      </c>
      <c r="B859" s="43" t="s">
        <v>1032</v>
      </c>
      <c r="C859" s="54" t="s">
        <v>2067</v>
      </c>
      <c r="D859" s="76">
        <v>2016</v>
      </c>
      <c r="E859" s="46">
        <v>2019</v>
      </c>
      <c r="F859" s="58">
        <v>0.28935</v>
      </c>
      <c r="G859" s="78" t="s">
        <v>2739</v>
      </c>
      <c r="H859" s="58">
        <v>2.5777800000000002</v>
      </c>
      <c r="I859" s="58">
        <v>2.4721773960000002</v>
      </c>
      <c r="J859" s="58">
        <v>1.9526520000000001</v>
      </c>
      <c r="K859" s="58"/>
      <c r="L859" s="58"/>
      <c r="M859" s="58">
        <v>1.9526520000000001</v>
      </c>
      <c r="N859" s="58"/>
      <c r="O859" s="58">
        <v>1.9526520000000001</v>
      </c>
      <c r="P859" s="58"/>
      <c r="Q859" s="58"/>
      <c r="R859" s="58">
        <v>1.9526520000000001</v>
      </c>
      <c r="S859" s="58"/>
    </row>
    <row r="860" spans="1:19" ht="93.75">
      <c r="A860" s="46" t="s">
        <v>1225</v>
      </c>
      <c r="B860" s="43" t="s">
        <v>1033</v>
      </c>
      <c r="C860" s="54" t="s">
        <v>2068</v>
      </c>
      <c r="D860" s="76">
        <v>2016</v>
      </c>
      <c r="E860" s="46" t="s">
        <v>2253</v>
      </c>
      <c r="F860" s="58">
        <v>2.5624799999999994</v>
      </c>
      <c r="G860" s="78">
        <v>42736</v>
      </c>
      <c r="H860" s="58">
        <v>2.5624799999999999</v>
      </c>
      <c r="I860" s="58">
        <v>1.6016885279999999</v>
      </c>
      <c r="J860" s="58">
        <v>1.272348</v>
      </c>
      <c r="K860" s="58"/>
      <c r="L860" s="58"/>
      <c r="M860" s="58">
        <v>1.272348</v>
      </c>
      <c r="N860" s="58"/>
      <c r="O860" s="58">
        <v>1.272348</v>
      </c>
      <c r="P860" s="58"/>
      <c r="Q860" s="58"/>
      <c r="R860" s="58">
        <v>1.272348</v>
      </c>
      <c r="S860" s="58"/>
    </row>
    <row r="861" spans="1:19" ht="75">
      <c r="A861" s="46" t="s">
        <v>1225</v>
      </c>
      <c r="B861" s="43" t="s">
        <v>1034</v>
      </c>
      <c r="C861" s="54" t="s">
        <v>2069</v>
      </c>
      <c r="D861" s="76">
        <v>2015</v>
      </c>
      <c r="E861" s="46">
        <v>2022</v>
      </c>
      <c r="F861" s="58"/>
      <c r="G861" s="78"/>
      <c r="H861" s="58">
        <v>3.6190799999999999</v>
      </c>
      <c r="I861" s="58">
        <v>2.943732384</v>
      </c>
      <c r="J861" s="58">
        <v>0.012</v>
      </c>
      <c r="K861" s="58"/>
      <c r="L861" s="58"/>
      <c r="M861" s="58">
        <v>0.012</v>
      </c>
      <c r="N861" s="58"/>
      <c r="O861" s="58">
        <v>0.012</v>
      </c>
      <c r="P861" s="58"/>
      <c r="Q861" s="58"/>
      <c r="R861" s="58">
        <v>0.012</v>
      </c>
      <c r="S861" s="58"/>
    </row>
    <row r="862" spans="1:19" ht="93.75">
      <c r="A862" s="46" t="s">
        <v>1225</v>
      </c>
      <c r="B862" s="43" t="s">
        <v>1035</v>
      </c>
      <c r="C862" s="54" t="s">
        <v>2070</v>
      </c>
      <c r="D862" s="76">
        <v>2016</v>
      </c>
      <c r="E862" s="46">
        <v>2019</v>
      </c>
      <c r="F862" s="58"/>
      <c r="G862" s="78"/>
      <c r="H862" s="58">
        <v>0.30021599999999993</v>
      </c>
      <c r="I862" s="58">
        <v>0.27837731999999993</v>
      </c>
      <c r="J862" s="58">
        <v>0.012</v>
      </c>
      <c r="K862" s="58"/>
      <c r="L862" s="58"/>
      <c r="M862" s="58">
        <v>0.012</v>
      </c>
      <c r="N862" s="58"/>
      <c r="O862" s="58">
        <v>0.012</v>
      </c>
      <c r="P862" s="58"/>
      <c r="Q862" s="58"/>
      <c r="R862" s="58">
        <v>0.012</v>
      </c>
      <c r="S862" s="58"/>
    </row>
    <row r="863" spans="1:19" ht="93.75">
      <c r="A863" s="46" t="s">
        <v>1225</v>
      </c>
      <c r="B863" s="43" t="s">
        <v>1036</v>
      </c>
      <c r="C863" s="54" t="s">
        <v>2071</v>
      </c>
      <c r="D863" s="76">
        <v>2019</v>
      </c>
      <c r="E863" s="46">
        <v>2020</v>
      </c>
      <c r="F863" s="58"/>
      <c r="G863" s="78"/>
      <c r="H863" s="58">
        <v>6.4484159999999999</v>
      </c>
      <c r="I863" s="58">
        <v>6.4484159999999999</v>
      </c>
      <c r="J863" s="58">
        <v>0.012</v>
      </c>
      <c r="K863" s="58"/>
      <c r="L863" s="58"/>
      <c r="M863" s="58">
        <v>0.012</v>
      </c>
      <c r="N863" s="58"/>
      <c r="O863" s="58">
        <v>0.012</v>
      </c>
      <c r="P863" s="58"/>
      <c r="Q863" s="58"/>
      <c r="R863" s="58">
        <v>0.012</v>
      </c>
      <c r="S863" s="58"/>
    </row>
    <row r="864" spans="1:19" ht="93.75">
      <c r="A864" s="46" t="s">
        <v>1225</v>
      </c>
      <c r="B864" s="43" t="s">
        <v>1037</v>
      </c>
      <c r="C864" s="54" t="s">
        <v>2072</v>
      </c>
      <c r="D864" s="76">
        <v>2019</v>
      </c>
      <c r="E864" s="46">
        <v>2020</v>
      </c>
      <c r="F864" s="58"/>
      <c r="G864" s="78"/>
      <c r="H864" s="58">
        <v>3.1863600000000001</v>
      </c>
      <c r="I864" s="58">
        <v>3.1863600000000001</v>
      </c>
      <c r="J864" s="58">
        <v>0.012</v>
      </c>
      <c r="K864" s="58"/>
      <c r="L864" s="58"/>
      <c r="M864" s="58">
        <v>0.012</v>
      </c>
      <c r="N864" s="58"/>
      <c r="O864" s="58">
        <v>0.012</v>
      </c>
      <c r="P864" s="58"/>
      <c r="Q864" s="58"/>
      <c r="R864" s="58">
        <v>0.012</v>
      </c>
      <c r="S864" s="58"/>
    </row>
    <row r="865" spans="1:19" ht="93.75">
      <c r="A865" s="46" t="s">
        <v>1225</v>
      </c>
      <c r="B865" s="43" t="s">
        <v>1038</v>
      </c>
      <c r="C865" s="54" t="s">
        <v>2073</v>
      </c>
      <c r="D865" s="76">
        <v>2019</v>
      </c>
      <c r="E865" s="46">
        <v>2020</v>
      </c>
      <c r="F865" s="58"/>
      <c r="G865" s="78"/>
      <c r="H865" s="58">
        <v>2.6374679999999997</v>
      </c>
      <c r="I865" s="58">
        <v>2.6374679999999997</v>
      </c>
      <c r="J865" s="58">
        <v>0.012</v>
      </c>
      <c r="K865" s="58"/>
      <c r="L865" s="58"/>
      <c r="M865" s="58">
        <v>0.012</v>
      </c>
      <c r="N865" s="58"/>
      <c r="O865" s="58">
        <v>0.012</v>
      </c>
      <c r="P865" s="58"/>
      <c r="Q865" s="58"/>
      <c r="R865" s="58">
        <v>0.012</v>
      </c>
      <c r="S865" s="58"/>
    </row>
    <row r="866" spans="1:19" ht="112.5">
      <c r="A866" s="46" t="s">
        <v>1225</v>
      </c>
      <c r="B866" s="43" t="s">
        <v>1039</v>
      </c>
      <c r="C866" s="54" t="s">
        <v>2074</v>
      </c>
      <c r="D866" s="76">
        <v>2018</v>
      </c>
      <c r="E866" s="46">
        <v>2020</v>
      </c>
      <c r="F866" s="58">
        <v>4.3131839999999997</v>
      </c>
      <c r="G866" s="78">
        <v>43101</v>
      </c>
      <c r="H866" s="58">
        <v>12.373259999999998</v>
      </c>
      <c r="I866" s="58">
        <v>12.308665787999999</v>
      </c>
      <c r="J866" s="58">
        <v>1.1625479999999999</v>
      </c>
      <c r="K866" s="58"/>
      <c r="L866" s="58"/>
      <c r="M866" s="58">
        <v>1.1625479999999999</v>
      </c>
      <c r="N866" s="58"/>
      <c r="O866" s="58">
        <v>1.1625479999999999</v>
      </c>
      <c r="P866" s="58"/>
      <c r="Q866" s="58"/>
      <c r="R866" s="58">
        <v>1.1625479999999999</v>
      </c>
      <c r="S866" s="58"/>
    </row>
    <row r="867" spans="1:19" ht="112.5">
      <c r="A867" s="46" t="s">
        <v>1225</v>
      </c>
      <c r="B867" s="43" t="s">
        <v>1040</v>
      </c>
      <c r="C867" s="54" t="s">
        <v>2075</v>
      </c>
      <c r="D867" s="76">
        <v>2017</v>
      </c>
      <c r="E867" s="46">
        <v>2019</v>
      </c>
      <c r="F867" s="58">
        <v>67.315751999999989</v>
      </c>
      <c r="G867" s="78">
        <v>42979</v>
      </c>
      <c r="H867" s="58">
        <v>67.315752000000003</v>
      </c>
      <c r="I867" s="58">
        <v>65.309565684000006</v>
      </c>
      <c r="J867" s="58">
        <v>60.101699999999994</v>
      </c>
      <c r="K867" s="58"/>
      <c r="L867" s="58"/>
      <c r="M867" s="58">
        <v>60.101699999999994</v>
      </c>
      <c r="N867" s="58"/>
      <c r="O867" s="58">
        <v>60.101699999999994</v>
      </c>
      <c r="P867" s="58"/>
      <c r="Q867" s="58"/>
      <c r="R867" s="58">
        <v>60.101699999999994</v>
      </c>
      <c r="S867" s="58"/>
    </row>
    <row r="868" spans="1:19" ht="131.25">
      <c r="A868" s="46" t="s">
        <v>1225</v>
      </c>
      <c r="B868" s="43" t="s">
        <v>1041</v>
      </c>
      <c r="C868" s="54" t="s">
        <v>2076</v>
      </c>
      <c r="D868" s="76">
        <v>2014</v>
      </c>
      <c r="E868" s="46">
        <v>2019</v>
      </c>
      <c r="F868" s="58">
        <v>1.8492239999999998</v>
      </c>
      <c r="G868" s="78">
        <v>42186</v>
      </c>
      <c r="H868" s="58">
        <v>1.849224</v>
      </c>
      <c r="I868" s="58">
        <v>0.019503600000000176</v>
      </c>
      <c r="J868" s="58">
        <v>0.0195</v>
      </c>
      <c r="K868" s="58"/>
      <c r="L868" s="58"/>
      <c r="M868" s="58">
        <v>0.0195</v>
      </c>
      <c r="N868" s="58"/>
      <c r="O868" s="58">
        <v>0.0195</v>
      </c>
      <c r="P868" s="58"/>
      <c r="Q868" s="58"/>
      <c r="R868" s="58">
        <v>0.0195</v>
      </c>
      <c r="S868" s="58"/>
    </row>
    <row r="869" spans="1:19" ht="93.75">
      <c r="A869" s="46" t="s">
        <v>1225</v>
      </c>
      <c r="B869" s="43" t="s">
        <v>1042</v>
      </c>
      <c r="C869" s="54" t="s">
        <v>2077</v>
      </c>
      <c r="D869" s="76" t="s">
        <v>2251</v>
      </c>
      <c r="E869" s="46">
        <v>2020</v>
      </c>
      <c r="F869" s="58"/>
      <c r="G869" s="78"/>
      <c r="H869" s="58">
        <v>8.0895480000000006</v>
      </c>
      <c r="I869" s="58">
        <v>7.9903331640000008</v>
      </c>
      <c r="J869" s="58">
        <v>0.41115600000000002</v>
      </c>
      <c r="K869" s="58"/>
      <c r="L869" s="58"/>
      <c r="M869" s="58">
        <v>0.41115600000000002</v>
      </c>
      <c r="N869" s="58"/>
      <c r="O869" s="58">
        <v>0.41115600000000002</v>
      </c>
      <c r="P869" s="58"/>
      <c r="Q869" s="58"/>
      <c r="R869" s="58">
        <v>0.41115600000000002</v>
      </c>
      <c r="S869" s="58"/>
    </row>
    <row r="870" spans="1:19" ht="93.75">
      <c r="A870" s="46" t="s">
        <v>1225</v>
      </c>
      <c r="B870" s="43" t="s">
        <v>1043</v>
      </c>
      <c r="C870" s="54" t="s">
        <v>2078</v>
      </c>
      <c r="D870" s="76">
        <v>2016</v>
      </c>
      <c r="E870" s="46">
        <v>2022</v>
      </c>
      <c r="F870" s="58"/>
      <c r="G870" s="78"/>
      <c r="H870" s="58">
        <v>1.1030280000000001</v>
      </c>
      <c r="I870" s="58">
        <v>1.008581256</v>
      </c>
      <c r="J870" s="58">
        <v>0.06</v>
      </c>
      <c r="K870" s="58"/>
      <c r="L870" s="58"/>
      <c r="M870" s="58">
        <v>0.06</v>
      </c>
      <c r="N870" s="58"/>
      <c r="O870" s="58">
        <v>0.06</v>
      </c>
      <c r="P870" s="58"/>
      <c r="Q870" s="58"/>
      <c r="R870" s="58">
        <v>0.06</v>
      </c>
      <c r="S870" s="58"/>
    </row>
    <row r="871" spans="1:19" ht="75">
      <c r="A871" s="46" t="s">
        <v>1225</v>
      </c>
      <c r="B871" s="43" t="s">
        <v>1044</v>
      </c>
      <c r="C871" s="54" t="s">
        <v>2079</v>
      </c>
      <c r="D871" s="76">
        <v>2019</v>
      </c>
      <c r="E871" s="46">
        <v>2021</v>
      </c>
      <c r="F871" s="58"/>
      <c r="G871" s="78"/>
      <c r="H871" s="58">
        <v>0.86315999999999993</v>
      </c>
      <c r="I871" s="58">
        <v>0.86315999999999993</v>
      </c>
      <c r="J871" s="58">
        <v>0.012</v>
      </c>
      <c r="K871" s="58"/>
      <c r="L871" s="58"/>
      <c r="M871" s="58">
        <v>0.012</v>
      </c>
      <c r="N871" s="58"/>
      <c r="O871" s="58">
        <v>0.012</v>
      </c>
      <c r="P871" s="58"/>
      <c r="Q871" s="58"/>
      <c r="R871" s="58">
        <v>0.012</v>
      </c>
      <c r="S871" s="58"/>
    </row>
    <row r="872" spans="1:19" ht="112.5">
      <c r="A872" s="46" t="s">
        <v>1225</v>
      </c>
      <c r="B872" s="43" t="s">
        <v>1045</v>
      </c>
      <c r="C872" s="54" t="s">
        <v>2080</v>
      </c>
      <c r="D872" s="76">
        <v>2018</v>
      </c>
      <c r="E872" s="46">
        <v>2021</v>
      </c>
      <c r="F872" s="58">
        <v>1.8378099999999999</v>
      </c>
      <c r="G872" s="78" t="s">
        <v>2740</v>
      </c>
      <c r="H872" s="58">
        <v>21.887411999999998</v>
      </c>
      <c r="I872" s="58">
        <v>21.406735530711863</v>
      </c>
      <c r="J872" s="58">
        <v>1.2148919999999999</v>
      </c>
      <c r="K872" s="58"/>
      <c r="L872" s="58"/>
      <c r="M872" s="58">
        <v>1.2148919999999999</v>
      </c>
      <c r="N872" s="58"/>
      <c r="O872" s="58">
        <v>1.2148919999999999</v>
      </c>
      <c r="P872" s="58"/>
      <c r="Q872" s="58"/>
      <c r="R872" s="58">
        <v>1.2148919999999999</v>
      </c>
      <c r="S872" s="58"/>
    </row>
    <row r="873" spans="1:19" ht="206.25">
      <c r="A873" s="46" t="s">
        <v>1225</v>
      </c>
      <c r="B873" s="43" t="s">
        <v>1046</v>
      </c>
      <c r="C873" s="54" t="s">
        <v>2081</v>
      </c>
      <c r="D873" s="76">
        <v>2017</v>
      </c>
      <c r="E873" s="46">
        <v>2019</v>
      </c>
      <c r="F873" s="58">
        <v>2.4863</v>
      </c>
      <c r="G873" s="78" t="s">
        <v>2734</v>
      </c>
      <c r="H873" s="58">
        <v>16.852176</v>
      </c>
      <c r="I873" s="58">
        <v>4.505253009559322</v>
      </c>
      <c r="J873" s="58">
        <v>3.7725</v>
      </c>
      <c r="K873" s="58"/>
      <c r="L873" s="58"/>
      <c r="M873" s="58">
        <v>3.7725</v>
      </c>
      <c r="N873" s="58"/>
      <c r="O873" s="58">
        <v>3.7725</v>
      </c>
      <c r="P873" s="58"/>
      <c r="Q873" s="58"/>
      <c r="R873" s="58">
        <v>3.7725</v>
      </c>
      <c r="S873" s="58"/>
    </row>
    <row r="874" spans="1:19" ht="93.75">
      <c r="A874" s="46" t="s">
        <v>1225</v>
      </c>
      <c r="B874" s="43" t="s">
        <v>1047</v>
      </c>
      <c r="C874" s="54" t="s">
        <v>2082</v>
      </c>
      <c r="D874" s="76" t="s">
        <v>2251</v>
      </c>
      <c r="E874" s="46">
        <v>2019</v>
      </c>
      <c r="F874" s="58">
        <v>1.9099559999999998</v>
      </c>
      <c r="G874" s="78">
        <v>43344</v>
      </c>
      <c r="H874" s="58">
        <v>1.9099560000000002</v>
      </c>
      <c r="I874" s="58">
        <v>1.8472982640000002</v>
      </c>
      <c r="J874" s="58">
        <v>1.5731520000000001</v>
      </c>
      <c r="K874" s="58"/>
      <c r="L874" s="58"/>
      <c r="M874" s="58">
        <v>1.5731520000000001</v>
      </c>
      <c r="N874" s="58"/>
      <c r="O874" s="58">
        <v>1.5731520000000001</v>
      </c>
      <c r="P874" s="58"/>
      <c r="Q874" s="58"/>
      <c r="R874" s="58">
        <v>1.5731520000000001</v>
      </c>
      <c r="S874" s="58"/>
    </row>
    <row r="875" spans="1:19" ht="75">
      <c r="A875" s="46" t="s">
        <v>1225</v>
      </c>
      <c r="B875" s="43" t="s">
        <v>1048</v>
      </c>
      <c r="C875" s="54" t="s">
        <v>2083</v>
      </c>
      <c r="D875" s="76">
        <v>2017</v>
      </c>
      <c r="E875" s="46">
        <v>2019</v>
      </c>
      <c r="F875" s="58">
        <v>1.7475959999999995</v>
      </c>
      <c r="G875" s="78">
        <v>43009</v>
      </c>
      <c r="H875" s="58">
        <v>1.7475959999999997</v>
      </c>
      <c r="I875" s="58">
        <v>0.25924753118644017</v>
      </c>
      <c r="J875" s="58">
        <v>0.25866</v>
      </c>
      <c r="K875" s="58"/>
      <c r="L875" s="58"/>
      <c r="M875" s="58">
        <v>0.25866</v>
      </c>
      <c r="N875" s="58"/>
      <c r="O875" s="58">
        <v>0.25866</v>
      </c>
      <c r="P875" s="58"/>
      <c r="Q875" s="58"/>
      <c r="R875" s="58">
        <v>0.25866</v>
      </c>
      <c r="S875" s="58"/>
    </row>
    <row r="876" spans="1:19" ht="150">
      <c r="A876" s="46" t="s">
        <v>1225</v>
      </c>
      <c r="B876" s="43" t="s">
        <v>1049</v>
      </c>
      <c r="C876" s="54" t="s">
        <v>2084</v>
      </c>
      <c r="D876" s="76">
        <v>2014</v>
      </c>
      <c r="E876" s="46">
        <v>2022</v>
      </c>
      <c r="F876" s="58"/>
      <c r="G876" s="78"/>
      <c r="H876" s="58">
        <v>9.4206599999999998</v>
      </c>
      <c r="I876" s="58">
        <v>9.4184126520000007</v>
      </c>
      <c r="J876" s="58">
        <v>0.012</v>
      </c>
      <c r="K876" s="58"/>
      <c r="L876" s="58"/>
      <c r="M876" s="58">
        <v>0.012</v>
      </c>
      <c r="N876" s="58"/>
      <c r="O876" s="58">
        <v>0.012</v>
      </c>
      <c r="P876" s="58"/>
      <c r="Q876" s="58"/>
      <c r="R876" s="58">
        <v>0.012</v>
      </c>
      <c r="S876" s="58"/>
    </row>
    <row r="877" spans="1:19" ht="75">
      <c r="A877" s="46" t="s">
        <v>1225</v>
      </c>
      <c r="B877" s="43" t="s">
        <v>1050</v>
      </c>
      <c r="C877" s="54" t="s">
        <v>2085</v>
      </c>
      <c r="D877" s="76">
        <v>2018</v>
      </c>
      <c r="E877" s="46">
        <v>2019</v>
      </c>
      <c r="F877" s="58">
        <v>10.724148</v>
      </c>
      <c r="G877" s="78">
        <v>43374</v>
      </c>
      <c r="H877" s="58">
        <v>10.152057672000002</v>
      </c>
      <c r="I877" s="58">
        <v>9.7590228120000013</v>
      </c>
      <c r="J877" s="58">
        <v>9.7590240000000001</v>
      </c>
      <c r="K877" s="58"/>
      <c r="L877" s="58"/>
      <c r="M877" s="58">
        <v>9.7590240000000001</v>
      </c>
      <c r="N877" s="58"/>
      <c r="O877" s="58">
        <v>9.7590240000000001</v>
      </c>
      <c r="P877" s="58"/>
      <c r="Q877" s="58"/>
      <c r="R877" s="58">
        <v>9.7590240000000001</v>
      </c>
      <c r="S877" s="58"/>
    </row>
    <row r="878" spans="1:19" ht="93.75">
      <c r="A878" s="46" t="s">
        <v>1225</v>
      </c>
      <c r="B878" s="43" t="s">
        <v>1051</v>
      </c>
      <c r="C878" s="54" t="s">
        <v>2086</v>
      </c>
      <c r="D878" s="76">
        <v>2015</v>
      </c>
      <c r="E878" s="46">
        <v>2022</v>
      </c>
      <c r="F878" s="58"/>
      <c r="G878" s="78"/>
      <c r="H878" s="58">
        <v>2.2521360000000001</v>
      </c>
      <c r="I878" s="58">
        <v>1.8273675960000002</v>
      </c>
      <c r="J878" s="58">
        <v>0.12368399999999999</v>
      </c>
      <c r="K878" s="58"/>
      <c r="L878" s="58"/>
      <c r="M878" s="58">
        <v>0.12368399999999999</v>
      </c>
      <c r="N878" s="58"/>
      <c r="O878" s="58">
        <v>0.12368399999999999</v>
      </c>
      <c r="P878" s="58"/>
      <c r="Q878" s="58"/>
      <c r="R878" s="58">
        <v>0.12368399999999999</v>
      </c>
      <c r="S878" s="58"/>
    </row>
    <row r="879" spans="1:19" ht="93.75">
      <c r="A879" s="46" t="s">
        <v>1225</v>
      </c>
      <c r="B879" s="43" t="s">
        <v>1052</v>
      </c>
      <c r="C879" s="54" t="s">
        <v>2087</v>
      </c>
      <c r="D879" s="76">
        <v>2015</v>
      </c>
      <c r="E879" s="46">
        <v>2022</v>
      </c>
      <c r="F879" s="58">
        <v>3.6347279999999991</v>
      </c>
      <c r="G879" s="78">
        <v>42401</v>
      </c>
      <c r="H879" s="58">
        <v>3.634728</v>
      </c>
      <c r="I879" s="58">
        <v>2.7462173694915255</v>
      </c>
      <c r="J879" s="58">
        <v>0.012</v>
      </c>
      <c r="K879" s="58"/>
      <c r="L879" s="58"/>
      <c r="M879" s="58">
        <v>0.012</v>
      </c>
      <c r="N879" s="58"/>
      <c r="O879" s="58">
        <v>0.012</v>
      </c>
      <c r="P879" s="58"/>
      <c r="Q879" s="58"/>
      <c r="R879" s="58">
        <v>0.012</v>
      </c>
      <c r="S879" s="58"/>
    </row>
    <row r="880" spans="1:19" ht="56.25">
      <c r="A880" s="46" t="s">
        <v>1225</v>
      </c>
      <c r="B880" s="43" t="s">
        <v>1053</v>
      </c>
      <c r="C880" s="54" t="s">
        <v>2088</v>
      </c>
      <c r="D880" s="76">
        <v>2019</v>
      </c>
      <c r="E880" s="46">
        <v>2020</v>
      </c>
      <c r="F880" s="58"/>
      <c r="G880" s="78"/>
      <c r="H880" s="58">
        <v>3.2515800000000001</v>
      </c>
      <c r="I880" s="58">
        <v>3.2515800000000001</v>
      </c>
      <c r="J880" s="58">
        <v>0.36160799999999993</v>
      </c>
      <c r="K880" s="58"/>
      <c r="L880" s="58"/>
      <c r="M880" s="58">
        <v>0.36160799999999993</v>
      </c>
      <c r="N880" s="58"/>
      <c r="O880" s="58">
        <v>0.36160799999999993</v>
      </c>
      <c r="P880" s="58"/>
      <c r="Q880" s="58"/>
      <c r="R880" s="58">
        <v>0.36160799999999993</v>
      </c>
      <c r="S880" s="58"/>
    </row>
    <row r="881" spans="1:19" ht="75">
      <c r="A881" s="46" t="s">
        <v>1225</v>
      </c>
      <c r="B881" s="43" t="s">
        <v>1054</v>
      </c>
      <c r="C881" s="54" t="s">
        <v>2089</v>
      </c>
      <c r="D881" s="76">
        <v>2016</v>
      </c>
      <c r="E881" s="46">
        <v>2019</v>
      </c>
      <c r="F881" s="58">
        <v>5.2570319999999988</v>
      </c>
      <c r="G881" s="78">
        <v>42948</v>
      </c>
      <c r="H881" s="58">
        <v>5.2570319999999988</v>
      </c>
      <c r="I881" s="58">
        <v>4.1843402147796596</v>
      </c>
      <c r="J881" s="58">
        <v>2.3178959999999997</v>
      </c>
      <c r="K881" s="58"/>
      <c r="L881" s="58"/>
      <c r="M881" s="58">
        <v>2.3178959999999997</v>
      </c>
      <c r="N881" s="58"/>
      <c r="O881" s="58">
        <v>2.3178959999999997</v>
      </c>
      <c r="P881" s="58"/>
      <c r="Q881" s="58"/>
      <c r="R881" s="58">
        <v>2.3178959999999997</v>
      </c>
      <c r="S881" s="58"/>
    </row>
    <row r="882" spans="1:19" ht="75">
      <c r="A882" s="46" t="s">
        <v>1225</v>
      </c>
      <c r="B882" s="43" t="s">
        <v>1055</v>
      </c>
      <c r="C882" s="54" t="s">
        <v>2090</v>
      </c>
      <c r="D882" s="76">
        <v>2017</v>
      </c>
      <c r="E882" s="46">
        <v>2019</v>
      </c>
      <c r="F882" s="58">
        <v>0.73336000000000001</v>
      </c>
      <c r="G882" s="78" t="s">
        <v>2741</v>
      </c>
      <c r="H882" s="58">
        <v>3.8844959999999995</v>
      </c>
      <c r="I882" s="58">
        <v>3.0357125328813557</v>
      </c>
      <c r="J882" s="58">
        <v>2.7160919999999997</v>
      </c>
      <c r="K882" s="58"/>
      <c r="L882" s="58"/>
      <c r="M882" s="58">
        <v>2.7160919999999997</v>
      </c>
      <c r="N882" s="58"/>
      <c r="O882" s="58">
        <v>2.7160919999999997</v>
      </c>
      <c r="P882" s="58"/>
      <c r="Q882" s="58"/>
      <c r="R882" s="58">
        <v>2.7160919999999997</v>
      </c>
      <c r="S882" s="58"/>
    </row>
    <row r="883" spans="1:19" ht="112.5">
      <c r="A883" s="46" t="s">
        <v>1225</v>
      </c>
      <c r="B883" s="43" t="s">
        <v>1056</v>
      </c>
      <c r="C883" s="54" t="s">
        <v>2091</v>
      </c>
      <c r="D883" s="76">
        <v>2015</v>
      </c>
      <c r="E883" s="46">
        <v>2022</v>
      </c>
      <c r="F883" s="58">
        <v>6.8618759999999988</v>
      </c>
      <c r="G883" s="78">
        <v>42461</v>
      </c>
      <c r="H883" s="58">
        <v>6.8618759999999996</v>
      </c>
      <c r="I883" s="58">
        <v>6.1030913483389826</v>
      </c>
      <c r="J883" s="58">
        <v>0.32756400000000002</v>
      </c>
      <c r="K883" s="58"/>
      <c r="L883" s="58"/>
      <c r="M883" s="58">
        <v>0.32756400000000002</v>
      </c>
      <c r="N883" s="58"/>
      <c r="O883" s="58">
        <v>0.32756400000000002</v>
      </c>
      <c r="P883" s="58"/>
      <c r="Q883" s="58"/>
      <c r="R883" s="58">
        <v>0.32756400000000002</v>
      </c>
      <c r="S883" s="58"/>
    </row>
    <row r="884" spans="1:19" ht="75">
      <c r="A884" s="46" t="s">
        <v>1225</v>
      </c>
      <c r="B884" s="43" t="s">
        <v>1057</v>
      </c>
      <c r="C884" s="54" t="s">
        <v>2092</v>
      </c>
      <c r="D884" s="76">
        <v>2019</v>
      </c>
      <c r="E884" s="46">
        <v>2019</v>
      </c>
      <c r="F884" s="58"/>
      <c r="G884" s="78"/>
      <c r="H884" s="58">
        <v>0.41142000000000001</v>
      </c>
      <c r="I884" s="58">
        <v>0.41142000000000001</v>
      </c>
      <c r="J884" s="58">
        <v>0.41142000000000001</v>
      </c>
      <c r="K884" s="58"/>
      <c r="L884" s="58"/>
      <c r="M884" s="58">
        <v>0.41142000000000001</v>
      </c>
      <c r="N884" s="58"/>
      <c r="O884" s="58">
        <v>0.41142000000000001</v>
      </c>
      <c r="P884" s="58"/>
      <c r="Q884" s="58"/>
      <c r="R884" s="58">
        <v>0.41142000000000001</v>
      </c>
      <c r="S884" s="58"/>
    </row>
    <row r="885" spans="1:19" ht="93.75">
      <c r="A885" s="46" t="s">
        <v>1225</v>
      </c>
      <c r="B885" s="43" t="s">
        <v>1058</v>
      </c>
      <c r="C885" s="54" t="s">
        <v>2093</v>
      </c>
      <c r="D885" s="76">
        <v>2017</v>
      </c>
      <c r="E885" s="46">
        <v>2019</v>
      </c>
      <c r="F885" s="58">
        <v>0.27533999999999997</v>
      </c>
      <c r="G885" s="78" t="s">
        <v>2735</v>
      </c>
      <c r="H885" s="58">
        <v>1.6920119999999998</v>
      </c>
      <c r="I885" s="58">
        <v>1.2725872079999998</v>
      </c>
      <c r="J885" s="58">
        <v>1.233924</v>
      </c>
      <c r="K885" s="58"/>
      <c r="L885" s="58"/>
      <c r="M885" s="58">
        <v>1.233924</v>
      </c>
      <c r="N885" s="58"/>
      <c r="O885" s="58">
        <v>1.233924</v>
      </c>
      <c r="P885" s="58"/>
      <c r="Q885" s="58"/>
      <c r="R885" s="58">
        <v>1.233924</v>
      </c>
      <c r="S885" s="58"/>
    </row>
    <row r="886" spans="1:19" ht="75">
      <c r="A886" s="46" t="s">
        <v>1225</v>
      </c>
      <c r="B886" s="43" t="s">
        <v>1059</v>
      </c>
      <c r="C886" s="54" t="s">
        <v>2094</v>
      </c>
      <c r="D886" s="76">
        <v>2018</v>
      </c>
      <c r="E886" s="46">
        <v>2020</v>
      </c>
      <c r="F886" s="58">
        <v>2.6849400000000001</v>
      </c>
      <c r="G886" s="78" t="s">
        <v>2734</v>
      </c>
      <c r="H886" s="58">
        <v>10.695936</v>
      </c>
      <c r="I886" s="58">
        <v>9.3759584806779657</v>
      </c>
      <c r="J886" s="58">
        <v>9.0462240000000005</v>
      </c>
      <c r="K886" s="58"/>
      <c r="L886" s="58"/>
      <c r="M886" s="58">
        <v>9.0462240000000005</v>
      </c>
      <c r="N886" s="58"/>
      <c r="O886" s="58">
        <v>9.0462240000000005</v>
      </c>
      <c r="P886" s="58"/>
      <c r="Q886" s="58"/>
      <c r="R886" s="58">
        <v>9.0462240000000005</v>
      </c>
      <c r="S886" s="58"/>
    </row>
    <row r="887" spans="1:19" ht="93.75">
      <c r="A887" s="46" t="s">
        <v>1225</v>
      </c>
      <c r="B887" s="43" t="s">
        <v>1060</v>
      </c>
      <c r="C887" s="54" t="s">
        <v>2095</v>
      </c>
      <c r="D887" s="76">
        <v>2017</v>
      </c>
      <c r="E887" s="46">
        <v>2022</v>
      </c>
      <c r="F887" s="58"/>
      <c r="G887" s="78"/>
      <c r="H887" s="58">
        <v>9.2911560120000001</v>
      </c>
      <c r="I887" s="58">
        <v>8.166647244</v>
      </c>
      <c r="J887" s="58">
        <v>0.012</v>
      </c>
      <c r="K887" s="58"/>
      <c r="L887" s="58"/>
      <c r="M887" s="58">
        <v>0.012</v>
      </c>
      <c r="N887" s="58"/>
      <c r="O887" s="58">
        <v>0.012</v>
      </c>
      <c r="P887" s="58"/>
      <c r="Q887" s="58"/>
      <c r="R887" s="58">
        <v>0.012</v>
      </c>
      <c r="S887" s="58"/>
    </row>
    <row r="888" spans="1:19" ht="243.75">
      <c r="A888" s="46" t="s">
        <v>1225</v>
      </c>
      <c r="B888" s="43" t="s">
        <v>1061</v>
      </c>
      <c r="C888" s="54" t="s">
        <v>2096</v>
      </c>
      <c r="D888" s="76">
        <v>2014</v>
      </c>
      <c r="E888" s="46">
        <v>2019</v>
      </c>
      <c r="F888" s="58" t="s">
        <v>2753</v>
      </c>
      <c r="G888" s="78" t="s">
        <v>2742</v>
      </c>
      <c r="H888" s="58">
        <v>59.647115999999997</v>
      </c>
      <c r="I888" s="58">
        <v>43.205976684000007</v>
      </c>
      <c r="J888" s="58">
        <v>25.092132000000003</v>
      </c>
      <c r="K888" s="58"/>
      <c r="L888" s="58"/>
      <c r="M888" s="58">
        <v>25.092132000000003</v>
      </c>
      <c r="N888" s="58"/>
      <c r="O888" s="58">
        <v>25.092132000000003</v>
      </c>
      <c r="P888" s="58"/>
      <c r="Q888" s="58"/>
      <c r="R888" s="58">
        <v>25.092132000000003</v>
      </c>
      <c r="S888" s="58"/>
    </row>
    <row r="889" spans="1:19" ht="93.75">
      <c r="A889" s="46" t="s">
        <v>1225</v>
      </c>
      <c r="B889" s="43" t="s">
        <v>1062</v>
      </c>
      <c r="C889" s="54" t="s">
        <v>2097</v>
      </c>
      <c r="D889" s="76">
        <v>2014</v>
      </c>
      <c r="E889" s="46">
        <v>2021</v>
      </c>
      <c r="F889" s="58"/>
      <c r="G889" s="78"/>
      <c r="H889" s="58">
        <v>20.814288000000001</v>
      </c>
      <c r="I889" s="58">
        <v>19.136006892000001</v>
      </c>
      <c r="J889" s="58">
        <v>0.96</v>
      </c>
      <c r="K889" s="58"/>
      <c r="L889" s="58"/>
      <c r="M889" s="58">
        <v>0.96</v>
      </c>
      <c r="N889" s="58"/>
      <c r="O889" s="58">
        <v>0.96</v>
      </c>
      <c r="P889" s="58"/>
      <c r="Q889" s="58"/>
      <c r="R889" s="58">
        <v>0.96</v>
      </c>
      <c r="S889" s="58"/>
    </row>
    <row r="890" spans="1:19" ht="112.5">
      <c r="A890" s="46" t="s">
        <v>1225</v>
      </c>
      <c r="B890" s="43" t="s">
        <v>1063</v>
      </c>
      <c r="C890" s="54" t="s">
        <v>2098</v>
      </c>
      <c r="D890" s="76">
        <v>2015</v>
      </c>
      <c r="E890" s="46">
        <v>2021</v>
      </c>
      <c r="F890" s="58">
        <v>6.2837300000000003</v>
      </c>
      <c r="G890" s="78" t="s">
        <v>2743</v>
      </c>
      <c r="H890" s="58">
        <v>65.969099999999997</v>
      </c>
      <c r="I890" s="58">
        <v>62.834945651999995</v>
      </c>
      <c r="J890" s="58">
        <v>47.903328000000002</v>
      </c>
      <c r="K890" s="58"/>
      <c r="L890" s="58"/>
      <c r="M890" s="58">
        <v>47.903328000000002</v>
      </c>
      <c r="N890" s="58"/>
      <c r="O890" s="58">
        <v>47.903328000000002</v>
      </c>
      <c r="P890" s="58"/>
      <c r="Q890" s="58"/>
      <c r="R890" s="58">
        <v>47.903328000000002</v>
      </c>
      <c r="S890" s="58"/>
    </row>
    <row r="891" spans="1:19" ht="187.5">
      <c r="A891" s="46" t="s">
        <v>1225</v>
      </c>
      <c r="B891" s="43" t="s">
        <v>1064</v>
      </c>
      <c r="C891" s="54" t="s">
        <v>2099</v>
      </c>
      <c r="D891" s="76">
        <v>2014</v>
      </c>
      <c r="E891" s="46">
        <v>2020</v>
      </c>
      <c r="F891" s="58">
        <v>4.41547</v>
      </c>
      <c r="G891" s="78" t="s">
        <v>2744</v>
      </c>
      <c r="H891" s="58">
        <v>27.432864000000002</v>
      </c>
      <c r="I891" s="58">
        <v>13.911388840881358</v>
      </c>
      <c r="J891" s="58">
        <v>5.5203839999999991</v>
      </c>
      <c r="K891" s="58"/>
      <c r="L891" s="58"/>
      <c r="M891" s="58">
        <v>5.5203839999999991</v>
      </c>
      <c r="N891" s="58"/>
      <c r="O891" s="58">
        <v>5.5203839999999991</v>
      </c>
      <c r="P891" s="58"/>
      <c r="Q891" s="58"/>
      <c r="R891" s="58">
        <v>5.5203839999999991</v>
      </c>
      <c r="S891" s="58"/>
    </row>
    <row r="892" spans="1:19" ht="131.25">
      <c r="A892" s="46" t="s">
        <v>1225</v>
      </c>
      <c r="B892" s="43" t="s">
        <v>1065</v>
      </c>
      <c r="C892" s="54" t="s">
        <v>2100</v>
      </c>
      <c r="D892" s="76">
        <v>2014</v>
      </c>
      <c r="E892" s="46">
        <v>2022</v>
      </c>
      <c r="F892" s="58">
        <v>0.90646000000000004</v>
      </c>
      <c r="G892" s="78" t="s">
        <v>2745</v>
      </c>
      <c r="H892" s="58">
        <v>6.0578880000000002</v>
      </c>
      <c r="I892" s="58">
        <v>5.69593872</v>
      </c>
      <c r="J892" s="58">
        <v>0.97714799999999991</v>
      </c>
      <c r="K892" s="58"/>
      <c r="L892" s="58"/>
      <c r="M892" s="58">
        <v>0.97714799999999991</v>
      </c>
      <c r="N892" s="58"/>
      <c r="O892" s="58">
        <v>0.97714799999999991</v>
      </c>
      <c r="P892" s="58"/>
      <c r="Q892" s="58"/>
      <c r="R892" s="58">
        <v>0.97714799999999991</v>
      </c>
      <c r="S892" s="58"/>
    </row>
    <row r="893" spans="1:19" ht="112.5">
      <c r="A893" s="46" t="s">
        <v>1225</v>
      </c>
      <c r="B893" s="43" t="s">
        <v>1066</v>
      </c>
      <c r="C893" s="54" t="s">
        <v>2101</v>
      </c>
      <c r="D893" s="76">
        <v>2014</v>
      </c>
      <c r="E893" s="46">
        <v>2020</v>
      </c>
      <c r="F893" s="58">
        <v>18.520499999999995</v>
      </c>
      <c r="G893" s="78">
        <v>43009</v>
      </c>
      <c r="H893" s="58">
        <v>18.520499999999995</v>
      </c>
      <c r="I893" s="58">
        <v>11.84512290691525</v>
      </c>
      <c r="J893" s="58">
        <v>0.654756</v>
      </c>
      <c r="K893" s="58"/>
      <c r="L893" s="58"/>
      <c r="M893" s="58">
        <v>0.654756</v>
      </c>
      <c r="N893" s="58"/>
      <c r="O893" s="58">
        <v>0.654756</v>
      </c>
      <c r="P893" s="58"/>
      <c r="Q893" s="58"/>
      <c r="R893" s="58">
        <v>0.654756</v>
      </c>
      <c r="S893" s="58"/>
    </row>
    <row r="894" spans="1:19" ht="131.25">
      <c r="A894" s="46" t="s">
        <v>1225</v>
      </c>
      <c r="B894" s="43" t="s">
        <v>1067</v>
      </c>
      <c r="C894" s="54" t="s">
        <v>2102</v>
      </c>
      <c r="D894" s="76">
        <v>2015</v>
      </c>
      <c r="E894" s="46">
        <v>2020</v>
      </c>
      <c r="F894" s="58"/>
      <c r="G894" s="78"/>
      <c r="H894" s="58">
        <v>2.1125159999999998</v>
      </c>
      <c r="I894" s="58">
        <v>1.2700831913898303</v>
      </c>
      <c r="J894" s="58">
        <v>0.091919999999999988</v>
      </c>
      <c r="K894" s="58"/>
      <c r="L894" s="58"/>
      <c r="M894" s="58">
        <v>0.091919999999999988</v>
      </c>
      <c r="N894" s="58"/>
      <c r="O894" s="58">
        <v>0.091919999999999988</v>
      </c>
      <c r="P894" s="58"/>
      <c r="Q894" s="58"/>
      <c r="R894" s="58">
        <v>0.091919999999999988</v>
      </c>
      <c r="S894" s="58"/>
    </row>
    <row r="895" spans="1:19" ht="93.75">
      <c r="A895" s="46" t="s">
        <v>1225</v>
      </c>
      <c r="B895" s="43" t="s">
        <v>1068</v>
      </c>
      <c r="C895" s="54" t="s">
        <v>2103</v>
      </c>
      <c r="D895" s="76">
        <v>2014</v>
      </c>
      <c r="E895" s="46">
        <v>2021</v>
      </c>
      <c r="F895" s="58"/>
      <c r="G895" s="78"/>
      <c r="H895" s="58">
        <v>1.3693199999999999</v>
      </c>
      <c r="I895" s="58">
        <v>1.0979293559999996</v>
      </c>
      <c r="J895" s="58">
        <v>0.012</v>
      </c>
      <c r="K895" s="58"/>
      <c r="L895" s="58"/>
      <c r="M895" s="58">
        <v>0.012</v>
      </c>
      <c r="N895" s="58"/>
      <c r="O895" s="58">
        <v>0.012</v>
      </c>
      <c r="P895" s="58"/>
      <c r="Q895" s="58"/>
      <c r="R895" s="58">
        <v>0.012</v>
      </c>
      <c r="S895" s="58"/>
    </row>
    <row r="896" spans="1:19" ht="75">
      <c r="A896" s="46" t="s">
        <v>1225</v>
      </c>
      <c r="B896" s="43" t="s">
        <v>1069</v>
      </c>
      <c r="C896" s="54" t="s">
        <v>2104</v>
      </c>
      <c r="D896" s="76">
        <v>2018</v>
      </c>
      <c r="E896" s="46">
        <v>2019</v>
      </c>
      <c r="F896" s="58">
        <v>1.3667100000000001</v>
      </c>
      <c r="G896" s="78" t="s">
        <v>2720</v>
      </c>
      <c r="H896" s="58">
        <v>8.4728759999999976</v>
      </c>
      <c r="I896" s="58">
        <v>8.0715753719999981</v>
      </c>
      <c r="J896" s="58">
        <v>8.0664719999999992</v>
      </c>
      <c r="K896" s="58"/>
      <c r="L896" s="58"/>
      <c r="M896" s="58">
        <v>8.0664719999999992</v>
      </c>
      <c r="N896" s="58"/>
      <c r="O896" s="58">
        <v>8.0664719999999992</v>
      </c>
      <c r="P896" s="58"/>
      <c r="Q896" s="58"/>
      <c r="R896" s="58">
        <v>8.0664719999999992</v>
      </c>
      <c r="S896" s="58"/>
    </row>
    <row r="897" spans="1:19" ht="93.75">
      <c r="A897" s="46" t="s">
        <v>1225</v>
      </c>
      <c r="B897" s="43" t="s">
        <v>1070</v>
      </c>
      <c r="C897" s="54" t="s">
        <v>2105</v>
      </c>
      <c r="D897" s="76">
        <v>2016</v>
      </c>
      <c r="E897" s="46">
        <v>2019</v>
      </c>
      <c r="F897" s="58">
        <v>0.1391</v>
      </c>
      <c r="G897" s="78" t="s">
        <v>2746</v>
      </c>
      <c r="H897" s="58">
        <v>0.79846789200000001</v>
      </c>
      <c r="I897" s="58">
        <v>0.71171124000000008</v>
      </c>
      <c r="J897" s="58">
        <v>0.61448400000000003</v>
      </c>
      <c r="K897" s="58"/>
      <c r="L897" s="58"/>
      <c r="M897" s="58">
        <v>0.61448400000000003</v>
      </c>
      <c r="N897" s="58"/>
      <c r="O897" s="58">
        <v>0.61448400000000003</v>
      </c>
      <c r="P897" s="58"/>
      <c r="Q897" s="58"/>
      <c r="R897" s="58">
        <v>0.61448400000000003</v>
      </c>
      <c r="S897" s="58"/>
    </row>
    <row r="898" spans="1:19" ht="75">
      <c r="A898" s="46" t="s">
        <v>1225</v>
      </c>
      <c r="B898" s="43" t="s">
        <v>1071</v>
      </c>
      <c r="C898" s="54" t="s">
        <v>2106</v>
      </c>
      <c r="D898" s="76">
        <v>2017</v>
      </c>
      <c r="E898" s="46">
        <v>2019</v>
      </c>
      <c r="F898" s="58">
        <v>3.8900759999999992</v>
      </c>
      <c r="G898" s="78">
        <v>43191</v>
      </c>
      <c r="H898" s="58">
        <v>3.8900760000000001</v>
      </c>
      <c r="I898" s="58">
        <v>3.696381804</v>
      </c>
      <c r="J898" s="58">
        <v>3.4994519999999998</v>
      </c>
      <c r="K898" s="58"/>
      <c r="L898" s="58"/>
      <c r="M898" s="58">
        <v>3.4994519999999998</v>
      </c>
      <c r="N898" s="58"/>
      <c r="O898" s="58">
        <v>3.4994519999999998</v>
      </c>
      <c r="P898" s="58"/>
      <c r="Q898" s="58"/>
      <c r="R898" s="58">
        <v>3.4994519999999998</v>
      </c>
      <c r="S898" s="58"/>
    </row>
    <row r="899" spans="1:19" ht="56.25">
      <c r="A899" s="46" t="s">
        <v>1225</v>
      </c>
      <c r="B899" s="43" t="s">
        <v>1072</v>
      </c>
      <c r="C899" s="54" t="s">
        <v>2107</v>
      </c>
      <c r="D899" s="76">
        <v>2017</v>
      </c>
      <c r="E899" s="46" t="s">
        <v>2253</v>
      </c>
      <c r="F899" s="58">
        <v>1.2066479999999995</v>
      </c>
      <c r="G899" s="78">
        <v>43344</v>
      </c>
      <c r="H899" s="58">
        <v>1.2066479999999997</v>
      </c>
      <c r="I899" s="58">
        <v>1.0879577639999998</v>
      </c>
      <c r="J899" s="58">
        <v>0.72005999999999992</v>
      </c>
      <c r="K899" s="58"/>
      <c r="L899" s="58"/>
      <c r="M899" s="58">
        <v>0.72005999999999992</v>
      </c>
      <c r="N899" s="58"/>
      <c r="O899" s="58">
        <v>0.72005999999999992</v>
      </c>
      <c r="P899" s="58"/>
      <c r="Q899" s="58"/>
      <c r="R899" s="58">
        <v>0.72005999999999992</v>
      </c>
      <c r="S899" s="58"/>
    </row>
    <row r="900" spans="1:19" ht="112.5">
      <c r="A900" s="46" t="s">
        <v>1225</v>
      </c>
      <c r="B900" s="43" t="s">
        <v>1073</v>
      </c>
      <c r="C900" s="54" t="s">
        <v>2108</v>
      </c>
      <c r="D900" s="76">
        <v>2019</v>
      </c>
      <c r="E900" s="46">
        <v>2021</v>
      </c>
      <c r="F900" s="58"/>
      <c r="G900" s="78"/>
      <c r="H900" s="58">
        <v>29.102040000000002</v>
      </c>
      <c r="I900" s="58">
        <v>29.102040000000002</v>
      </c>
      <c r="J900" s="58">
        <v>1.1459280000000001</v>
      </c>
      <c r="K900" s="58"/>
      <c r="L900" s="58"/>
      <c r="M900" s="58">
        <v>1.1459280000000001</v>
      </c>
      <c r="N900" s="58"/>
      <c r="O900" s="58">
        <v>1.1459280000000001</v>
      </c>
      <c r="P900" s="58"/>
      <c r="Q900" s="58"/>
      <c r="R900" s="58">
        <v>1.1459280000000001</v>
      </c>
      <c r="S900" s="58"/>
    </row>
    <row r="901" spans="1:19" ht="75">
      <c r="A901" s="46" t="s">
        <v>1225</v>
      </c>
      <c r="B901" s="43" t="s">
        <v>1074</v>
      </c>
      <c r="C901" s="54" t="s">
        <v>2109</v>
      </c>
      <c r="D901" s="76">
        <v>2015</v>
      </c>
      <c r="E901" s="46">
        <v>2020</v>
      </c>
      <c r="F901" s="58"/>
      <c r="G901" s="78"/>
      <c r="H901" s="58">
        <v>1.68</v>
      </c>
      <c r="I901" s="58">
        <v>1.4583879239999999</v>
      </c>
      <c r="J901" s="58">
        <v>0.091595999999999983</v>
      </c>
      <c r="K901" s="58"/>
      <c r="L901" s="58"/>
      <c r="M901" s="58">
        <v>0.091595999999999983</v>
      </c>
      <c r="N901" s="58"/>
      <c r="O901" s="58">
        <v>0.091595999999999983</v>
      </c>
      <c r="P901" s="58"/>
      <c r="Q901" s="58"/>
      <c r="R901" s="58">
        <v>0.091595999999999983</v>
      </c>
      <c r="S901" s="58"/>
    </row>
    <row r="902" spans="1:19" ht="93.75">
      <c r="A902" s="46" t="s">
        <v>1225</v>
      </c>
      <c r="B902" s="43" t="s">
        <v>1075</v>
      </c>
      <c r="C902" s="54" t="s">
        <v>2110</v>
      </c>
      <c r="D902" s="76">
        <v>2016</v>
      </c>
      <c r="E902" s="46" t="s">
        <v>2253</v>
      </c>
      <c r="F902" s="58">
        <v>7.8175679999999996</v>
      </c>
      <c r="G902" s="78">
        <v>42614</v>
      </c>
      <c r="H902" s="58">
        <v>7.8175680000000005</v>
      </c>
      <c r="I902" s="58">
        <v>6.2499362686779669</v>
      </c>
      <c r="J902" s="58">
        <v>4.9856879999999988</v>
      </c>
      <c r="K902" s="58"/>
      <c r="L902" s="58"/>
      <c r="M902" s="58">
        <v>4.9856879999999988</v>
      </c>
      <c r="N902" s="58"/>
      <c r="O902" s="58">
        <v>4.9856879999999988</v>
      </c>
      <c r="P902" s="58"/>
      <c r="Q902" s="58"/>
      <c r="R902" s="58">
        <v>4.9856879999999988</v>
      </c>
      <c r="S902" s="58"/>
    </row>
    <row r="903" spans="1:19" ht="93.75">
      <c r="A903" s="46" t="s">
        <v>1225</v>
      </c>
      <c r="B903" s="43" t="s">
        <v>1076</v>
      </c>
      <c r="C903" s="54" t="s">
        <v>2111</v>
      </c>
      <c r="D903" s="76">
        <v>2015</v>
      </c>
      <c r="E903" s="46">
        <v>2020</v>
      </c>
      <c r="F903" s="58">
        <v>1.2214</v>
      </c>
      <c r="G903" s="78" t="s">
        <v>2745</v>
      </c>
      <c r="H903" s="58">
        <v>4.0076640000000001</v>
      </c>
      <c r="I903" s="58">
        <v>3.1044302880000005</v>
      </c>
      <c r="J903" s="58">
        <v>0.206148</v>
      </c>
      <c r="K903" s="58"/>
      <c r="L903" s="58"/>
      <c r="M903" s="58">
        <v>0.206148</v>
      </c>
      <c r="N903" s="58"/>
      <c r="O903" s="58">
        <v>0.206148</v>
      </c>
      <c r="P903" s="58"/>
      <c r="Q903" s="58"/>
      <c r="R903" s="58">
        <v>0.206148</v>
      </c>
      <c r="S903" s="58"/>
    </row>
    <row r="904" spans="1:19" ht="93.75">
      <c r="A904" s="46" t="s">
        <v>1225</v>
      </c>
      <c r="B904" s="43" t="s">
        <v>1077</v>
      </c>
      <c r="C904" s="54" t="s">
        <v>2112</v>
      </c>
      <c r="D904" s="76">
        <v>2019</v>
      </c>
      <c r="E904" s="46">
        <v>2021</v>
      </c>
      <c r="F904" s="58"/>
      <c r="G904" s="78"/>
      <c r="H904" s="58">
        <v>8.0213879999999982</v>
      </c>
      <c r="I904" s="58">
        <v>8.0213879999999982</v>
      </c>
      <c r="J904" s="58">
        <v>0.012</v>
      </c>
      <c r="K904" s="58"/>
      <c r="L904" s="58"/>
      <c r="M904" s="58">
        <v>0.012</v>
      </c>
      <c r="N904" s="58"/>
      <c r="O904" s="58">
        <v>0.012</v>
      </c>
      <c r="P904" s="58"/>
      <c r="Q904" s="58"/>
      <c r="R904" s="58">
        <v>0.012</v>
      </c>
      <c r="S904" s="58"/>
    </row>
    <row r="905" spans="1:19" ht="168.75">
      <c r="A905" s="46" t="s">
        <v>1225</v>
      </c>
      <c r="B905" s="43" t="s">
        <v>1078</v>
      </c>
      <c r="C905" s="54" t="s">
        <v>2113</v>
      </c>
      <c r="D905" s="76">
        <v>2016</v>
      </c>
      <c r="E905" s="46">
        <v>2022</v>
      </c>
      <c r="F905" s="58">
        <v>16.667819999999999</v>
      </c>
      <c r="G905" s="78">
        <v>42856</v>
      </c>
      <c r="H905" s="58">
        <v>16.667819999999999</v>
      </c>
      <c r="I905" s="58">
        <v>9.0204047560677978</v>
      </c>
      <c r="J905" s="58">
        <v>1.3628279999999999</v>
      </c>
      <c r="K905" s="58"/>
      <c r="L905" s="58"/>
      <c r="M905" s="58">
        <v>1.3628279999999999</v>
      </c>
      <c r="N905" s="58"/>
      <c r="O905" s="58">
        <v>1.3628279999999999</v>
      </c>
      <c r="P905" s="58"/>
      <c r="Q905" s="58"/>
      <c r="R905" s="58">
        <v>1.3628279999999999</v>
      </c>
      <c r="S905" s="58"/>
    </row>
    <row r="906" spans="1:19" ht="75">
      <c r="A906" s="46" t="s">
        <v>1225</v>
      </c>
      <c r="B906" s="43" t="s">
        <v>1079</v>
      </c>
      <c r="C906" s="54" t="s">
        <v>2114</v>
      </c>
      <c r="D906" s="76">
        <v>2015</v>
      </c>
      <c r="E906" s="46">
        <v>2019</v>
      </c>
      <c r="F906" s="58">
        <v>8.0031999999999996</v>
      </c>
      <c r="G906" s="78" t="s">
        <v>2747</v>
      </c>
      <c r="H906" s="58">
        <v>45.653435999999992</v>
      </c>
      <c r="I906" s="58">
        <v>17.694084619728805</v>
      </c>
      <c r="J906" s="58">
        <v>10.960704</v>
      </c>
      <c r="K906" s="58"/>
      <c r="L906" s="58"/>
      <c r="M906" s="58">
        <v>10.960704</v>
      </c>
      <c r="N906" s="58"/>
      <c r="O906" s="58">
        <v>10.960704</v>
      </c>
      <c r="P906" s="58"/>
      <c r="Q906" s="58"/>
      <c r="R906" s="58">
        <v>10.960704</v>
      </c>
      <c r="S906" s="58"/>
    </row>
    <row r="907" spans="1:19" ht="112.5">
      <c r="A907" s="46" t="s">
        <v>1225</v>
      </c>
      <c r="B907" s="43" t="s">
        <v>1080</v>
      </c>
      <c r="C907" s="54" t="s">
        <v>2115</v>
      </c>
      <c r="D907" s="76">
        <v>2017</v>
      </c>
      <c r="E907" s="46">
        <v>2021</v>
      </c>
      <c r="F907" s="58">
        <v>83.818776000000014</v>
      </c>
      <c r="G907" s="78">
        <v>42948</v>
      </c>
      <c r="H907" s="58">
        <v>83.818776000000014</v>
      </c>
      <c r="I907" s="58">
        <v>77.585558142711875</v>
      </c>
      <c r="J907" s="58">
        <v>15.813108</v>
      </c>
      <c r="K907" s="58"/>
      <c r="L907" s="58"/>
      <c r="M907" s="58">
        <v>15.813108</v>
      </c>
      <c r="N907" s="58"/>
      <c r="O907" s="58">
        <v>15.813108</v>
      </c>
      <c r="P907" s="58"/>
      <c r="Q907" s="58"/>
      <c r="R907" s="58">
        <v>15.813108</v>
      </c>
      <c r="S907" s="58"/>
    </row>
    <row r="908" spans="1:19" ht="75">
      <c r="A908" s="46" t="s">
        <v>1225</v>
      </c>
      <c r="B908" s="43" t="s">
        <v>1081</v>
      </c>
      <c r="C908" s="54" t="s">
        <v>2116</v>
      </c>
      <c r="D908" s="76">
        <v>2015</v>
      </c>
      <c r="E908" s="46">
        <v>2019</v>
      </c>
      <c r="F908" s="58">
        <v>0.56888000000000005</v>
      </c>
      <c r="G908" s="78" t="s">
        <v>2748</v>
      </c>
      <c r="H908" s="58">
        <v>5.8941119999999998</v>
      </c>
      <c r="I908" s="58">
        <v>2.9103151539661023</v>
      </c>
      <c r="J908" s="58">
        <v>0.66832800000000003</v>
      </c>
      <c r="K908" s="58"/>
      <c r="L908" s="58"/>
      <c r="M908" s="58">
        <v>0.66832800000000003</v>
      </c>
      <c r="N908" s="58"/>
      <c r="O908" s="58">
        <v>0.66832800000000003</v>
      </c>
      <c r="P908" s="58"/>
      <c r="Q908" s="58"/>
      <c r="R908" s="58">
        <v>0.66832800000000003</v>
      </c>
      <c r="S908" s="58"/>
    </row>
    <row r="909" spans="1:19" ht="93.75">
      <c r="A909" s="46" t="s">
        <v>1225</v>
      </c>
      <c r="B909" s="43" t="s">
        <v>1082</v>
      </c>
      <c r="C909" s="54" t="s">
        <v>2117</v>
      </c>
      <c r="D909" s="76">
        <v>2016</v>
      </c>
      <c r="E909" s="46">
        <v>2020</v>
      </c>
      <c r="F909" s="58"/>
      <c r="G909" s="78"/>
      <c r="H909" s="58">
        <v>11.124276</v>
      </c>
      <c r="I909" s="58">
        <v>10.986463784135593</v>
      </c>
      <c r="J909" s="58">
        <v>0.437832</v>
      </c>
      <c r="K909" s="58"/>
      <c r="L909" s="58"/>
      <c r="M909" s="58">
        <v>0.437832</v>
      </c>
      <c r="N909" s="58"/>
      <c r="O909" s="58">
        <v>0.437832</v>
      </c>
      <c r="P909" s="58"/>
      <c r="Q909" s="58"/>
      <c r="R909" s="58">
        <v>0.437832</v>
      </c>
      <c r="S909" s="58"/>
    </row>
    <row r="910" spans="1:19" ht="93.75">
      <c r="A910" s="46" t="s">
        <v>1225</v>
      </c>
      <c r="B910" s="43" t="s">
        <v>1083</v>
      </c>
      <c r="C910" s="54" t="s">
        <v>2118</v>
      </c>
      <c r="D910" s="76">
        <v>2016</v>
      </c>
      <c r="E910" s="46">
        <v>2021</v>
      </c>
      <c r="F910" s="58">
        <v>2.1453099999999998</v>
      </c>
      <c r="G910" s="78" t="s">
        <v>2744</v>
      </c>
      <c r="H910" s="58">
        <v>20.567291999999998</v>
      </c>
      <c r="I910" s="58">
        <v>3.8129715286779593</v>
      </c>
      <c r="J910" s="58">
        <v>0.24</v>
      </c>
      <c r="K910" s="58"/>
      <c r="L910" s="58"/>
      <c r="M910" s="58">
        <v>0.24</v>
      </c>
      <c r="N910" s="58"/>
      <c r="O910" s="58">
        <v>0.24</v>
      </c>
      <c r="P910" s="58"/>
      <c r="Q910" s="58"/>
      <c r="R910" s="58">
        <v>0.24</v>
      </c>
      <c r="S910" s="58"/>
    </row>
    <row r="911" spans="1:19" ht="112.5">
      <c r="A911" s="46" t="s">
        <v>1225</v>
      </c>
      <c r="B911" s="43" t="s">
        <v>1084</v>
      </c>
      <c r="C911" s="54" t="s">
        <v>2119</v>
      </c>
      <c r="D911" s="76">
        <v>2018</v>
      </c>
      <c r="E911" s="46">
        <v>2019</v>
      </c>
      <c r="F911" s="58">
        <v>14.999687999999999</v>
      </c>
      <c r="G911" s="78">
        <v>43374</v>
      </c>
      <c r="H911" s="58">
        <v>14.979826595999999</v>
      </c>
      <c r="I911" s="58">
        <v>14.752549139999999</v>
      </c>
      <c r="J911" s="58">
        <v>14.752548000000001</v>
      </c>
      <c r="K911" s="58"/>
      <c r="L911" s="58"/>
      <c r="M911" s="58">
        <v>14.752548000000001</v>
      </c>
      <c r="N911" s="58"/>
      <c r="O911" s="58">
        <v>14.752548000000001</v>
      </c>
      <c r="P911" s="58"/>
      <c r="Q911" s="58"/>
      <c r="R911" s="58">
        <v>14.752548000000001</v>
      </c>
      <c r="S911" s="58"/>
    </row>
    <row r="912" spans="1:19" ht="75">
      <c r="A912" s="46" t="s">
        <v>1225</v>
      </c>
      <c r="B912" s="43" t="s">
        <v>1085</v>
      </c>
      <c r="C912" s="54" t="s">
        <v>2120</v>
      </c>
      <c r="D912" s="76" t="s">
        <v>2252</v>
      </c>
      <c r="E912" s="46">
        <v>2020</v>
      </c>
      <c r="F912" s="58"/>
      <c r="G912" s="78"/>
      <c r="H912" s="58">
        <v>6.0269159999999991</v>
      </c>
      <c r="I912" s="58">
        <v>5.994899135999999</v>
      </c>
      <c r="J912" s="58">
        <v>0.28226400000000001</v>
      </c>
      <c r="K912" s="58"/>
      <c r="L912" s="58"/>
      <c r="M912" s="58">
        <v>0.28226400000000001</v>
      </c>
      <c r="N912" s="58"/>
      <c r="O912" s="58">
        <v>0.28226400000000001</v>
      </c>
      <c r="P912" s="58"/>
      <c r="Q912" s="58"/>
      <c r="R912" s="58">
        <v>0.28226400000000001</v>
      </c>
      <c r="S912" s="58"/>
    </row>
    <row r="913" spans="1:19" ht="93.75">
      <c r="A913" s="46" t="s">
        <v>1225</v>
      </c>
      <c r="B913" s="43" t="s">
        <v>1086</v>
      </c>
      <c r="C913" s="54" t="s">
        <v>2121</v>
      </c>
      <c r="D913" s="76">
        <v>2017</v>
      </c>
      <c r="E913" s="46" t="s">
        <v>2253</v>
      </c>
      <c r="F913" s="58">
        <v>3.7282320000000002</v>
      </c>
      <c r="G913" s="78">
        <v>43282</v>
      </c>
      <c r="H913" s="58">
        <v>3.7282319999999998</v>
      </c>
      <c r="I913" s="58">
        <v>3.4144421125423725</v>
      </c>
      <c r="J913" s="58">
        <v>0.95539199999999991</v>
      </c>
      <c r="K913" s="58"/>
      <c r="L913" s="58"/>
      <c r="M913" s="58">
        <v>0.95539199999999991</v>
      </c>
      <c r="N913" s="58"/>
      <c r="O913" s="58">
        <v>0.95539199999999991</v>
      </c>
      <c r="P913" s="58"/>
      <c r="Q913" s="58"/>
      <c r="R913" s="58">
        <v>0.95539199999999991</v>
      </c>
      <c r="S913" s="58"/>
    </row>
    <row r="914" spans="1:19" ht="75">
      <c r="A914" s="46" t="s">
        <v>1225</v>
      </c>
      <c r="B914" s="43" t="s">
        <v>1087</v>
      </c>
      <c r="C914" s="54" t="s">
        <v>2122</v>
      </c>
      <c r="D914" s="76">
        <v>2018</v>
      </c>
      <c r="E914" s="46">
        <v>2019</v>
      </c>
      <c r="F914" s="58"/>
      <c r="G914" s="78"/>
      <c r="H914" s="58">
        <v>13.325184</v>
      </c>
      <c r="I914" s="58">
        <v>13.229407512</v>
      </c>
      <c r="J914" s="58">
        <v>0.75751199999999996</v>
      </c>
      <c r="K914" s="58"/>
      <c r="L914" s="58"/>
      <c r="M914" s="58">
        <v>0.75751199999999996</v>
      </c>
      <c r="N914" s="58"/>
      <c r="O914" s="58">
        <v>0.75751199999999996</v>
      </c>
      <c r="P914" s="58"/>
      <c r="Q914" s="58"/>
      <c r="R914" s="58">
        <v>0.75751199999999996</v>
      </c>
      <c r="S914" s="58"/>
    </row>
    <row r="915" spans="1:19" ht="75">
      <c r="A915" s="46" t="s">
        <v>1225</v>
      </c>
      <c r="B915" s="43" t="s">
        <v>1088</v>
      </c>
      <c r="C915" s="54" t="s">
        <v>2123</v>
      </c>
      <c r="D915" s="76">
        <v>2015</v>
      </c>
      <c r="E915" s="46">
        <v>2021</v>
      </c>
      <c r="F915" s="58"/>
      <c r="G915" s="78"/>
      <c r="H915" s="58">
        <v>5.2003200000000005</v>
      </c>
      <c r="I915" s="58">
        <v>5.1980726640000006</v>
      </c>
      <c r="J915" s="58">
        <v>0.012</v>
      </c>
      <c r="K915" s="58"/>
      <c r="L915" s="58"/>
      <c r="M915" s="58">
        <v>0.012</v>
      </c>
      <c r="N915" s="58"/>
      <c r="O915" s="58">
        <v>0.012</v>
      </c>
      <c r="P915" s="58"/>
      <c r="Q915" s="58"/>
      <c r="R915" s="58">
        <v>0.012</v>
      </c>
      <c r="S915" s="58"/>
    </row>
    <row r="916" spans="1:19" ht="93.75">
      <c r="A916" s="46" t="s">
        <v>1225</v>
      </c>
      <c r="B916" s="43" t="s">
        <v>1089</v>
      </c>
      <c r="C916" s="54" t="s">
        <v>2124</v>
      </c>
      <c r="D916" s="76" t="s">
        <v>2251</v>
      </c>
      <c r="E916" s="46">
        <v>2021</v>
      </c>
      <c r="F916" s="58"/>
      <c r="G916" s="78"/>
      <c r="H916" s="58">
        <v>35.781743999999996</v>
      </c>
      <c r="I916" s="58">
        <v>35.780540843999994</v>
      </c>
      <c r="J916" s="58">
        <v>0.60</v>
      </c>
      <c r="K916" s="58"/>
      <c r="L916" s="58"/>
      <c r="M916" s="58">
        <v>0.60</v>
      </c>
      <c r="N916" s="58"/>
      <c r="O916" s="58">
        <v>0.60</v>
      </c>
      <c r="P916" s="58"/>
      <c r="Q916" s="58"/>
      <c r="R916" s="58">
        <v>0.60</v>
      </c>
      <c r="S916" s="58"/>
    </row>
    <row r="917" spans="1:19" ht="75">
      <c r="A917" s="46" t="s">
        <v>1225</v>
      </c>
      <c r="B917" s="43" t="s">
        <v>1090</v>
      </c>
      <c r="C917" s="54" t="s">
        <v>2125</v>
      </c>
      <c r="D917" s="76" t="s">
        <v>2251</v>
      </c>
      <c r="E917" s="46">
        <v>2019</v>
      </c>
      <c r="F917" s="58"/>
      <c r="G917" s="78"/>
      <c r="H917" s="58">
        <v>83.545524</v>
      </c>
      <c r="I917" s="58">
        <v>83.544320843999998</v>
      </c>
      <c r="J917" s="58">
        <v>62.503571999999991</v>
      </c>
      <c r="K917" s="58"/>
      <c r="L917" s="58"/>
      <c r="M917" s="58">
        <v>62.503571999999991</v>
      </c>
      <c r="N917" s="58"/>
      <c r="O917" s="58">
        <v>62.503571999999991</v>
      </c>
      <c r="P917" s="58"/>
      <c r="Q917" s="58"/>
      <c r="R917" s="58">
        <v>62.503571999999991</v>
      </c>
      <c r="S917" s="58"/>
    </row>
    <row r="918" spans="1:19" ht="93.75">
      <c r="A918" s="46" t="s">
        <v>1225</v>
      </c>
      <c r="B918" s="43" t="s">
        <v>1091</v>
      </c>
      <c r="C918" s="54" t="s">
        <v>2126</v>
      </c>
      <c r="D918" s="76">
        <v>2016</v>
      </c>
      <c r="E918" s="46">
        <v>2019</v>
      </c>
      <c r="F918" s="58">
        <v>3.7988879999999994</v>
      </c>
      <c r="G918" s="78">
        <v>42491</v>
      </c>
      <c r="H918" s="58">
        <v>3.7988879999999994</v>
      </c>
      <c r="I918" s="58">
        <v>0.60326524474576182</v>
      </c>
      <c r="J918" s="58">
        <v>0.18123599999999998</v>
      </c>
      <c r="K918" s="58"/>
      <c r="L918" s="58"/>
      <c r="M918" s="58">
        <v>0.18123599999999998</v>
      </c>
      <c r="N918" s="58"/>
      <c r="O918" s="58">
        <v>0.18123599999999998</v>
      </c>
      <c r="P918" s="58"/>
      <c r="Q918" s="58"/>
      <c r="R918" s="58">
        <v>0.18123599999999998</v>
      </c>
      <c r="S918" s="58"/>
    </row>
    <row r="919" spans="1:19" ht="75">
      <c r="A919" s="46" t="s">
        <v>1225</v>
      </c>
      <c r="B919" s="43" t="s">
        <v>1092</v>
      </c>
      <c r="C919" s="54" t="s">
        <v>2127</v>
      </c>
      <c r="D919" s="76">
        <v>2016</v>
      </c>
      <c r="E919" s="46">
        <v>2019</v>
      </c>
      <c r="F919" s="58">
        <v>8.5429680000000001</v>
      </c>
      <c r="G919" s="78">
        <v>43344</v>
      </c>
      <c r="H919" s="58">
        <v>8.5429680000000001</v>
      </c>
      <c r="I919" s="58">
        <v>8.2544915519999993</v>
      </c>
      <c r="J919" s="58">
        <v>5.0637479999999995</v>
      </c>
      <c r="K919" s="58"/>
      <c r="L919" s="58"/>
      <c r="M919" s="58">
        <v>5.0637479999999995</v>
      </c>
      <c r="N919" s="58"/>
      <c r="O919" s="58">
        <v>5.0637479999999995</v>
      </c>
      <c r="P919" s="58"/>
      <c r="Q919" s="58"/>
      <c r="R919" s="58">
        <v>5.0637479999999995</v>
      </c>
      <c r="S919" s="58"/>
    </row>
    <row r="920" spans="1:19" ht="93.75">
      <c r="A920" s="46" t="s">
        <v>1225</v>
      </c>
      <c r="B920" s="43" t="s">
        <v>1093</v>
      </c>
      <c r="C920" s="54" t="s">
        <v>2128</v>
      </c>
      <c r="D920" s="76">
        <v>2018</v>
      </c>
      <c r="E920" s="46">
        <v>2019</v>
      </c>
      <c r="F920" s="58">
        <v>0.20709</v>
      </c>
      <c r="G920" s="78" t="s">
        <v>2734</v>
      </c>
      <c r="H920" s="58">
        <v>1.553472</v>
      </c>
      <c r="I920" s="58">
        <v>1.3860345839999999</v>
      </c>
      <c r="J920" s="58">
        <v>1.046292</v>
      </c>
      <c r="K920" s="58"/>
      <c r="L920" s="58"/>
      <c r="M920" s="58">
        <v>1.046292</v>
      </c>
      <c r="N920" s="58"/>
      <c r="O920" s="58">
        <v>1.046292</v>
      </c>
      <c r="P920" s="58"/>
      <c r="Q920" s="58"/>
      <c r="R920" s="58">
        <v>1.046292</v>
      </c>
      <c r="S920" s="58"/>
    </row>
    <row r="921" spans="1:19" ht="131.25">
      <c r="A921" s="46" t="s">
        <v>1225</v>
      </c>
      <c r="B921" s="43" t="s">
        <v>1094</v>
      </c>
      <c r="C921" s="54" t="s">
        <v>2129</v>
      </c>
      <c r="D921" s="76">
        <v>2019</v>
      </c>
      <c r="E921" s="46">
        <v>2020</v>
      </c>
      <c r="F921" s="58"/>
      <c r="G921" s="78"/>
      <c r="H921" s="58">
        <v>5.3075279999999996</v>
      </c>
      <c r="I921" s="58">
        <v>5.3075279999999996</v>
      </c>
      <c r="J921" s="58">
        <v>0.044412</v>
      </c>
      <c r="K921" s="58"/>
      <c r="L921" s="58"/>
      <c r="M921" s="58">
        <v>0.044412</v>
      </c>
      <c r="N921" s="58"/>
      <c r="O921" s="58">
        <v>0.044412</v>
      </c>
      <c r="P921" s="58"/>
      <c r="Q921" s="58"/>
      <c r="R921" s="58">
        <v>0.044412</v>
      </c>
      <c r="S921" s="58"/>
    </row>
    <row r="922" spans="1:19" ht="93.75">
      <c r="A922" s="46" t="s">
        <v>1225</v>
      </c>
      <c r="B922" s="43" t="s">
        <v>1095</v>
      </c>
      <c r="C922" s="54" t="s">
        <v>2130</v>
      </c>
      <c r="D922" s="76">
        <v>2016</v>
      </c>
      <c r="E922" s="46">
        <v>2019</v>
      </c>
      <c r="F922" s="58">
        <v>6.294924</v>
      </c>
      <c r="G922" s="78">
        <v>43009</v>
      </c>
      <c r="H922" s="58">
        <v>6.294924</v>
      </c>
      <c r="I922" s="58">
        <v>5.6828222999999998</v>
      </c>
      <c r="J922" s="58">
        <v>3.7629360000000003</v>
      </c>
      <c r="K922" s="58"/>
      <c r="L922" s="58"/>
      <c r="M922" s="58">
        <v>3.7629360000000003</v>
      </c>
      <c r="N922" s="58"/>
      <c r="O922" s="58">
        <v>3.7629360000000003</v>
      </c>
      <c r="P922" s="58"/>
      <c r="Q922" s="58"/>
      <c r="R922" s="58">
        <v>3.7629360000000003</v>
      </c>
      <c r="S922" s="58"/>
    </row>
    <row r="923" spans="1:19" ht="75">
      <c r="A923" s="46" t="s">
        <v>1225</v>
      </c>
      <c r="B923" s="43" t="s">
        <v>1096</v>
      </c>
      <c r="C923" s="54" t="s">
        <v>2131</v>
      </c>
      <c r="D923" s="76">
        <v>2015</v>
      </c>
      <c r="E923" s="46">
        <v>2021</v>
      </c>
      <c r="F923" s="58"/>
      <c r="G923" s="78"/>
      <c r="H923" s="58">
        <v>0.46390799999999993</v>
      </c>
      <c r="I923" s="58">
        <v>0.46166066399999994</v>
      </c>
      <c r="J923" s="58">
        <v>0.012</v>
      </c>
      <c r="K923" s="58"/>
      <c r="L923" s="58"/>
      <c r="M923" s="58">
        <v>0.012</v>
      </c>
      <c r="N923" s="58"/>
      <c r="O923" s="58">
        <v>0.012</v>
      </c>
      <c r="P923" s="58"/>
      <c r="Q923" s="58"/>
      <c r="R923" s="58">
        <v>0.012</v>
      </c>
      <c r="S923" s="58"/>
    </row>
    <row r="924" spans="1:19" ht="112.5">
      <c r="A924" s="46" t="s">
        <v>1225</v>
      </c>
      <c r="B924" s="43" t="s">
        <v>1097</v>
      </c>
      <c r="C924" s="54" t="s">
        <v>2132</v>
      </c>
      <c r="D924" s="76">
        <v>2019</v>
      </c>
      <c r="E924" s="46">
        <v>2021</v>
      </c>
      <c r="F924" s="58"/>
      <c r="G924" s="78"/>
      <c r="H924" s="58">
        <v>21.799883999999999</v>
      </c>
      <c r="I924" s="58">
        <v>21.799883999999999</v>
      </c>
      <c r="J924" s="58">
        <v>0.012</v>
      </c>
      <c r="K924" s="58"/>
      <c r="L924" s="58"/>
      <c r="M924" s="58">
        <v>0.012</v>
      </c>
      <c r="N924" s="58"/>
      <c r="O924" s="58">
        <v>0.012</v>
      </c>
      <c r="P924" s="58"/>
      <c r="Q924" s="58"/>
      <c r="R924" s="58">
        <v>0.012</v>
      </c>
      <c r="S924" s="58"/>
    </row>
    <row r="925" spans="1:19" ht="112.5">
      <c r="A925" s="46" t="s">
        <v>1225</v>
      </c>
      <c r="B925" s="43" t="s">
        <v>1098</v>
      </c>
      <c r="C925" s="54" t="s">
        <v>2133</v>
      </c>
      <c r="D925" s="76">
        <v>2015</v>
      </c>
      <c r="E925" s="46">
        <v>2021</v>
      </c>
      <c r="F925" s="58">
        <v>1.5793299999999999</v>
      </c>
      <c r="G925" s="78" t="s">
        <v>2723</v>
      </c>
      <c r="H925" s="58">
        <v>6.5563440000000002</v>
      </c>
      <c r="I925" s="58">
        <v>6.1090656600000006</v>
      </c>
      <c r="J925" s="58">
        <v>1.0546679999999999</v>
      </c>
      <c r="K925" s="58"/>
      <c r="L925" s="58"/>
      <c r="M925" s="58">
        <v>1.0546679999999999</v>
      </c>
      <c r="N925" s="58"/>
      <c r="O925" s="58">
        <v>1.0546679999999999</v>
      </c>
      <c r="P925" s="58"/>
      <c r="Q925" s="58"/>
      <c r="R925" s="58">
        <v>1.0546679999999999</v>
      </c>
      <c r="S925" s="58"/>
    </row>
    <row r="926" spans="1:19" ht="112.5">
      <c r="A926" s="46" t="s">
        <v>1225</v>
      </c>
      <c r="B926" s="43" t="s">
        <v>1099</v>
      </c>
      <c r="C926" s="54" t="s">
        <v>2134</v>
      </c>
      <c r="D926" s="76">
        <v>2016</v>
      </c>
      <c r="E926" s="46">
        <v>2021</v>
      </c>
      <c r="F926" s="58"/>
      <c r="G926" s="78"/>
      <c r="H926" s="58">
        <v>33.240527999999998</v>
      </c>
      <c r="I926" s="58">
        <v>29.468540707118642</v>
      </c>
      <c r="J926" s="58">
        <v>1.69068</v>
      </c>
      <c r="K926" s="58"/>
      <c r="L926" s="58"/>
      <c r="M926" s="58">
        <v>1.69068</v>
      </c>
      <c r="N926" s="58"/>
      <c r="O926" s="58">
        <v>1.69068</v>
      </c>
      <c r="P926" s="58"/>
      <c r="Q926" s="58"/>
      <c r="R926" s="58">
        <v>1.69068</v>
      </c>
      <c r="S926" s="58"/>
    </row>
    <row r="927" spans="1:19" ht="56.25">
      <c r="A927" s="46" t="s">
        <v>1225</v>
      </c>
      <c r="B927" s="43" t="s">
        <v>1100</v>
      </c>
      <c r="C927" s="54" t="s">
        <v>2135</v>
      </c>
      <c r="D927" s="76">
        <v>2017</v>
      </c>
      <c r="E927" s="46">
        <v>2020</v>
      </c>
      <c r="F927" s="58">
        <v>18.00939</v>
      </c>
      <c r="G927" s="78" t="s">
        <v>2734</v>
      </c>
      <c r="H927" s="58">
        <v>97.898375999999999</v>
      </c>
      <c r="I927" s="58">
        <v>96.014189544000004</v>
      </c>
      <c r="J927" s="58">
        <v>8.1050640000000005</v>
      </c>
      <c r="K927" s="58"/>
      <c r="L927" s="58"/>
      <c r="M927" s="58">
        <v>8.1050640000000005</v>
      </c>
      <c r="N927" s="58"/>
      <c r="O927" s="58">
        <v>8.1050640000000005</v>
      </c>
      <c r="P927" s="58"/>
      <c r="Q927" s="58"/>
      <c r="R927" s="58">
        <v>8.1050640000000005</v>
      </c>
      <c r="S927" s="58"/>
    </row>
    <row r="928" spans="1:19" ht="112.5">
      <c r="A928" s="46" t="s">
        <v>1225</v>
      </c>
      <c r="B928" s="43" t="s">
        <v>1101</v>
      </c>
      <c r="C928" s="54" t="s">
        <v>2136</v>
      </c>
      <c r="D928" s="76">
        <v>2017</v>
      </c>
      <c r="E928" s="46">
        <v>2021</v>
      </c>
      <c r="F928" s="58">
        <v>126.15999599999999</v>
      </c>
      <c r="G928" s="78">
        <v>43160</v>
      </c>
      <c r="H928" s="58">
        <v>198.57478799999998</v>
      </c>
      <c r="I928" s="58">
        <v>189.14575198799997</v>
      </c>
      <c r="J928" s="58">
        <v>47.991444000000001</v>
      </c>
      <c r="K928" s="58"/>
      <c r="L928" s="58"/>
      <c r="M928" s="58">
        <v>47.991444000000001</v>
      </c>
      <c r="N928" s="58"/>
      <c r="O928" s="58">
        <v>47.991444000000001</v>
      </c>
      <c r="P928" s="58"/>
      <c r="Q928" s="58"/>
      <c r="R928" s="58">
        <v>47.991444000000001</v>
      </c>
      <c r="S928" s="58"/>
    </row>
    <row r="929" spans="1:19" ht="93.75">
      <c r="A929" s="46" t="s">
        <v>1225</v>
      </c>
      <c r="B929" s="43" t="s">
        <v>1102</v>
      </c>
      <c r="C929" s="54" t="s">
        <v>2137</v>
      </c>
      <c r="D929" s="76">
        <v>2018</v>
      </c>
      <c r="E929" s="46">
        <v>2020</v>
      </c>
      <c r="F929" s="58"/>
      <c r="G929" s="78"/>
      <c r="H929" s="58">
        <v>0.41895599999999994</v>
      </c>
      <c r="I929" s="58">
        <v>0.39770726399999995</v>
      </c>
      <c r="J929" s="58">
        <v>0.069384000000000001</v>
      </c>
      <c r="K929" s="58"/>
      <c r="L929" s="58"/>
      <c r="M929" s="58">
        <v>0.069384000000000001</v>
      </c>
      <c r="N929" s="58"/>
      <c r="O929" s="58">
        <v>0.069384000000000001</v>
      </c>
      <c r="P929" s="58"/>
      <c r="Q929" s="58"/>
      <c r="R929" s="58">
        <v>0.069384000000000001</v>
      </c>
      <c r="S929" s="58"/>
    </row>
    <row r="930" spans="1:19" ht="75">
      <c r="A930" s="46" t="s">
        <v>1225</v>
      </c>
      <c r="B930" s="43" t="s">
        <v>1103</v>
      </c>
      <c r="C930" s="54" t="s">
        <v>2138</v>
      </c>
      <c r="D930" s="76" t="s">
        <v>2252</v>
      </c>
      <c r="E930" s="46" t="s">
        <v>2253</v>
      </c>
      <c r="F930" s="58">
        <v>1.997268</v>
      </c>
      <c r="G930" s="78">
        <v>43282</v>
      </c>
      <c r="H930" s="58">
        <v>1.997268</v>
      </c>
      <c r="I930" s="58">
        <v>1.6052787646779663</v>
      </c>
      <c r="J930" s="58">
        <v>0.26219999999999999</v>
      </c>
      <c r="K930" s="58"/>
      <c r="L930" s="58"/>
      <c r="M930" s="58">
        <v>0.26219999999999999</v>
      </c>
      <c r="N930" s="58"/>
      <c r="O930" s="58">
        <v>0.26219999999999999</v>
      </c>
      <c r="P930" s="58"/>
      <c r="Q930" s="58"/>
      <c r="R930" s="58">
        <v>0.26219999999999999</v>
      </c>
      <c r="S930" s="58"/>
    </row>
    <row r="931" spans="1:19" ht="93.75">
      <c r="A931" s="46" t="s">
        <v>1225</v>
      </c>
      <c r="B931" s="43" t="s">
        <v>1104</v>
      </c>
      <c r="C931" s="54" t="s">
        <v>2139</v>
      </c>
      <c r="D931" s="76" t="s">
        <v>2251</v>
      </c>
      <c r="E931" s="46">
        <v>2020</v>
      </c>
      <c r="F931" s="58"/>
      <c r="G931" s="78"/>
      <c r="H931" s="58">
        <v>18.841476</v>
      </c>
      <c r="I931" s="58">
        <v>18.829444572</v>
      </c>
      <c r="J931" s="58">
        <v>1.3263959999999999</v>
      </c>
      <c r="K931" s="58"/>
      <c r="L931" s="58"/>
      <c r="M931" s="58">
        <v>1.3263959999999999</v>
      </c>
      <c r="N931" s="58"/>
      <c r="O931" s="58">
        <v>1.3263959999999999</v>
      </c>
      <c r="P931" s="58"/>
      <c r="Q931" s="58"/>
      <c r="R931" s="58">
        <v>1.3263959999999999</v>
      </c>
      <c r="S931" s="58"/>
    </row>
    <row r="932" spans="1:19" ht="75">
      <c r="A932" s="46" t="s">
        <v>1225</v>
      </c>
      <c r="B932" s="43" t="s">
        <v>1105</v>
      </c>
      <c r="C932" s="54" t="s">
        <v>2140</v>
      </c>
      <c r="D932" s="76">
        <v>2018</v>
      </c>
      <c r="E932" s="46">
        <v>2021</v>
      </c>
      <c r="F932" s="58"/>
      <c r="G932" s="78"/>
      <c r="H932" s="58">
        <v>36.898859999999999</v>
      </c>
      <c r="I932" s="58">
        <v>36.79531386</v>
      </c>
      <c r="J932" s="58">
        <v>2.490612</v>
      </c>
      <c r="K932" s="58"/>
      <c r="L932" s="58"/>
      <c r="M932" s="58">
        <v>2.490612</v>
      </c>
      <c r="N932" s="58"/>
      <c r="O932" s="58">
        <v>2.490612</v>
      </c>
      <c r="P932" s="58"/>
      <c r="Q932" s="58"/>
      <c r="R932" s="58">
        <v>2.490612</v>
      </c>
      <c r="S932" s="58"/>
    </row>
    <row r="933" spans="1:19" ht="56.25">
      <c r="A933" s="46" t="s">
        <v>1225</v>
      </c>
      <c r="B933" s="43" t="s">
        <v>1106</v>
      </c>
      <c r="C933" s="54" t="s">
        <v>2141</v>
      </c>
      <c r="D933" s="76">
        <v>2018</v>
      </c>
      <c r="E933" s="46">
        <v>2021</v>
      </c>
      <c r="F933" s="58"/>
      <c r="G933" s="78"/>
      <c r="H933" s="58">
        <v>32.033159999999995</v>
      </c>
      <c r="I933" s="58">
        <v>31.960016075999995</v>
      </c>
      <c r="J933" s="58">
        <v>1.8405959999999997</v>
      </c>
      <c r="K933" s="58"/>
      <c r="L933" s="58"/>
      <c r="M933" s="58">
        <v>1.8405959999999997</v>
      </c>
      <c r="N933" s="58"/>
      <c r="O933" s="58">
        <v>1.8405959999999997</v>
      </c>
      <c r="P933" s="58"/>
      <c r="Q933" s="58"/>
      <c r="R933" s="58">
        <v>1.8405959999999997</v>
      </c>
      <c r="S933" s="58"/>
    </row>
    <row r="934" spans="1:19" ht="56.25">
      <c r="A934" s="46" t="s">
        <v>1225</v>
      </c>
      <c r="B934" s="43" t="s">
        <v>1107</v>
      </c>
      <c r="C934" s="54" t="s">
        <v>2142</v>
      </c>
      <c r="D934" s="76">
        <v>2018</v>
      </c>
      <c r="E934" s="46">
        <v>2020</v>
      </c>
      <c r="F934" s="58"/>
      <c r="G934" s="78"/>
      <c r="H934" s="58">
        <v>5.8389600000000002</v>
      </c>
      <c r="I934" s="58">
        <v>5.802626268</v>
      </c>
      <c r="J934" s="58">
        <v>0.33</v>
      </c>
      <c r="K934" s="58"/>
      <c r="L934" s="58"/>
      <c r="M934" s="58">
        <v>0.33</v>
      </c>
      <c r="N934" s="58"/>
      <c r="O934" s="58">
        <v>0.33</v>
      </c>
      <c r="P934" s="58"/>
      <c r="Q934" s="58"/>
      <c r="R934" s="58">
        <v>0.33</v>
      </c>
      <c r="S934" s="58"/>
    </row>
    <row r="935" spans="1:19" ht="93.75">
      <c r="A935" s="46" t="s">
        <v>1225</v>
      </c>
      <c r="B935" s="43" t="s">
        <v>1108</v>
      </c>
      <c r="C935" s="54" t="s">
        <v>2143</v>
      </c>
      <c r="D935" s="76">
        <v>2018</v>
      </c>
      <c r="E935" s="46">
        <v>2021</v>
      </c>
      <c r="F935" s="58"/>
      <c r="G935" s="78"/>
      <c r="H935" s="58">
        <v>0.78464400000000001</v>
      </c>
      <c r="I935" s="58">
        <v>0.76711179600000001</v>
      </c>
      <c r="J935" s="58">
        <v>0.048000000000000001</v>
      </c>
      <c r="K935" s="58"/>
      <c r="L935" s="58"/>
      <c r="M935" s="58">
        <v>0.048000000000000001</v>
      </c>
      <c r="N935" s="58"/>
      <c r="O935" s="58">
        <v>0.048000000000000001</v>
      </c>
      <c r="P935" s="58"/>
      <c r="Q935" s="58"/>
      <c r="R935" s="58">
        <v>0.048000000000000001</v>
      </c>
      <c r="S935" s="58"/>
    </row>
    <row r="936" spans="1:19" ht="93.75">
      <c r="A936" s="46" t="s">
        <v>1225</v>
      </c>
      <c r="B936" s="43" t="s">
        <v>1109</v>
      </c>
      <c r="C936" s="54" t="s">
        <v>2144</v>
      </c>
      <c r="D936" s="76">
        <v>2018</v>
      </c>
      <c r="E936" s="46">
        <v>2020</v>
      </c>
      <c r="F936" s="58"/>
      <c r="G936" s="78"/>
      <c r="H936" s="58">
        <v>20.676096000000001</v>
      </c>
      <c r="I936" s="58">
        <v>20.641281852000002</v>
      </c>
      <c r="J936" s="58">
        <v>1.20</v>
      </c>
      <c r="K936" s="58"/>
      <c r="L936" s="58"/>
      <c r="M936" s="58">
        <v>1.20</v>
      </c>
      <c r="N936" s="58"/>
      <c r="O936" s="58">
        <v>1.20</v>
      </c>
      <c r="P936" s="58"/>
      <c r="Q936" s="58"/>
      <c r="R936" s="58">
        <v>1.20</v>
      </c>
      <c r="S936" s="58"/>
    </row>
    <row r="937" spans="1:19" ht="75">
      <c r="A937" s="46" t="s">
        <v>1225</v>
      </c>
      <c r="B937" s="43" t="s">
        <v>1110</v>
      </c>
      <c r="C937" s="54" t="s">
        <v>2145</v>
      </c>
      <c r="D937" s="76">
        <v>2018</v>
      </c>
      <c r="E937" s="46">
        <v>2019</v>
      </c>
      <c r="F937" s="58">
        <v>2.3653559999999998</v>
      </c>
      <c r="G937" s="78">
        <v>43252</v>
      </c>
      <c r="H937" s="58">
        <v>2.3653560000000002</v>
      </c>
      <c r="I937" s="58">
        <v>0.55061796793220386</v>
      </c>
      <c r="J937" s="58">
        <v>0.33859200000000006</v>
      </c>
      <c r="K937" s="58"/>
      <c r="L937" s="58"/>
      <c r="M937" s="58">
        <v>0.33859200000000006</v>
      </c>
      <c r="N937" s="58"/>
      <c r="O937" s="58">
        <v>0.33859200000000006</v>
      </c>
      <c r="P937" s="58"/>
      <c r="Q937" s="58"/>
      <c r="R937" s="58">
        <v>0.33859200000000006</v>
      </c>
      <c r="S937" s="58"/>
    </row>
    <row r="938" spans="1:19" ht="93.75">
      <c r="A938" s="46" t="s">
        <v>1225</v>
      </c>
      <c r="B938" s="43" t="s">
        <v>1111</v>
      </c>
      <c r="C938" s="54" t="s">
        <v>2146</v>
      </c>
      <c r="D938" s="76">
        <v>2017</v>
      </c>
      <c r="E938" s="46">
        <v>2019</v>
      </c>
      <c r="F938" s="58">
        <v>142.37287199999997</v>
      </c>
      <c r="G938" s="78">
        <v>42979</v>
      </c>
      <c r="H938" s="58">
        <v>142.372872</v>
      </c>
      <c r="I938" s="58">
        <v>28.132913275322039</v>
      </c>
      <c r="J938" s="58">
        <v>24.272148000000001</v>
      </c>
      <c r="K938" s="58"/>
      <c r="L938" s="58"/>
      <c r="M938" s="58">
        <v>24.272148000000001</v>
      </c>
      <c r="N938" s="58"/>
      <c r="O938" s="58">
        <v>24.272148000000001</v>
      </c>
      <c r="P938" s="58"/>
      <c r="Q938" s="58"/>
      <c r="R938" s="58">
        <v>24.272148000000001</v>
      </c>
      <c r="S938" s="58"/>
    </row>
    <row r="939" spans="1:19" ht="75">
      <c r="A939" s="46" t="s">
        <v>1225</v>
      </c>
      <c r="B939" s="43" t="s">
        <v>1112</v>
      </c>
      <c r="C939" s="54" t="s">
        <v>2147</v>
      </c>
      <c r="D939" s="76">
        <v>2015</v>
      </c>
      <c r="E939" s="46">
        <v>2020</v>
      </c>
      <c r="F939" s="58"/>
      <c r="G939" s="78"/>
      <c r="H939" s="58">
        <v>22.202183999999999</v>
      </c>
      <c r="I939" s="58">
        <v>9.5909800439999984</v>
      </c>
      <c r="J939" s="58">
        <v>0.012</v>
      </c>
      <c r="K939" s="58"/>
      <c r="L939" s="58"/>
      <c r="M939" s="58">
        <v>0.012</v>
      </c>
      <c r="N939" s="58"/>
      <c r="O939" s="58">
        <v>0.012</v>
      </c>
      <c r="P939" s="58"/>
      <c r="Q939" s="58"/>
      <c r="R939" s="58">
        <v>0.012</v>
      </c>
      <c r="S939" s="58"/>
    </row>
    <row r="940" spans="1:19" ht="150">
      <c r="A940" s="46" t="s">
        <v>1225</v>
      </c>
      <c r="B940" s="43" t="s">
        <v>1113</v>
      </c>
      <c r="C940" s="54" t="s">
        <v>2148</v>
      </c>
      <c r="D940" s="76">
        <v>2018</v>
      </c>
      <c r="E940" s="46">
        <v>2021</v>
      </c>
      <c r="F940" s="58" t="s">
        <v>2754</v>
      </c>
      <c r="G940" s="78" t="s">
        <v>2749</v>
      </c>
      <c r="H940" s="58">
        <v>74.090904000000009</v>
      </c>
      <c r="I940" s="58">
        <v>74.090904000000009</v>
      </c>
      <c r="J940" s="58">
        <v>6.6990119999999997</v>
      </c>
      <c r="K940" s="58"/>
      <c r="L940" s="58"/>
      <c r="M940" s="58">
        <v>6.6990119999999997</v>
      </c>
      <c r="N940" s="58"/>
      <c r="O940" s="58">
        <v>6.6990119999999997</v>
      </c>
      <c r="P940" s="58"/>
      <c r="Q940" s="58"/>
      <c r="R940" s="58">
        <v>6.6990119999999997</v>
      </c>
      <c r="S940" s="58"/>
    </row>
    <row r="941" spans="1:19" ht="56.25">
      <c r="A941" s="46" t="s">
        <v>1225</v>
      </c>
      <c r="B941" s="43" t="s">
        <v>1114</v>
      </c>
      <c r="C941" s="54" t="s">
        <v>2149</v>
      </c>
      <c r="D941" s="76">
        <v>2015</v>
      </c>
      <c r="E941" s="46">
        <v>2019</v>
      </c>
      <c r="F941" s="58"/>
      <c r="G941" s="78" t="s">
        <v>2756</v>
      </c>
      <c r="H941" s="58">
        <v>56.625681024000002</v>
      </c>
      <c r="I941" s="58">
        <v>56.561438928000001</v>
      </c>
      <c r="J941" s="58">
        <v>28.205591999999999</v>
      </c>
      <c r="K941" s="58"/>
      <c r="L941" s="58"/>
      <c r="M941" s="58">
        <v>28.205591999999999</v>
      </c>
      <c r="N941" s="58"/>
      <c r="O941" s="58">
        <v>28.205591999999999</v>
      </c>
      <c r="P941" s="58"/>
      <c r="Q941" s="58"/>
      <c r="R941" s="58">
        <v>28.205591999999999</v>
      </c>
      <c r="S941" s="58"/>
    </row>
    <row r="942" spans="1:19" ht="75">
      <c r="A942" s="46" t="s">
        <v>1225</v>
      </c>
      <c r="B942" s="43" t="s">
        <v>1115</v>
      </c>
      <c r="C942" s="54" t="s">
        <v>2150</v>
      </c>
      <c r="D942" s="76">
        <v>2015</v>
      </c>
      <c r="E942" s="46">
        <v>2019</v>
      </c>
      <c r="F942" s="58"/>
      <c r="G942" s="78"/>
      <c r="H942" s="58">
        <v>12.757655999999999</v>
      </c>
      <c r="I942" s="58">
        <v>12.757655999999999</v>
      </c>
      <c r="J942" s="58">
        <v>8.9216279999999983</v>
      </c>
      <c r="K942" s="58"/>
      <c r="L942" s="58"/>
      <c r="M942" s="58">
        <v>8.9216279999999983</v>
      </c>
      <c r="N942" s="58"/>
      <c r="O942" s="58">
        <v>8.9216279999999983</v>
      </c>
      <c r="P942" s="58"/>
      <c r="Q942" s="58"/>
      <c r="R942" s="58">
        <v>8.9216279999999983</v>
      </c>
      <c r="S942" s="58"/>
    </row>
    <row r="943" spans="1:19" ht="75">
      <c r="A943" s="46" t="s">
        <v>1225</v>
      </c>
      <c r="B943" s="43" t="s">
        <v>1116</v>
      </c>
      <c r="C943" s="54" t="s">
        <v>2151</v>
      </c>
      <c r="D943" s="76">
        <v>2015</v>
      </c>
      <c r="E943" s="46">
        <v>2019</v>
      </c>
      <c r="F943" s="58"/>
      <c r="G943" s="78" t="s">
        <v>2757</v>
      </c>
      <c r="H943" s="58">
        <v>15.605615999999999</v>
      </c>
      <c r="I943" s="58">
        <v>3.3523351679999998</v>
      </c>
      <c r="J943" s="58">
        <v>3.3523320000000001</v>
      </c>
      <c r="K943" s="58"/>
      <c r="L943" s="58"/>
      <c r="M943" s="58">
        <v>3.3523320000000001</v>
      </c>
      <c r="N943" s="58"/>
      <c r="O943" s="58">
        <v>3.3523320000000001</v>
      </c>
      <c r="P943" s="58"/>
      <c r="Q943" s="58"/>
      <c r="R943" s="58">
        <v>3.3523320000000001</v>
      </c>
      <c r="S943" s="58"/>
    </row>
    <row r="944" spans="1:19" ht="93.75">
      <c r="A944" s="46" t="s">
        <v>1225</v>
      </c>
      <c r="B944" s="43" t="s">
        <v>1117</v>
      </c>
      <c r="C944" s="54" t="s">
        <v>2152</v>
      </c>
      <c r="D944" s="76">
        <v>2015</v>
      </c>
      <c r="E944" s="46">
        <v>2019</v>
      </c>
      <c r="F944" s="58"/>
      <c r="G944" s="78" t="s">
        <v>2757</v>
      </c>
      <c r="H944" s="58">
        <v>117.699276</v>
      </c>
      <c r="I944" s="58">
        <v>61.273157028000014</v>
      </c>
      <c r="J944" s="58">
        <v>2.6994120000000001</v>
      </c>
      <c r="K944" s="58"/>
      <c r="L944" s="58"/>
      <c r="M944" s="58">
        <v>2.6994120000000001</v>
      </c>
      <c r="N944" s="58"/>
      <c r="O944" s="58">
        <v>2.6994120000000001</v>
      </c>
      <c r="P944" s="58"/>
      <c r="Q944" s="58"/>
      <c r="R944" s="58">
        <v>2.6994120000000001</v>
      </c>
      <c r="S944" s="58"/>
    </row>
    <row r="945" spans="1:19" ht="75">
      <c r="A945" s="46" t="s">
        <v>1225</v>
      </c>
      <c r="B945" s="43" t="s">
        <v>1118</v>
      </c>
      <c r="C945" s="54" t="s">
        <v>2153</v>
      </c>
      <c r="D945" s="76">
        <v>2016</v>
      </c>
      <c r="E945" s="46">
        <v>2020</v>
      </c>
      <c r="F945" s="58"/>
      <c r="G945" s="78"/>
      <c r="H945" s="58">
        <v>17.743535999999999</v>
      </c>
      <c r="I945" s="58">
        <v>16.090792560000001</v>
      </c>
      <c r="J945" s="58">
        <v>1.0253159999999999</v>
      </c>
      <c r="K945" s="58"/>
      <c r="L945" s="58"/>
      <c r="M945" s="58">
        <v>1.0253159999999999</v>
      </c>
      <c r="N945" s="58"/>
      <c r="O945" s="58">
        <v>1.0253159999999999</v>
      </c>
      <c r="P945" s="58"/>
      <c r="Q945" s="58"/>
      <c r="R945" s="58">
        <v>1.0253159999999999</v>
      </c>
      <c r="S945" s="58"/>
    </row>
    <row r="946" spans="1:19" ht="150">
      <c r="A946" s="46" t="s">
        <v>1225</v>
      </c>
      <c r="B946" s="43" t="s">
        <v>1119</v>
      </c>
      <c r="C946" s="54" t="s">
        <v>2154</v>
      </c>
      <c r="D946" s="76">
        <v>2016</v>
      </c>
      <c r="E946" s="46">
        <v>2020</v>
      </c>
      <c r="F946" s="58"/>
      <c r="G946" s="78"/>
      <c r="H946" s="58">
        <v>13.288248000000001</v>
      </c>
      <c r="I946" s="58">
        <v>13.243300836000001</v>
      </c>
      <c r="J946" s="58">
        <v>0.60</v>
      </c>
      <c r="K946" s="58"/>
      <c r="L946" s="58"/>
      <c r="M946" s="58">
        <v>0.60</v>
      </c>
      <c r="N946" s="58"/>
      <c r="O946" s="58">
        <v>0.60</v>
      </c>
      <c r="P946" s="58"/>
      <c r="Q946" s="58"/>
      <c r="R946" s="58">
        <v>0.60</v>
      </c>
      <c r="S946" s="58"/>
    </row>
    <row r="947" spans="1:19" ht="93.75">
      <c r="A947" s="46" t="s">
        <v>1225</v>
      </c>
      <c r="B947" s="43" t="s">
        <v>1120</v>
      </c>
      <c r="C947" s="54" t="s">
        <v>2155</v>
      </c>
      <c r="D947" s="76">
        <v>2016</v>
      </c>
      <c r="E947" s="46">
        <v>2020</v>
      </c>
      <c r="F947" s="58"/>
      <c r="G947" s="78"/>
      <c r="H947" s="58">
        <v>11.029883999999999</v>
      </c>
      <c r="I947" s="58">
        <v>10.67400108</v>
      </c>
      <c r="J947" s="58">
        <v>0.22511999999999999</v>
      </c>
      <c r="K947" s="58"/>
      <c r="L947" s="58"/>
      <c r="M947" s="58">
        <v>0.22511999999999999</v>
      </c>
      <c r="N947" s="58"/>
      <c r="O947" s="58">
        <v>0.22511999999999999</v>
      </c>
      <c r="P947" s="58"/>
      <c r="Q947" s="58"/>
      <c r="R947" s="58">
        <v>0.22511999999999999</v>
      </c>
      <c r="S947" s="58"/>
    </row>
    <row r="948" spans="1:19" ht="112.5">
      <c r="A948" s="46" t="s">
        <v>1225</v>
      </c>
      <c r="B948" s="43" t="s">
        <v>1121</v>
      </c>
      <c r="C948" s="54" t="s">
        <v>2156</v>
      </c>
      <c r="D948" s="76">
        <v>2017</v>
      </c>
      <c r="E948" s="46">
        <v>2019</v>
      </c>
      <c r="F948" s="58">
        <v>9.457691999999998</v>
      </c>
      <c r="G948" s="78">
        <v>43252</v>
      </c>
      <c r="H948" s="58">
        <v>9.4576919999999998</v>
      </c>
      <c r="I948" s="58">
        <v>8.2551845463050846</v>
      </c>
      <c r="J948" s="58">
        <v>7.12866</v>
      </c>
      <c r="K948" s="58"/>
      <c r="L948" s="58"/>
      <c r="M948" s="58">
        <v>7.12866</v>
      </c>
      <c r="N948" s="58"/>
      <c r="O948" s="58">
        <v>7.12866</v>
      </c>
      <c r="P948" s="58"/>
      <c r="Q948" s="58"/>
      <c r="R948" s="58">
        <v>7.12866</v>
      </c>
      <c r="S948" s="58"/>
    </row>
    <row r="949" spans="1:19" ht="75">
      <c r="A949" s="46" t="s">
        <v>1225</v>
      </c>
      <c r="B949" s="43" t="s">
        <v>1122</v>
      </c>
      <c r="C949" s="54" t="s">
        <v>2157</v>
      </c>
      <c r="D949" s="76">
        <v>2017</v>
      </c>
      <c r="E949" s="46">
        <v>2019</v>
      </c>
      <c r="F949" s="58">
        <v>83.675075999999976</v>
      </c>
      <c r="G949" s="78">
        <v>43009</v>
      </c>
      <c r="H949" s="58">
        <v>83.67507599999999</v>
      </c>
      <c r="I949" s="58">
        <v>29.060859558305083</v>
      </c>
      <c r="J949" s="58">
        <v>12.801816000000001</v>
      </c>
      <c r="K949" s="58"/>
      <c r="L949" s="58"/>
      <c r="M949" s="58">
        <v>12.801816000000001</v>
      </c>
      <c r="N949" s="58"/>
      <c r="O949" s="58">
        <v>12.801816000000001</v>
      </c>
      <c r="P949" s="58"/>
      <c r="Q949" s="58"/>
      <c r="R949" s="58">
        <v>12.801816000000001</v>
      </c>
      <c r="S949" s="58"/>
    </row>
    <row r="950" spans="1:19" ht="93.75">
      <c r="A950" s="46" t="s">
        <v>1225</v>
      </c>
      <c r="B950" s="43" t="s">
        <v>1123</v>
      </c>
      <c r="C950" s="54" t="s">
        <v>2158</v>
      </c>
      <c r="D950" s="76">
        <v>2018</v>
      </c>
      <c r="E950" s="46">
        <v>2019</v>
      </c>
      <c r="F950" s="58">
        <v>9.1514799999999994</v>
      </c>
      <c r="G950" s="78" t="s">
        <v>2750</v>
      </c>
      <c r="H950" s="58">
        <v>52.535447999999995</v>
      </c>
      <c r="I950" s="58">
        <v>51.026404031999995</v>
      </c>
      <c r="J950" s="58">
        <v>49.586148000000001</v>
      </c>
      <c r="K950" s="58"/>
      <c r="L950" s="58"/>
      <c r="M950" s="58">
        <v>49.586148000000001</v>
      </c>
      <c r="N950" s="58"/>
      <c r="O950" s="58">
        <v>49.586148000000001</v>
      </c>
      <c r="P950" s="58"/>
      <c r="Q950" s="58"/>
      <c r="R950" s="58">
        <v>49.586148000000001</v>
      </c>
      <c r="S950" s="58"/>
    </row>
    <row r="951" spans="1:19" ht="75">
      <c r="A951" s="46" t="s">
        <v>1225</v>
      </c>
      <c r="B951" s="43" t="s">
        <v>1124</v>
      </c>
      <c r="C951" s="54" t="s">
        <v>2159</v>
      </c>
      <c r="D951" s="76">
        <v>2017</v>
      </c>
      <c r="E951" s="46">
        <v>2019</v>
      </c>
      <c r="F951" s="58">
        <v>9.9086639999999981</v>
      </c>
      <c r="G951" s="78">
        <v>43191</v>
      </c>
      <c r="H951" s="58">
        <v>9.9086639999999981</v>
      </c>
      <c r="I951" s="58">
        <v>8.5473135669152533</v>
      </c>
      <c r="J951" s="58">
        <v>8.2728359999999999</v>
      </c>
      <c r="K951" s="58"/>
      <c r="L951" s="58"/>
      <c r="M951" s="58">
        <v>8.2728359999999999</v>
      </c>
      <c r="N951" s="58"/>
      <c r="O951" s="58">
        <v>8.2728359999999999</v>
      </c>
      <c r="P951" s="58"/>
      <c r="Q951" s="58"/>
      <c r="R951" s="58">
        <v>8.2728359999999999</v>
      </c>
      <c r="S951" s="58"/>
    </row>
    <row r="952" spans="1:19" ht="93.75">
      <c r="A952" s="46" t="s">
        <v>1225</v>
      </c>
      <c r="B952" s="43" t="s">
        <v>1125</v>
      </c>
      <c r="C952" s="54" t="s">
        <v>2160</v>
      </c>
      <c r="D952" s="76">
        <v>2019</v>
      </c>
      <c r="E952" s="46">
        <v>2020</v>
      </c>
      <c r="F952" s="58"/>
      <c r="G952" s="78"/>
      <c r="H952" s="58">
        <v>0.43023599999999995</v>
      </c>
      <c r="I952" s="58">
        <v>0.43023599999999995</v>
      </c>
      <c r="J952" s="58">
        <v>0.012</v>
      </c>
      <c r="K952" s="58"/>
      <c r="L952" s="58"/>
      <c r="M952" s="58">
        <v>0.012</v>
      </c>
      <c r="N952" s="58"/>
      <c r="O952" s="58">
        <v>0.012</v>
      </c>
      <c r="P952" s="58"/>
      <c r="Q952" s="58"/>
      <c r="R952" s="58">
        <v>0.012</v>
      </c>
      <c r="S952" s="58"/>
    </row>
    <row r="953" spans="1:19" ht="131.25">
      <c r="A953" s="46" t="s">
        <v>1225</v>
      </c>
      <c r="B953" s="43" t="s">
        <v>1126</v>
      </c>
      <c r="C953" s="54" t="s">
        <v>2161</v>
      </c>
      <c r="D953" s="76">
        <v>2019</v>
      </c>
      <c r="E953" s="46">
        <v>2021</v>
      </c>
      <c r="F953" s="58"/>
      <c r="G953" s="78"/>
      <c r="H953" s="58">
        <v>2.0201039999999999</v>
      </c>
      <c r="I953" s="58">
        <v>2.0201039999999999</v>
      </c>
      <c r="J953" s="58">
        <v>0.012</v>
      </c>
      <c r="K953" s="58"/>
      <c r="L953" s="58"/>
      <c r="M953" s="58">
        <v>0.012</v>
      </c>
      <c r="N953" s="58"/>
      <c r="O953" s="58">
        <v>0.012</v>
      </c>
      <c r="P953" s="58"/>
      <c r="Q953" s="58"/>
      <c r="R953" s="58">
        <v>0.012</v>
      </c>
      <c r="S953" s="58"/>
    </row>
    <row r="954" spans="1:19" ht="112.5">
      <c r="A954" s="46" t="s">
        <v>1225</v>
      </c>
      <c r="B954" s="43" t="s">
        <v>1127</v>
      </c>
      <c r="C954" s="54" t="s">
        <v>2162</v>
      </c>
      <c r="D954" s="76">
        <v>2018</v>
      </c>
      <c r="E954" s="46">
        <v>2021</v>
      </c>
      <c r="F954" s="58">
        <v>2.9482599999999999</v>
      </c>
      <c r="G954" s="78" t="s">
        <v>2729</v>
      </c>
      <c r="H954" s="58">
        <v>18.953903999999998</v>
      </c>
      <c r="I954" s="58">
        <v>18.897130043999997</v>
      </c>
      <c r="J954" s="58">
        <v>16.218779999999999</v>
      </c>
      <c r="K954" s="58"/>
      <c r="L954" s="58"/>
      <c r="M954" s="58">
        <v>16.218779999999999</v>
      </c>
      <c r="N954" s="58"/>
      <c r="O954" s="58">
        <v>16.218779999999999</v>
      </c>
      <c r="P954" s="58"/>
      <c r="Q954" s="58"/>
      <c r="R954" s="58">
        <v>16.218779999999999</v>
      </c>
      <c r="S954" s="58"/>
    </row>
    <row r="955" spans="1:19" ht="112.5">
      <c r="A955" s="46" t="s">
        <v>1225</v>
      </c>
      <c r="B955" s="43" t="s">
        <v>1128</v>
      </c>
      <c r="C955" s="54" t="s">
        <v>2163</v>
      </c>
      <c r="D955" s="76">
        <v>2018</v>
      </c>
      <c r="E955" s="46">
        <v>2021</v>
      </c>
      <c r="F955" s="58"/>
      <c r="G955" s="78"/>
      <c r="H955" s="58">
        <v>9.6778560000000002</v>
      </c>
      <c r="I955" s="58">
        <v>8.7998063880000004</v>
      </c>
      <c r="J955" s="58">
        <v>0.57345599999999997</v>
      </c>
      <c r="K955" s="58"/>
      <c r="L955" s="58"/>
      <c r="M955" s="58">
        <v>0.57345599999999997</v>
      </c>
      <c r="N955" s="58"/>
      <c r="O955" s="58">
        <v>0.57345599999999997</v>
      </c>
      <c r="P955" s="58"/>
      <c r="Q955" s="58"/>
      <c r="R955" s="58">
        <v>0.57345599999999997</v>
      </c>
      <c r="S955" s="58"/>
    </row>
    <row r="956" spans="1:19" ht="75">
      <c r="A956" s="46" t="s">
        <v>1225</v>
      </c>
      <c r="B956" s="43" t="s">
        <v>1129</v>
      </c>
      <c r="C956" s="54" t="s">
        <v>2164</v>
      </c>
      <c r="D956" s="76">
        <v>2017</v>
      </c>
      <c r="E956" s="46">
        <v>2021</v>
      </c>
      <c r="F956" s="58"/>
      <c r="G956" s="78"/>
      <c r="H956" s="58">
        <v>7.0967279999999988</v>
      </c>
      <c r="I956" s="58">
        <v>6.6401069759999993</v>
      </c>
      <c r="J956" s="58">
        <v>0.52226400000000006</v>
      </c>
      <c r="K956" s="58"/>
      <c r="L956" s="58"/>
      <c r="M956" s="58">
        <v>0.52226400000000006</v>
      </c>
      <c r="N956" s="58"/>
      <c r="O956" s="58">
        <v>0.52226400000000006</v>
      </c>
      <c r="P956" s="58"/>
      <c r="Q956" s="58"/>
      <c r="R956" s="58">
        <v>0.52226400000000006</v>
      </c>
      <c r="S956" s="58"/>
    </row>
    <row r="957" spans="1:19" ht="75">
      <c r="A957" s="46" t="s">
        <v>1225</v>
      </c>
      <c r="B957" s="43" t="s">
        <v>1130</v>
      </c>
      <c r="C957" s="54" t="s">
        <v>2165</v>
      </c>
      <c r="D957" s="76">
        <v>2017</v>
      </c>
      <c r="E957" s="46">
        <v>2020</v>
      </c>
      <c r="F957" s="58"/>
      <c r="G957" s="78"/>
      <c r="H957" s="58">
        <v>47.487048000000001</v>
      </c>
      <c r="I957" s="58">
        <v>45.233587321220341</v>
      </c>
      <c r="J957" s="58">
        <v>5.6480879999999996</v>
      </c>
      <c r="K957" s="58"/>
      <c r="L957" s="58"/>
      <c r="M957" s="58">
        <v>5.6480879999999996</v>
      </c>
      <c r="N957" s="58"/>
      <c r="O957" s="58">
        <v>5.6480879999999996</v>
      </c>
      <c r="P957" s="58"/>
      <c r="Q957" s="58"/>
      <c r="R957" s="58">
        <v>5.6480879999999996</v>
      </c>
      <c r="S957" s="58"/>
    </row>
    <row r="958" spans="1:19" ht="56.25">
      <c r="A958" s="46" t="s">
        <v>1225</v>
      </c>
      <c r="B958" s="43" t="s">
        <v>1131</v>
      </c>
      <c r="C958" s="54" t="s">
        <v>2166</v>
      </c>
      <c r="D958" s="76">
        <v>2017</v>
      </c>
      <c r="E958" s="46" t="s">
        <v>2253</v>
      </c>
      <c r="F958" s="58">
        <v>4.2646439999999997</v>
      </c>
      <c r="G958" s="78">
        <v>43160</v>
      </c>
      <c r="H958" s="58">
        <v>4.2658161000000003</v>
      </c>
      <c r="I958" s="58">
        <v>4.1220150240000004</v>
      </c>
      <c r="J958" s="58">
        <v>4.1220119999999998</v>
      </c>
      <c r="K958" s="58"/>
      <c r="L958" s="58"/>
      <c r="M958" s="58">
        <v>4.1220119999999998</v>
      </c>
      <c r="N958" s="58"/>
      <c r="O958" s="58">
        <v>4.1220119999999998</v>
      </c>
      <c r="P958" s="58"/>
      <c r="Q958" s="58"/>
      <c r="R958" s="58">
        <v>4.1220119999999998</v>
      </c>
      <c r="S958" s="58"/>
    </row>
    <row r="959" spans="1:19" ht="75">
      <c r="A959" s="46" t="s">
        <v>1225</v>
      </c>
      <c r="B959" s="43" t="s">
        <v>1132</v>
      </c>
      <c r="C959" s="54" t="s">
        <v>2167</v>
      </c>
      <c r="D959" s="76">
        <v>2019</v>
      </c>
      <c r="E959" s="46">
        <v>2020</v>
      </c>
      <c r="F959" s="58"/>
      <c r="G959" s="78"/>
      <c r="H959" s="58">
        <v>1.1020560000000001</v>
      </c>
      <c r="I959" s="58">
        <v>1.1020560000000001</v>
      </c>
      <c r="J959" s="58">
        <v>0.078287999999999996</v>
      </c>
      <c r="K959" s="58"/>
      <c r="L959" s="58"/>
      <c r="M959" s="58">
        <v>0.078287999999999996</v>
      </c>
      <c r="N959" s="58"/>
      <c r="O959" s="58">
        <v>0.078287999999999996</v>
      </c>
      <c r="P959" s="58"/>
      <c r="Q959" s="58"/>
      <c r="R959" s="58">
        <v>0.078287999999999996</v>
      </c>
      <c r="S959" s="58"/>
    </row>
    <row r="960" spans="1:19" ht="112.5">
      <c r="A960" s="46" t="s">
        <v>1225</v>
      </c>
      <c r="B960" s="43" t="s">
        <v>1133</v>
      </c>
      <c r="C960" s="54" t="s">
        <v>2168</v>
      </c>
      <c r="D960" s="76">
        <v>2017</v>
      </c>
      <c r="E960" s="46">
        <v>2021</v>
      </c>
      <c r="F960" s="58">
        <v>4.2594959999999995</v>
      </c>
      <c r="G960" s="78">
        <v>42795</v>
      </c>
      <c r="H960" s="58">
        <v>4.2594960000000004</v>
      </c>
      <c r="I960" s="58">
        <v>2.9847087030508481</v>
      </c>
      <c r="J960" s="58">
        <v>0.115248</v>
      </c>
      <c r="K960" s="58"/>
      <c r="L960" s="58"/>
      <c r="M960" s="58">
        <v>0.115248</v>
      </c>
      <c r="N960" s="58"/>
      <c r="O960" s="58">
        <v>0.115248</v>
      </c>
      <c r="P960" s="58"/>
      <c r="Q960" s="58"/>
      <c r="R960" s="58">
        <v>0.115248</v>
      </c>
      <c r="S960" s="58"/>
    </row>
    <row r="961" spans="1:19" ht="112.5">
      <c r="A961" s="46" t="s">
        <v>1225</v>
      </c>
      <c r="B961" s="43" t="s">
        <v>1134</v>
      </c>
      <c r="C961" s="54" t="s">
        <v>2169</v>
      </c>
      <c r="D961" s="76">
        <v>2016</v>
      </c>
      <c r="E961" s="46">
        <v>2020</v>
      </c>
      <c r="F961" s="58">
        <v>5.5688040000000001</v>
      </c>
      <c r="G961" s="78">
        <v>42705</v>
      </c>
      <c r="H961" s="58">
        <v>5.5688040000000001</v>
      </c>
      <c r="I961" s="58">
        <v>3.8789419086101695</v>
      </c>
      <c r="J961" s="58">
        <v>0.12831600000000001</v>
      </c>
      <c r="K961" s="58"/>
      <c r="L961" s="58"/>
      <c r="M961" s="58">
        <v>0.12831600000000001</v>
      </c>
      <c r="N961" s="58"/>
      <c r="O961" s="58">
        <v>0.12831600000000001</v>
      </c>
      <c r="P961" s="58"/>
      <c r="Q961" s="58"/>
      <c r="R961" s="58">
        <v>0.12831600000000001</v>
      </c>
      <c r="S961" s="58"/>
    </row>
    <row r="962" spans="1:19" ht="112.5">
      <c r="A962" s="46" t="s">
        <v>1225</v>
      </c>
      <c r="B962" s="43" t="s">
        <v>1135</v>
      </c>
      <c r="C962" s="54" t="s">
        <v>2170</v>
      </c>
      <c r="D962" s="76">
        <v>2019</v>
      </c>
      <c r="E962" s="46">
        <v>2021</v>
      </c>
      <c r="F962" s="58"/>
      <c r="G962" s="78"/>
      <c r="H962" s="58">
        <v>27.555743999999997</v>
      </c>
      <c r="I962" s="58">
        <v>27.555743999999997</v>
      </c>
      <c r="J962" s="58">
        <v>0.012</v>
      </c>
      <c r="K962" s="58"/>
      <c r="L962" s="58"/>
      <c r="M962" s="58">
        <v>0.012</v>
      </c>
      <c r="N962" s="58"/>
      <c r="O962" s="58">
        <v>0.012</v>
      </c>
      <c r="P962" s="58"/>
      <c r="Q962" s="58"/>
      <c r="R962" s="58">
        <v>0.012</v>
      </c>
      <c r="S962" s="58"/>
    </row>
    <row r="963" spans="1:19" ht="131.25">
      <c r="A963" s="46" t="s">
        <v>1225</v>
      </c>
      <c r="B963" s="43" t="s">
        <v>1136</v>
      </c>
      <c r="C963" s="54" t="s">
        <v>2171</v>
      </c>
      <c r="D963" s="76">
        <v>2019</v>
      </c>
      <c r="E963" s="46">
        <v>2021</v>
      </c>
      <c r="F963" s="58"/>
      <c r="G963" s="78"/>
      <c r="H963" s="58">
        <v>26.746583999999999</v>
      </c>
      <c r="I963" s="58">
        <v>26.746583999999999</v>
      </c>
      <c r="J963" s="58">
        <v>0.012</v>
      </c>
      <c r="K963" s="58"/>
      <c r="L963" s="58"/>
      <c r="M963" s="58">
        <v>0.012</v>
      </c>
      <c r="N963" s="58"/>
      <c r="O963" s="58">
        <v>0.012</v>
      </c>
      <c r="P963" s="58"/>
      <c r="Q963" s="58"/>
      <c r="R963" s="58">
        <v>0.012</v>
      </c>
      <c r="S963" s="58"/>
    </row>
    <row r="964" spans="1:19" ht="93.75">
      <c r="A964" s="46" t="s">
        <v>1225</v>
      </c>
      <c r="B964" s="43" t="s">
        <v>1137</v>
      </c>
      <c r="C964" s="54" t="s">
        <v>2172</v>
      </c>
      <c r="D964" s="76">
        <v>2019</v>
      </c>
      <c r="E964" s="46">
        <v>2020</v>
      </c>
      <c r="F964" s="58"/>
      <c r="G964" s="78"/>
      <c r="H964" s="58">
        <v>1.8697560000000002</v>
      </c>
      <c r="I964" s="58">
        <v>1.8697560000000002</v>
      </c>
      <c r="J964" s="58">
        <v>0.012</v>
      </c>
      <c r="K964" s="58"/>
      <c r="L964" s="58"/>
      <c r="M964" s="58">
        <v>0.012</v>
      </c>
      <c r="N964" s="58"/>
      <c r="O964" s="58">
        <v>0.012</v>
      </c>
      <c r="P964" s="58"/>
      <c r="Q964" s="58"/>
      <c r="R964" s="58">
        <v>0.012</v>
      </c>
      <c r="S964" s="58"/>
    </row>
    <row r="965" spans="1:19" ht="93.75">
      <c r="A965" s="46" t="s">
        <v>1225</v>
      </c>
      <c r="B965" s="43" t="s">
        <v>1138</v>
      </c>
      <c r="C965" s="54" t="s">
        <v>2173</v>
      </c>
      <c r="D965" s="76">
        <v>2019</v>
      </c>
      <c r="E965" s="46">
        <v>2021</v>
      </c>
      <c r="F965" s="58"/>
      <c r="G965" s="78"/>
      <c r="H965" s="58">
        <v>35.922947999999998</v>
      </c>
      <c r="I965" s="58">
        <v>35.922947999999998</v>
      </c>
      <c r="J965" s="58">
        <v>0.012</v>
      </c>
      <c r="K965" s="58"/>
      <c r="L965" s="58"/>
      <c r="M965" s="58">
        <v>0.012</v>
      </c>
      <c r="N965" s="58"/>
      <c r="O965" s="58">
        <v>0.012</v>
      </c>
      <c r="P965" s="58"/>
      <c r="Q965" s="58"/>
      <c r="R965" s="58">
        <v>0.012</v>
      </c>
      <c r="S965" s="58"/>
    </row>
    <row r="966" spans="1:19" ht="131.25">
      <c r="A966" s="46" t="s">
        <v>1223</v>
      </c>
      <c r="B966" s="43" t="s">
        <v>1139</v>
      </c>
      <c r="C966" s="54" t="s">
        <v>2174</v>
      </c>
      <c r="D966" s="76">
        <v>2019</v>
      </c>
      <c r="E966" s="46">
        <v>2020</v>
      </c>
      <c r="F966" s="58"/>
      <c r="G966" s="78"/>
      <c r="H966" s="58">
        <v>4.3133040000000005</v>
      </c>
      <c r="I966" s="58">
        <v>4.3133040000000005</v>
      </c>
      <c r="J966" s="58">
        <v>0.012</v>
      </c>
      <c r="K966" s="58"/>
      <c r="L966" s="58"/>
      <c r="M966" s="58">
        <v>0.012</v>
      </c>
      <c r="N966" s="58"/>
      <c r="O966" s="58">
        <v>0.012</v>
      </c>
      <c r="P966" s="58"/>
      <c r="Q966" s="58"/>
      <c r="R966" s="58">
        <v>0.012</v>
      </c>
      <c r="S966" s="58"/>
    </row>
    <row r="967" spans="1:19" ht="75">
      <c r="A967" s="46" t="s">
        <v>1223</v>
      </c>
      <c r="B967" s="43" t="s">
        <v>1140</v>
      </c>
      <c r="C967" s="54" t="s">
        <v>2175</v>
      </c>
      <c r="D967" s="76">
        <v>2019</v>
      </c>
      <c r="E967" s="46">
        <v>2021</v>
      </c>
      <c r="F967" s="58"/>
      <c r="G967" s="78"/>
      <c r="H967" s="58">
        <v>3.8202120000000002</v>
      </c>
      <c r="I967" s="58">
        <v>3.8202120000000002</v>
      </c>
      <c r="J967" s="58">
        <v>0.012</v>
      </c>
      <c r="K967" s="58"/>
      <c r="L967" s="58"/>
      <c r="M967" s="58">
        <v>0.012</v>
      </c>
      <c r="N967" s="58"/>
      <c r="O967" s="58">
        <v>0.012</v>
      </c>
      <c r="P967" s="58"/>
      <c r="Q967" s="58"/>
      <c r="R967" s="58">
        <v>0.012</v>
      </c>
      <c r="S967" s="58"/>
    </row>
    <row r="968" spans="1:19" ht="112.5">
      <c r="A968" s="46" t="s">
        <v>1225</v>
      </c>
      <c r="B968" s="43" t="s">
        <v>1141</v>
      </c>
      <c r="C968" s="54" t="s">
        <v>2176</v>
      </c>
      <c r="D968" s="76">
        <v>2018</v>
      </c>
      <c r="E968" s="46">
        <v>2021</v>
      </c>
      <c r="F968" s="58">
        <v>0.17810000000000001</v>
      </c>
      <c r="G968" s="78">
        <v>43617</v>
      </c>
      <c r="H968" s="58">
        <v>8.2708319999999986</v>
      </c>
      <c r="I968" s="58">
        <v>8.2424750879999991</v>
      </c>
      <c r="J968" s="58">
        <v>0.44892000000000004</v>
      </c>
      <c r="K968" s="58"/>
      <c r="L968" s="58"/>
      <c r="M968" s="58">
        <v>0.44892000000000004</v>
      </c>
      <c r="N968" s="58"/>
      <c r="O968" s="58">
        <v>0.44892000000000004</v>
      </c>
      <c r="P968" s="58"/>
      <c r="Q968" s="58"/>
      <c r="R968" s="58">
        <v>0.44892000000000004</v>
      </c>
      <c r="S968" s="58"/>
    </row>
    <row r="969" spans="1:19" ht="93.75">
      <c r="A969" s="46" t="s">
        <v>1225</v>
      </c>
      <c r="B969" s="43" t="s">
        <v>1142</v>
      </c>
      <c r="C969" s="54" t="s">
        <v>2177</v>
      </c>
      <c r="D969" s="76">
        <v>2019</v>
      </c>
      <c r="E969" s="46">
        <v>2020</v>
      </c>
      <c r="F969" s="58"/>
      <c r="G969" s="78"/>
      <c r="H969" s="58">
        <v>16.007543999999999</v>
      </c>
      <c r="I969" s="58">
        <v>16.007543999999999</v>
      </c>
      <c r="J969" s="58">
        <v>0.86084399999999994</v>
      </c>
      <c r="K969" s="58"/>
      <c r="L969" s="58"/>
      <c r="M969" s="58">
        <v>0.86084399999999994</v>
      </c>
      <c r="N969" s="58"/>
      <c r="O969" s="58">
        <v>0.86084399999999994</v>
      </c>
      <c r="P969" s="58"/>
      <c r="Q969" s="58"/>
      <c r="R969" s="58">
        <v>0.86084399999999994</v>
      </c>
      <c r="S969" s="58"/>
    </row>
    <row r="970" spans="1:19" ht="75">
      <c r="A970" s="46" t="s">
        <v>1225</v>
      </c>
      <c r="B970" s="43" t="s">
        <v>1143</v>
      </c>
      <c r="C970" s="54" t="s">
        <v>2178</v>
      </c>
      <c r="D970" s="76">
        <v>2017</v>
      </c>
      <c r="E970" s="46" t="s">
        <v>2253</v>
      </c>
      <c r="F970" s="58">
        <v>0.17810000000000001</v>
      </c>
      <c r="G970" s="78">
        <v>43617</v>
      </c>
      <c r="H970" s="58">
        <v>5.7076941840000002</v>
      </c>
      <c r="I970" s="58">
        <v>4.6400732280000012</v>
      </c>
      <c r="J970" s="58">
        <v>4.6400759999999996</v>
      </c>
      <c r="K970" s="58"/>
      <c r="L970" s="58"/>
      <c r="M970" s="58">
        <v>4.6400759999999996</v>
      </c>
      <c r="N970" s="58"/>
      <c r="O970" s="58">
        <v>4.6400759999999996</v>
      </c>
      <c r="P970" s="58"/>
      <c r="Q970" s="58"/>
      <c r="R970" s="58">
        <v>4.6400759999999996</v>
      </c>
      <c r="S970" s="58"/>
    </row>
    <row r="971" spans="1:19" ht="112.5">
      <c r="A971" s="46" t="s">
        <v>1225</v>
      </c>
      <c r="B971" s="43" t="s">
        <v>1144</v>
      </c>
      <c r="C971" s="54" t="s">
        <v>2179</v>
      </c>
      <c r="D971" s="76" t="s">
        <v>2251</v>
      </c>
      <c r="E971" s="46">
        <v>2020</v>
      </c>
      <c r="F971" s="58"/>
      <c r="G971" s="78"/>
      <c r="H971" s="58">
        <v>13.318932</v>
      </c>
      <c r="I971" s="58">
        <v>13.317728843999999</v>
      </c>
      <c r="J971" s="58">
        <v>1.4017199999999999</v>
      </c>
      <c r="K971" s="58"/>
      <c r="L971" s="58"/>
      <c r="M971" s="58">
        <v>1.4017199999999999</v>
      </c>
      <c r="N971" s="58"/>
      <c r="O971" s="58">
        <v>1.4017199999999999</v>
      </c>
      <c r="P971" s="58"/>
      <c r="Q971" s="58"/>
      <c r="R971" s="58">
        <v>1.4017199999999999</v>
      </c>
      <c r="S971" s="58"/>
    </row>
    <row r="972" spans="1:19" ht="75">
      <c r="A972" s="46" t="s">
        <v>1225</v>
      </c>
      <c r="B972" s="43" t="s">
        <v>1145</v>
      </c>
      <c r="C972" s="54" t="s">
        <v>2180</v>
      </c>
      <c r="D972" s="76" t="s">
        <v>2251</v>
      </c>
      <c r="E972" s="46">
        <v>2020</v>
      </c>
      <c r="F972" s="58"/>
      <c r="G972" s="78"/>
      <c r="H972" s="58">
        <v>2.9115120000000001</v>
      </c>
      <c r="I972" s="58">
        <v>2.9103088440000002</v>
      </c>
      <c r="J972" s="58">
        <v>0.17508000000000001</v>
      </c>
      <c r="K972" s="58"/>
      <c r="L972" s="58"/>
      <c r="M972" s="58">
        <v>0.17508000000000001</v>
      </c>
      <c r="N972" s="58"/>
      <c r="O972" s="58">
        <v>0.17508000000000001</v>
      </c>
      <c r="P972" s="58"/>
      <c r="Q972" s="58"/>
      <c r="R972" s="58">
        <v>0.17508000000000001</v>
      </c>
      <c r="S972" s="58"/>
    </row>
    <row r="973" spans="1:19" ht="93.75">
      <c r="A973" s="46" t="s">
        <v>1225</v>
      </c>
      <c r="B973" s="43" t="s">
        <v>1146</v>
      </c>
      <c r="C973" s="54" t="s">
        <v>2181</v>
      </c>
      <c r="D973" s="76">
        <v>2017</v>
      </c>
      <c r="E973" s="46">
        <v>2019</v>
      </c>
      <c r="F973" s="58"/>
      <c r="G973" s="78"/>
      <c r="H973" s="58">
        <v>146.20286400000001</v>
      </c>
      <c r="I973" s="58">
        <v>142.87900414576274</v>
      </c>
      <c r="J973" s="58">
        <v>12.58704</v>
      </c>
      <c r="K973" s="58"/>
      <c r="L973" s="58"/>
      <c r="M973" s="58">
        <v>12.58704</v>
      </c>
      <c r="N973" s="58"/>
      <c r="O973" s="58">
        <v>12.58704</v>
      </c>
      <c r="P973" s="58"/>
      <c r="Q973" s="58"/>
      <c r="R973" s="58">
        <v>12.58704</v>
      </c>
      <c r="S973" s="58"/>
    </row>
    <row r="974" spans="1:19" ht="112.5">
      <c r="A974" s="46" t="s">
        <v>1225</v>
      </c>
      <c r="B974" s="43" t="s">
        <v>1147</v>
      </c>
      <c r="C974" s="54" t="s">
        <v>2182</v>
      </c>
      <c r="D974" s="76">
        <v>2017</v>
      </c>
      <c r="E974" s="46" t="s">
        <v>2253</v>
      </c>
      <c r="F974" s="58">
        <v>0.8406119999999998</v>
      </c>
      <c r="G974" s="78">
        <v>43009</v>
      </c>
      <c r="H974" s="58">
        <v>0.84061199999999991</v>
      </c>
      <c r="I974" s="58">
        <v>0.68809431599999993</v>
      </c>
      <c r="J974" s="58">
        <v>0.68809200000000004</v>
      </c>
      <c r="K974" s="58"/>
      <c r="L974" s="58"/>
      <c r="M974" s="58">
        <v>0.68809200000000004</v>
      </c>
      <c r="N974" s="58"/>
      <c r="O974" s="58">
        <v>0.68809200000000004</v>
      </c>
      <c r="P974" s="58"/>
      <c r="Q974" s="58"/>
      <c r="R974" s="58">
        <v>0.68809200000000004</v>
      </c>
      <c r="S974" s="58"/>
    </row>
    <row r="975" spans="1:19" ht="75">
      <c r="A975" s="46" t="s">
        <v>1225</v>
      </c>
      <c r="B975" s="43" t="s">
        <v>1148</v>
      </c>
      <c r="C975" s="54" t="s">
        <v>2183</v>
      </c>
      <c r="D975" s="76">
        <v>2017</v>
      </c>
      <c r="E975" s="46">
        <v>2019</v>
      </c>
      <c r="F975" s="58">
        <v>9.5781359999999989</v>
      </c>
      <c r="G975" s="78">
        <v>43344</v>
      </c>
      <c r="H975" s="58">
        <v>9.5781359999999989</v>
      </c>
      <c r="I975" s="58">
        <v>9.0009110056271169</v>
      </c>
      <c r="J975" s="58">
        <v>4.5570000000000004</v>
      </c>
      <c r="K975" s="58"/>
      <c r="L975" s="58"/>
      <c r="M975" s="58">
        <v>4.5570000000000004</v>
      </c>
      <c r="N975" s="58"/>
      <c r="O975" s="58">
        <v>4.5570000000000004</v>
      </c>
      <c r="P975" s="58"/>
      <c r="Q975" s="58"/>
      <c r="R975" s="58">
        <v>4.5570000000000004</v>
      </c>
      <c r="S975" s="58"/>
    </row>
    <row r="976" spans="1:19" ht="168.75">
      <c r="A976" s="46" t="s">
        <v>1225</v>
      </c>
      <c r="B976" s="43" t="s">
        <v>1149</v>
      </c>
      <c r="C976" s="54" t="s">
        <v>2184</v>
      </c>
      <c r="D976" s="76">
        <v>2016</v>
      </c>
      <c r="E976" s="46">
        <v>2021</v>
      </c>
      <c r="F976" s="58">
        <v>0.17810000000000001</v>
      </c>
      <c r="G976" s="78">
        <v>43617</v>
      </c>
      <c r="H976" s="58">
        <v>20.744580000000003</v>
      </c>
      <c r="I976" s="58">
        <v>19.238981700000004</v>
      </c>
      <c r="J976" s="58">
        <v>1.0719719999999999</v>
      </c>
      <c r="K976" s="58"/>
      <c r="L976" s="58"/>
      <c r="M976" s="58">
        <v>1.0719719999999999</v>
      </c>
      <c r="N976" s="58"/>
      <c r="O976" s="58">
        <v>1.0719719999999999</v>
      </c>
      <c r="P976" s="58"/>
      <c r="Q976" s="58"/>
      <c r="R976" s="58">
        <v>1.0719719999999999</v>
      </c>
      <c r="S976" s="58"/>
    </row>
    <row r="977" spans="1:19" ht="131.25">
      <c r="A977" s="46" t="s">
        <v>1225</v>
      </c>
      <c r="B977" s="43" t="s">
        <v>1150</v>
      </c>
      <c r="C977" s="54" t="s">
        <v>2185</v>
      </c>
      <c r="D977" s="76">
        <v>2016</v>
      </c>
      <c r="E977" s="46">
        <v>2019</v>
      </c>
      <c r="F977" s="58">
        <v>0.17810000000000001</v>
      </c>
      <c r="G977" s="78">
        <v>43617</v>
      </c>
      <c r="H977" s="58">
        <v>98.013803999999993</v>
      </c>
      <c r="I977" s="58">
        <v>91.209036520881355</v>
      </c>
      <c r="J977" s="58">
        <v>21.548568</v>
      </c>
      <c r="K977" s="58"/>
      <c r="L977" s="58"/>
      <c r="M977" s="58">
        <v>21.548568</v>
      </c>
      <c r="N977" s="58"/>
      <c r="O977" s="58">
        <v>21.548568</v>
      </c>
      <c r="P977" s="58"/>
      <c r="Q977" s="58"/>
      <c r="R977" s="58">
        <v>21.548568</v>
      </c>
      <c r="S977" s="58"/>
    </row>
    <row r="978" spans="1:19" ht="131.25">
      <c r="A978" s="46" t="s">
        <v>1225</v>
      </c>
      <c r="B978" s="43" t="s">
        <v>1151</v>
      </c>
      <c r="C978" s="54" t="s">
        <v>2186</v>
      </c>
      <c r="D978" s="76">
        <v>2017</v>
      </c>
      <c r="E978" s="46">
        <v>2021</v>
      </c>
      <c r="F978" s="58"/>
      <c r="G978" s="78"/>
      <c r="H978" s="58">
        <v>2.015196</v>
      </c>
      <c r="I978" s="58">
        <v>1.5596374767457628</v>
      </c>
      <c r="J978" s="58">
        <v>0.095795999999999992</v>
      </c>
      <c r="K978" s="58"/>
      <c r="L978" s="58"/>
      <c r="M978" s="58">
        <v>0.095795999999999992</v>
      </c>
      <c r="N978" s="58"/>
      <c r="O978" s="58">
        <v>0.095795999999999992</v>
      </c>
      <c r="P978" s="58"/>
      <c r="Q978" s="58"/>
      <c r="R978" s="58">
        <v>0.095795999999999992</v>
      </c>
      <c r="S978" s="58"/>
    </row>
    <row r="979" spans="1:19" ht="75">
      <c r="A979" s="46" t="s">
        <v>1225</v>
      </c>
      <c r="B979" s="43" t="s">
        <v>1152</v>
      </c>
      <c r="C979" s="54" t="s">
        <v>2187</v>
      </c>
      <c r="D979" s="76">
        <v>2017</v>
      </c>
      <c r="E979" s="46">
        <v>2020</v>
      </c>
      <c r="F979" s="58">
        <v>0.17810000000000001</v>
      </c>
      <c r="G979" s="78">
        <v>43617</v>
      </c>
      <c r="H979" s="58">
        <v>18.296628000000002</v>
      </c>
      <c r="I979" s="58">
        <v>15.449457528406782</v>
      </c>
      <c r="J979" s="58">
        <v>0.75484799999999996</v>
      </c>
      <c r="K979" s="58"/>
      <c r="L979" s="58"/>
      <c r="M979" s="58">
        <v>0.75484799999999996</v>
      </c>
      <c r="N979" s="58"/>
      <c r="O979" s="58">
        <v>0.75484799999999996</v>
      </c>
      <c r="P979" s="58"/>
      <c r="Q979" s="58"/>
      <c r="R979" s="58">
        <v>0.75484799999999996</v>
      </c>
      <c r="S979" s="58"/>
    </row>
    <row r="980" spans="1:19" ht="206.25">
      <c r="A980" s="46" t="s">
        <v>1225</v>
      </c>
      <c r="B980" s="43" t="s">
        <v>1153</v>
      </c>
      <c r="C980" s="54" t="s">
        <v>2188</v>
      </c>
      <c r="D980" s="76">
        <v>2015</v>
      </c>
      <c r="E980" s="46">
        <v>2020</v>
      </c>
      <c r="F980" s="58"/>
      <c r="G980" s="78"/>
      <c r="H980" s="58">
        <v>4.7320079999999995</v>
      </c>
      <c r="I980" s="58">
        <v>3.9773347319999997</v>
      </c>
      <c r="J980" s="58">
        <v>0.012</v>
      </c>
      <c r="K980" s="58"/>
      <c r="L980" s="58"/>
      <c r="M980" s="58">
        <v>0.012</v>
      </c>
      <c r="N980" s="58"/>
      <c r="O980" s="58">
        <v>0.012</v>
      </c>
      <c r="P980" s="58"/>
      <c r="Q980" s="58"/>
      <c r="R980" s="58">
        <v>0.012</v>
      </c>
      <c r="S980" s="58"/>
    </row>
    <row r="981" spans="1:19" ht="131.25">
      <c r="A981" s="46" t="s">
        <v>1225</v>
      </c>
      <c r="B981" s="43" t="s">
        <v>1154</v>
      </c>
      <c r="C981" s="54" t="s">
        <v>2189</v>
      </c>
      <c r="D981" s="76">
        <v>2015</v>
      </c>
      <c r="E981" s="46" t="s">
        <v>2253</v>
      </c>
      <c r="F981" s="58">
        <v>8.2389839999999985</v>
      </c>
      <c r="G981" s="78">
        <v>43221</v>
      </c>
      <c r="H981" s="58">
        <v>8.2389839999999985</v>
      </c>
      <c r="I981" s="58">
        <v>6.5694940033220321</v>
      </c>
      <c r="J981" s="58">
        <v>4.0021800000000001</v>
      </c>
      <c r="K981" s="58"/>
      <c r="L981" s="58"/>
      <c r="M981" s="58">
        <v>4.0021800000000001</v>
      </c>
      <c r="N981" s="58"/>
      <c r="O981" s="58">
        <v>4.0021800000000001</v>
      </c>
      <c r="P981" s="58"/>
      <c r="Q981" s="58"/>
      <c r="R981" s="58">
        <v>4.0021800000000001</v>
      </c>
      <c r="S981" s="58"/>
    </row>
    <row r="982" spans="1:19" ht="93.75">
      <c r="A982" s="46" t="s">
        <v>1225</v>
      </c>
      <c r="B982" s="43" t="s">
        <v>1155</v>
      </c>
      <c r="C982" s="54" t="s">
        <v>2190</v>
      </c>
      <c r="D982" s="76">
        <v>2015</v>
      </c>
      <c r="E982" s="46">
        <v>2020</v>
      </c>
      <c r="F982" s="58">
        <v>2.4489200000000002</v>
      </c>
      <c r="G982" s="78">
        <v>43344</v>
      </c>
      <c r="H982" s="58">
        <v>12.425963999999999</v>
      </c>
      <c r="I982" s="58">
        <v>11.260569107999999</v>
      </c>
      <c r="J982" s="58">
        <v>0.72661199999999992</v>
      </c>
      <c r="K982" s="58"/>
      <c r="L982" s="58"/>
      <c r="M982" s="58">
        <v>0.72661199999999992</v>
      </c>
      <c r="N982" s="58"/>
      <c r="O982" s="58">
        <v>0.72661199999999992</v>
      </c>
      <c r="P982" s="58"/>
      <c r="Q982" s="58"/>
      <c r="R982" s="58">
        <v>0.72661199999999992</v>
      </c>
      <c r="S982" s="58"/>
    </row>
    <row r="983" spans="1:19" ht="112.5">
      <c r="A983" s="46" t="s">
        <v>1225</v>
      </c>
      <c r="B983" s="43" t="s">
        <v>1156</v>
      </c>
      <c r="C983" s="54" t="s">
        <v>2191</v>
      </c>
      <c r="D983" s="76">
        <v>2015</v>
      </c>
      <c r="E983" s="46">
        <v>2021</v>
      </c>
      <c r="F983" s="58">
        <v>1.22153</v>
      </c>
      <c r="G983" s="78">
        <v>43160</v>
      </c>
      <c r="H983" s="58">
        <v>8.0926080000000002</v>
      </c>
      <c r="I983" s="58">
        <v>6.6676040640000007</v>
      </c>
      <c r="J983" s="58">
        <v>0.44824799999999998</v>
      </c>
      <c r="K983" s="58"/>
      <c r="L983" s="58"/>
      <c r="M983" s="58">
        <v>0.44824799999999998</v>
      </c>
      <c r="N983" s="58"/>
      <c r="O983" s="58">
        <v>0.44824799999999998</v>
      </c>
      <c r="P983" s="58"/>
      <c r="Q983" s="58"/>
      <c r="R983" s="58">
        <v>0.44824799999999998</v>
      </c>
      <c r="S983" s="58"/>
    </row>
    <row r="984" spans="1:19" ht="93.75">
      <c r="A984" s="46" t="s">
        <v>1225</v>
      </c>
      <c r="B984" s="43" t="s">
        <v>1157</v>
      </c>
      <c r="C984" s="54" t="s">
        <v>2192</v>
      </c>
      <c r="D984" s="76">
        <v>2017</v>
      </c>
      <c r="E984" s="46">
        <v>2019</v>
      </c>
      <c r="F984" s="58">
        <v>2.3098800000000002</v>
      </c>
      <c r="G984" s="78">
        <v>43374</v>
      </c>
      <c r="H984" s="58">
        <v>1.2736415159999999</v>
      </c>
      <c r="I984" s="58">
        <v>1.0788935159999997</v>
      </c>
      <c r="J984" s="58">
        <v>0.95113199999999998</v>
      </c>
      <c r="K984" s="58"/>
      <c r="L984" s="58"/>
      <c r="M984" s="58">
        <v>0.95113199999999998</v>
      </c>
      <c r="N984" s="58"/>
      <c r="O984" s="58">
        <v>0.95113199999999998</v>
      </c>
      <c r="P984" s="58"/>
      <c r="Q984" s="58"/>
      <c r="R984" s="58">
        <v>0.95113199999999998</v>
      </c>
      <c r="S984" s="58"/>
    </row>
    <row r="985" spans="1:19" ht="112.5">
      <c r="A985" s="46" t="s">
        <v>1225</v>
      </c>
      <c r="B985" s="43" t="s">
        <v>1158</v>
      </c>
      <c r="C985" s="54" t="s">
        <v>2193</v>
      </c>
      <c r="D985" s="76">
        <v>2016</v>
      </c>
      <c r="E985" s="46" t="s">
        <v>2253</v>
      </c>
      <c r="F985" s="58">
        <v>13.300787999999999</v>
      </c>
      <c r="G985" s="78">
        <v>43344</v>
      </c>
      <c r="H985" s="58">
        <v>13.300786931999998</v>
      </c>
      <c r="I985" s="58">
        <v>11.174645267999997</v>
      </c>
      <c r="J985" s="58">
        <v>11.174640000000002</v>
      </c>
      <c r="K985" s="58"/>
      <c r="L985" s="58"/>
      <c r="M985" s="58">
        <v>11.174640000000002</v>
      </c>
      <c r="N985" s="58"/>
      <c r="O985" s="58">
        <v>11.174640000000002</v>
      </c>
      <c r="P985" s="58"/>
      <c r="Q985" s="58"/>
      <c r="R985" s="58">
        <v>11.174640000000002</v>
      </c>
      <c r="S985" s="58"/>
    </row>
    <row r="986" spans="1:19" ht="168.75">
      <c r="A986" s="46" t="s">
        <v>1225</v>
      </c>
      <c r="B986" s="43" t="s">
        <v>1159</v>
      </c>
      <c r="C986" s="54" t="s">
        <v>2194</v>
      </c>
      <c r="D986" s="76">
        <v>2019</v>
      </c>
      <c r="E986" s="46">
        <v>2020</v>
      </c>
      <c r="F986" s="58"/>
      <c r="G986" s="78"/>
      <c r="H986" s="58">
        <v>10.081199999999999</v>
      </c>
      <c r="I986" s="58">
        <v>10.081199999999999</v>
      </c>
      <c r="J986" s="58">
        <v>0.074783999999999989</v>
      </c>
      <c r="K986" s="58"/>
      <c r="L986" s="58"/>
      <c r="M986" s="58">
        <v>0.074783999999999989</v>
      </c>
      <c r="N986" s="58"/>
      <c r="O986" s="58">
        <v>0.074783999999999989</v>
      </c>
      <c r="P986" s="58"/>
      <c r="Q986" s="58"/>
      <c r="R986" s="58">
        <v>0.074783999999999989</v>
      </c>
      <c r="S986" s="58"/>
    </row>
    <row r="987" spans="1:19" ht="56.25">
      <c r="A987" s="46" t="s">
        <v>1225</v>
      </c>
      <c r="B987" s="43" t="s">
        <v>1160</v>
      </c>
      <c r="C987" s="54" t="s">
        <v>2195</v>
      </c>
      <c r="D987" s="76">
        <v>2019</v>
      </c>
      <c r="E987" s="46">
        <v>2020</v>
      </c>
      <c r="F987" s="58"/>
      <c r="G987" s="78"/>
      <c r="H987" s="58">
        <v>0.37152000000000002</v>
      </c>
      <c r="I987" s="58">
        <v>0.37152000000000002</v>
      </c>
      <c r="J987" s="58">
        <v>0.012</v>
      </c>
      <c r="K987" s="58"/>
      <c r="L987" s="58"/>
      <c r="M987" s="58">
        <v>0.012</v>
      </c>
      <c r="N987" s="58"/>
      <c r="O987" s="58">
        <v>0.012</v>
      </c>
      <c r="P987" s="58"/>
      <c r="Q987" s="58"/>
      <c r="R987" s="58">
        <v>0.012</v>
      </c>
      <c r="S987" s="58"/>
    </row>
    <row r="988" spans="1:19" ht="93.75">
      <c r="A988" s="46" t="s">
        <v>1225</v>
      </c>
      <c r="B988" s="43" t="s">
        <v>1161</v>
      </c>
      <c r="C988" s="54" t="s">
        <v>2196</v>
      </c>
      <c r="D988" s="76">
        <v>2017</v>
      </c>
      <c r="E988" s="46">
        <v>2019</v>
      </c>
      <c r="F988" s="58">
        <v>0.47603000000000001</v>
      </c>
      <c r="G988" s="78">
        <v>43374</v>
      </c>
      <c r="H988" s="58">
        <v>2.6340995039999999</v>
      </c>
      <c r="I988" s="58">
        <v>2.6340995039999999</v>
      </c>
      <c r="J988" s="58">
        <v>2.4463199999999996</v>
      </c>
      <c r="K988" s="58"/>
      <c r="L988" s="58"/>
      <c r="M988" s="58">
        <v>2.4463199999999996</v>
      </c>
      <c r="N988" s="58"/>
      <c r="O988" s="58">
        <v>2.4463199999999996</v>
      </c>
      <c r="P988" s="58"/>
      <c r="Q988" s="58"/>
      <c r="R988" s="58">
        <v>2.4463199999999996</v>
      </c>
      <c r="S988" s="58"/>
    </row>
    <row r="989" spans="1:19" ht="93.75">
      <c r="A989" s="46" t="s">
        <v>1225</v>
      </c>
      <c r="B989" s="43" t="s">
        <v>1162</v>
      </c>
      <c r="C989" s="54" t="s">
        <v>2197</v>
      </c>
      <c r="D989" s="76">
        <v>2018</v>
      </c>
      <c r="E989" s="46">
        <v>2019</v>
      </c>
      <c r="F989" s="58">
        <v>3.2276159999999994</v>
      </c>
      <c r="G989" s="78">
        <v>43221</v>
      </c>
      <c r="H989" s="58">
        <v>3.2276159999999994</v>
      </c>
      <c r="I989" s="58">
        <v>2.8170858599999993</v>
      </c>
      <c r="J989" s="58">
        <v>2.8142639999999997</v>
      </c>
      <c r="K989" s="58"/>
      <c r="L989" s="58"/>
      <c r="M989" s="58">
        <v>2.8142639999999997</v>
      </c>
      <c r="N989" s="58"/>
      <c r="O989" s="58">
        <v>2.8142639999999997</v>
      </c>
      <c r="P989" s="58"/>
      <c r="Q989" s="58"/>
      <c r="R989" s="58">
        <v>2.8142639999999997</v>
      </c>
      <c r="S989" s="58"/>
    </row>
    <row r="990" spans="1:19" ht="131.25">
      <c r="A990" s="46" t="s">
        <v>1225</v>
      </c>
      <c r="B990" s="43" t="s">
        <v>1163</v>
      </c>
      <c r="C990" s="54" t="s">
        <v>2198</v>
      </c>
      <c r="D990" s="76">
        <v>2018</v>
      </c>
      <c r="E990" s="46" t="s">
        <v>2253</v>
      </c>
      <c r="F990" s="58">
        <v>39.081023999999992</v>
      </c>
      <c r="G990" s="78">
        <v>43344</v>
      </c>
      <c r="H990" s="58">
        <v>37.426169615999996</v>
      </c>
      <c r="I990" s="58">
        <v>37.305855239999993</v>
      </c>
      <c r="J990" s="58">
        <v>37.305852000000002</v>
      </c>
      <c r="K990" s="58"/>
      <c r="L990" s="58"/>
      <c r="M990" s="58">
        <v>37.305852000000002</v>
      </c>
      <c r="N990" s="58"/>
      <c r="O990" s="58">
        <v>37.305852000000002</v>
      </c>
      <c r="P990" s="58"/>
      <c r="Q990" s="58"/>
      <c r="R990" s="58">
        <v>37.305852000000002</v>
      </c>
      <c r="S990" s="58"/>
    </row>
    <row r="991" spans="1:19" ht="75">
      <c r="A991" s="46" t="s">
        <v>1225</v>
      </c>
      <c r="B991" s="43" t="s">
        <v>1164</v>
      </c>
      <c r="C991" s="54" t="s">
        <v>2199</v>
      </c>
      <c r="D991" s="76" t="s">
        <v>2251</v>
      </c>
      <c r="E991" s="46">
        <v>2019</v>
      </c>
      <c r="F991" s="58">
        <v>9.3298699999999997</v>
      </c>
      <c r="G991" s="78">
        <v>43466</v>
      </c>
      <c r="H991" s="58">
        <v>50.611367999999992</v>
      </c>
      <c r="I991" s="58">
        <v>50.563350551999989</v>
      </c>
      <c r="J991" s="58">
        <v>2.4998279999999999</v>
      </c>
      <c r="K991" s="58"/>
      <c r="L991" s="58"/>
      <c r="M991" s="58">
        <v>2.4998279999999999</v>
      </c>
      <c r="N991" s="58"/>
      <c r="O991" s="58">
        <v>2.4998279999999999</v>
      </c>
      <c r="P991" s="58"/>
      <c r="Q991" s="58"/>
      <c r="R991" s="58">
        <v>2.4998279999999999</v>
      </c>
      <c r="S991" s="58"/>
    </row>
    <row r="992" spans="1:19" ht="93.75">
      <c r="A992" s="46" t="s">
        <v>1225</v>
      </c>
      <c r="B992" s="43" t="s">
        <v>1165</v>
      </c>
      <c r="C992" s="54" t="s">
        <v>2200</v>
      </c>
      <c r="D992" s="76">
        <v>2018</v>
      </c>
      <c r="E992" s="46">
        <v>2019</v>
      </c>
      <c r="F992" s="58">
        <v>2.1265199999999997</v>
      </c>
      <c r="G992" s="78">
        <v>43466</v>
      </c>
      <c r="H992" s="58">
        <v>2.2849034759999998</v>
      </c>
      <c r="I992" s="58">
        <v>2.0680871160000001</v>
      </c>
      <c r="J992" s="58">
        <v>2.0223239999999998</v>
      </c>
      <c r="K992" s="58"/>
      <c r="L992" s="58"/>
      <c r="M992" s="58">
        <v>2.0223239999999998</v>
      </c>
      <c r="N992" s="58"/>
      <c r="O992" s="58">
        <v>2.0223239999999998</v>
      </c>
      <c r="P992" s="58"/>
      <c r="Q992" s="58"/>
      <c r="R992" s="58">
        <v>2.0223239999999998</v>
      </c>
      <c r="S992" s="58"/>
    </row>
    <row r="993" spans="1:19" ht="75">
      <c r="A993" s="46" t="s">
        <v>1225</v>
      </c>
      <c r="B993" s="43" t="s">
        <v>1166</v>
      </c>
      <c r="C993" s="54" t="s">
        <v>2201</v>
      </c>
      <c r="D993" s="76">
        <v>2017</v>
      </c>
      <c r="E993" s="46">
        <v>2019</v>
      </c>
      <c r="F993" s="58">
        <v>2.215776</v>
      </c>
      <c r="G993" s="78">
        <v>42917</v>
      </c>
      <c r="H993" s="58">
        <v>2.215776</v>
      </c>
      <c r="I993" s="58">
        <v>0.52669747199999994</v>
      </c>
      <c r="J993" s="58">
        <v>0.47673599999999994</v>
      </c>
      <c r="K993" s="58"/>
      <c r="L993" s="58"/>
      <c r="M993" s="58">
        <v>0.47673599999999994</v>
      </c>
      <c r="N993" s="58"/>
      <c r="O993" s="58">
        <v>0.47673599999999994</v>
      </c>
      <c r="P993" s="58"/>
      <c r="Q993" s="58"/>
      <c r="R993" s="58">
        <v>0.47673599999999994</v>
      </c>
      <c r="S993" s="58"/>
    </row>
    <row r="994" spans="1:19" ht="112.5">
      <c r="A994" s="46" t="s">
        <v>1225</v>
      </c>
      <c r="B994" s="43" t="s">
        <v>1167</v>
      </c>
      <c r="C994" s="54" t="s">
        <v>2202</v>
      </c>
      <c r="D994" s="76">
        <v>2017</v>
      </c>
      <c r="E994" s="46">
        <v>2019</v>
      </c>
      <c r="F994" s="58">
        <v>1.25678</v>
      </c>
      <c r="G994" s="78">
        <v>43282</v>
      </c>
      <c r="H994" s="58">
        <v>8.9211770039999987</v>
      </c>
      <c r="I994" s="58">
        <v>7.7811016199999976</v>
      </c>
      <c r="J994" s="58">
        <v>7.3525079999999994</v>
      </c>
      <c r="K994" s="58"/>
      <c r="L994" s="58"/>
      <c r="M994" s="58">
        <v>7.3525079999999994</v>
      </c>
      <c r="N994" s="58"/>
      <c r="O994" s="58">
        <v>7.3525079999999994</v>
      </c>
      <c r="P994" s="58"/>
      <c r="Q994" s="58"/>
      <c r="R994" s="58">
        <v>7.3525079999999994</v>
      </c>
      <c r="S994" s="58"/>
    </row>
    <row r="995" spans="1:19" ht="93.75">
      <c r="A995" s="46" t="s">
        <v>1225</v>
      </c>
      <c r="B995" s="43" t="s">
        <v>1168</v>
      </c>
      <c r="C995" s="54" t="s">
        <v>2203</v>
      </c>
      <c r="D995" s="76">
        <v>2018</v>
      </c>
      <c r="E995" s="46" t="s">
        <v>2253</v>
      </c>
      <c r="F995" s="58">
        <v>6.5181240000000003</v>
      </c>
      <c r="G995" s="78">
        <v>43191</v>
      </c>
      <c r="H995" s="58">
        <v>6.5181240000000011</v>
      </c>
      <c r="I995" s="58">
        <v>5.6446081358644085</v>
      </c>
      <c r="J995" s="58">
        <v>5.2204319999999997</v>
      </c>
      <c r="K995" s="58"/>
      <c r="L995" s="58"/>
      <c r="M995" s="58">
        <v>5.2204319999999997</v>
      </c>
      <c r="N995" s="58"/>
      <c r="O995" s="58">
        <v>5.2204319999999997</v>
      </c>
      <c r="P995" s="58"/>
      <c r="Q995" s="58"/>
      <c r="R995" s="58">
        <v>5.2204319999999997</v>
      </c>
      <c r="S995" s="58"/>
    </row>
    <row r="996" spans="1:19" ht="112.5">
      <c r="A996" s="46" t="s">
        <v>1225</v>
      </c>
      <c r="B996" s="43" t="s">
        <v>1169</v>
      </c>
      <c r="C996" s="54" t="s">
        <v>2204</v>
      </c>
      <c r="D996" s="76">
        <v>2017</v>
      </c>
      <c r="E996" s="46">
        <v>2019</v>
      </c>
      <c r="F996" s="58">
        <v>10.065144</v>
      </c>
      <c r="G996" s="78">
        <v>43344</v>
      </c>
      <c r="H996" s="58">
        <v>10.065144</v>
      </c>
      <c r="I996" s="58">
        <v>9.0532071240000001</v>
      </c>
      <c r="J996" s="58">
        <v>4.5626160000000002</v>
      </c>
      <c r="K996" s="58"/>
      <c r="L996" s="58"/>
      <c r="M996" s="58">
        <v>4.5626160000000002</v>
      </c>
      <c r="N996" s="58"/>
      <c r="O996" s="58">
        <v>4.5626160000000002</v>
      </c>
      <c r="P996" s="58"/>
      <c r="Q996" s="58"/>
      <c r="R996" s="58">
        <v>4.5626160000000002</v>
      </c>
      <c r="S996" s="58"/>
    </row>
    <row r="997" spans="1:19" ht="112.5">
      <c r="A997" s="46" t="s">
        <v>1225</v>
      </c>
      <c r="B997" s="43" t="s">
        <v>1170</v>
      </c>
      <c r="C997" s="54" t="s">
        <v>2205</v>
      </c>
      <c r="D997" s="76">
        <v>2019</v>
      </c>
      <c r="E997" s="46">
        <v>2019</v>
      </c>
      <c r="F997" s="58"/>
      <c r="G997" s="78"/>
      <c r="H997" s="58">
        <v>0.51627599999999996</v>
      </c>
      <c r="I997" s="58">
        <v>0.51627599999999996</v>
      </c>
      <c r="J997" s="58">
        <v>0.51627599999999996</v>
      </c>
      <c r="K997" s="58"/>
      <c r="L997" s="58"/>
      <c r="M997" s="58">
        <v>0.51627599999999996</v>
      </c>
      <c r="N997" s="58"/>
      <c r="O997" s="58">
        <v>0.51627599999999996</v>
      </c>
      <c r="P997" s="58"/>
      <c r="Q997" s="58"/>
      <c r="R997" s="58">
        <v>0.51627599999999996</v>
      </c>
      <c r="S997" s="58"/>
    </row>
    <row r="998" spans="1:19" ht="93.75">
      <c r="A998" s="46" t="s">
        <v>1225</v>
      </c>
      <c r="B998" s="43" t="s">
        <v>1171</v>
      </c>
      <c r="C998" s="54" t="s">
        <v>2206</v>
      </c>
      <c r="D998" s="76">
        <v>2019</v>
      </c>
      <c r="E998" s="46">
        <v>2019</v>
      </c>
      <c r="F998" s="58"/>
      <c r="G998" s="78"/>
      <c r="H998" s="58">
        <v>0.10070399999999999</v>
      </c>
      <c r="I998" s="58">
        <v>0.10070399999999999</v>
      </c>
      <c r="J998" s="58">
        <v>0.10070399999999999</v>
      </c>
      <c r="K998" s="58"/>
      <c r="L998" s="58"/>
      <c r="M998" s="58">
        <v>0.10070399999999999</v>
      </c>
      <c r="N998" s="58"/>
      <c r="O998" s="58">
        <v>0.10070399999999999</v>
      </c>
      <c r="P998" s="58"/>
      <c r="Q998" s="58"/>
      <c r="R998" s="58">
        <v>0.10070399999999999</v>
      </c>
      <c r="S998" s="58"/>
    </row>
    <row r="999" spans="1:19" ht="75">
      <c r="A999" s="46" t="s">
        <v>1225</v>
      </c>
      <c r="B999" s="43" t="s">
        <v>1172</v>
      </c>
      <c r="C999" s="54" t="s">
        <v>2207</v>
      </c>
      <c r="D999" s="76">
        <v>2017</v>
      </c>
      <c r="E999" s="46">
        <v>2019</v>
      </c>
      <c r="F999" s="58">
        <v>28.052003999999997</v>
      </c>
      <c r="G999" s="78">
        <v>43191</v>
      </c>
      <c r="H999" s="58">
        <v>28.052003999999997</v>
      </c>
      <c r="I999" s="58">
        <v>10.819854021152544</v>
      </c>
      <c r="J999" s="58">
        <v>3.2866919999999995</v>
      </c>
      <c r="K999" s="58"/>
      <c r="L999" s="58"/>
      <c r="M999" s="58">
        <v>3.2866919999999995</v>
      </c>
      <c r="N999" s="58"/>
      <c r="O999" s="58">
        <v>3.2866919999999995</v>
      </c>
      <c r="P999" s="58"/>
      <c r="Q999" s="58"/>
      <c r="R999" s="58">
        <v>3.2866919999999995</v>
      </c>
      <c r="S999" s="58"/>
    </row>
    <row r="1000" spans="1:19" ht="75">
      <c r="A1000" s="46" t="s">
        <v>1225</v>
      </c>
      <c r="B1000" s="43" t="s">
        <v>1173</v>
      </c>
      <c r="C1000" s="54" t="s">
        <v>2208</v>
      </c>
      <c r="D1000" s="76">
        <v>2017</v>
      </c>
      <c r="E1000" s="46">
        <v>2019</v>
      </c>
      <c r="F1000" s="58">
        <v>36.488483999999993</v>
      </c>
      <c r="G1000" s="78">
        <v>43191</v>
      </c>
      <c r="H1000" s="58">
        <v>36.488484</v>
      </c>
      <c r="I1000" s="58">
        <v>10.683012766372883</v>
      </c>
      <c r="J1000" s="58">
        <v>5.7742560000000003</v>
      </c>
      <c r="K1000" s="58"/>
      <c r="L1000" s="58"/>
      <c r="M1000" s="58">
        <v>5.7742560000000003</v>
      </c>
      <c r="N1000" s="58"/>
      <c r="O1000" s="58">
        <v>5.7742560000000003</v>
      </c>
      <c r="P1000" s="58"/>
      <c r="Q1000" s="58"/>
      <c r="R1000" s="58">
        <v>5.7742560000000003</v>
      </c>
      <c r="S1000" s="58"/>
    </row>
    <row r="1001" spans="1:19" ht="112.5">
      <c r="A1001" s="46" t="s">
        <v>1225</v>
      </c>
      <c r="B1001" s="43" t="s">
        <v>1174</v>
      </c>
      <c r="C1001" s="54" t="s">
        <v>2209</v>
      </c>
      <c r="D1001" s="76">
        <v>2014</v>
      </c>
      <c r="E1001" s="46">
        <v>2019</v>
      </c>
      <c r="F1001" s="58">
        <v>0.13145000000000001</v>
      </c>
      <c r="G1001" s="78">
        <v>43556</v>
      </c>
      <c r="H1001" s="58">
        <v>0.50070000000000003</v>
      </c>
      <c r="I1001" s="58">
        <v>0.46737422400000006</v>
      </c>
      <c r="J1001" s="58">
        <v>0.084707999999999992</v>
      </c>
      <c r="K1001" s="58"/>
      <c r="L1001" s="58"/>
      <c r="M1001" s="58">
        <v>0.084707999999999992</v>
      </c>
      <c r="N1001" s="58"/>
      <c r="O1001" s="58">
        <v>0.084707999999999992</v>
      </c>
      <c r="P1001" s="58"/>
      <c r="Q1001" s="58"/>
      <c r="R1001" s="58">
        <v>0.084707999999999992</v>
      </c>
      <c r="S1001" s="58"/>
    </row>
    <row r="1002" spans="1:19" ht="112.5">
      <c r="A1002" s="46" t="s">
        <v>1225</v>
      </c>
      <c r="B1002" s="43" t="s">
        <v>1175</v>
      </c>
      <c r="C1002" s="54" t="s">
        <v>2210</v>
      </c>
      <c r="D1002" s="76">
        <v>2017</v>
      </c>
      <c r="E1002" s="46">
        <v>2021</v>
      </c>
      <c r="F1002" s="58"/>
      <c r="G1002" s="78"/>
      <c r="H1002" s="58">
        <v>15.026916</v>
      </c>
      <c r="I1002" s="58">
        <v>12.057950976610169</v>
      </c>
      <c r="J1002" s="58">
        <v>0.79288800000000004</v>
      </c>
      <c r="K1002" s="58"/>
      <c r="L1002" s="58"/>
      <c r="M1002" s="58">
        <v>0.79288800000000004</v>
      </c>
      <c r="N1002" s="58"/>
      <c r="O1002" s="58">
        <v>0.79288800000000004</v>
      </c>
      <c r="P1002" s="58"/>
      <c r="Q1002" s="58"/>
      <c r="R1002" s="58">
        <v>0.79288800000000004</v>
      </c>
      <c r="S1002" s="58"/>
    </row>
    <row r="1003" spans="1:19" ht="93.75">
      <c r="A1003" s="46" t="s">
        <v>1225</v>
      </c>
      <c r="B1003" s="43" t="s">
        <v>1176</v>
      </c>
      <c r="C1003" s="54" t="s">
        <v>2211</v>
      </c>
      <c r="D1003" s="76">
        <v>2018</v>
      </c>
      <c r="E1003" s="46">
        <v>2020</v>
      </c>
      <c r="F1003" s="58"/>
      <c r="G1003" s="78"/>
      <c r="H1003" s="58">
        <v>45.513660000000002</v>
      </c>
      <c r="I1003" s="58">
        <v>45.387684239999999</v>
      </c>
      <c r="J1003" s="58">
        <v>2.9687519999999998</v>
      </c>
      <c r="K1003" s="58"/>
      <c r="L1003" s="58"/>
      <c r="M1003" s="58">
        <v>2.9687519999999998</v>
      </c>
      <c r="N1003" s="58"/>
      <c r="O1003" s="58">
        <v>2.9687519999999998</v>
      </c>
      <c r="P1003" s="58"/>
      <c r="Q1003" s="58"/>
      <c r="R1003" s="58">
        <v>2.9687519999999998</v>
      </c>
      <c r="S1003" s="58"/>
    </row>
    <row r="1004" spans="1:19" ht="75">
      <c r="A1004" s="46" t="s">
        <v>1225</v>
      </c>
      <c r="B1004" s="43" t="s">
        <v>1177</v>
      </c>
      <c r="C1004" s="54" t="s">
        <v>2212</v>
      </c>
      <c r="D1004" s="76">
        <v>2018</v>
      </c>
      <c r="E1004" s="46">
        <v>2019</v>
      </c>
      <c r="F1004" s="58">
        <v>2.4388799999999997</v>
      </c>
      <c r="G1004" s="78">
        <v>43040</v>
      </c>
      <c r="H1004" s="58">
        <v>2.4388800000000002</v>
      </c>
      <c r="I1004" s="58">
        <v>1.8028339185762712</v>
      </c>
      <c r="J1004" s="58">
        <v>0.104196</v>
      </c>
      <c r="K1004" s="58"/>
      <c r="L1004" s="58"/>
      <c r="M1004" s="58">
        <v>0.104196</v>
      </c>
      <c r="N1004" s="58"/>
      <c r="O1004" s="58">
        <v>0.104196</v>
      </c>
      <c r="P1004" s="58"/>
      <c r="Q1004" s="58"/>
      <c r="R1004" s="58">
        <v>0.104196</v>
      </c>
      <c r="S1004" s="58"/>
    </row>
    <row r="1005" spans="1:19" ht="75">
      <c r="A1005" s="46" t="s">
        <v>1225</v>
      </c>
      <c r="B1005" s="43" t="s">
        <v>1178</v>
      </c>
      <c r="C1005" s="54" t="s">
        <v>2213</v>
      </c>
      <c r="D1005" s="76">
        <v>2017</v>
      </c>
      <c r="E1005" s="46">
        <v>2019</v>
      </c>
      <c r="F1005" s="58">
        <v>12.111936</v>
      </c>
      <c r="G1005" s="78">
        <v>43191</v>
      </c>
      <c r="H1005" s="58">
        <v>12.111936</v>
      </c>
      <c r="I1005" s="58">
        <v>10.74332571640678</v>
      </c>
      <c r="J1005" s="58">
        <v>5.4108720000000003</v>
      </c>
      <c r="K1005" s="58"/>
      <c r="L1005" s="58"/>
      <c r="M1005" s="58">
        <v>5.4108720000000003</v>
      </c>
      <c r="N1005" s="58"/>
      <c r="O1005" s="58">
        <v>5.4108720000000003</v>
      </c>
      <c r="P1005" s="58"/>
      <c r="Q1005" s="58"/>
      <c r="R1005" s="58">
        <v>5.4108720000000003</v>
      </c>
      <c r="S1005" s="58"/>
    </row>
    <row r="1006" spans="1:19" ht="93.75">
      <c r="A1006" s="46" t="s">
        <v>1225</v>
      </c>
      <c r="B1006" s="43" t="s">
        <v>1179</v>
      </c>
      <c r="C1006" s="54" t="s">
        <v>2214</v>
      </c>
      <c r="D1006" s="76">
        <v>2019</v>
      </c>
      <c r="E1006" s="46">
        <v>2020</v>
      </c>
      <c r="F1006" s="58"/>
      <c r="G1006" s="78"/>
      <c r="H1006" s="58">
        <v>3.4901159999999996</v>
      </c>
      <c r="I1006" s="58">
        <v>3.4901159999999996</v>
      </c>
      <c r="J1006" s="58">
        <v>0.11882399999999999</v>
      </c>
      <c r="K1006" s="58"/>
      <c r="L1006" s="58"/>
      <c r="M1006" s="58">
        <v>0.11882399999999999</v>
      </c>
      <c r="N1006" s="58"/>
      <c r="O1006" s="58">
        <v>0.11882399999999999</v>
      </c>
      <c r="P1006" s="58"/>
      <c r="Q1006" s="58"/>
      <c r="R1006" s="58">
        <v>0.11882399999999999</v>
      </c>
      <c r="S1006" s="58"/>
    </row>
    <row r="1007" spans="1:19" ht="168.75">
      <c r="A1007" s="46" t="s">
        <v>1225</v>
      </c>
      <c r="B1007" s="43" t="s">
        <v>1180</v>
      </c>
      <c r="C1007" s="54" t="s">
        <v>2215</v>
      </c>
      <c r="D1007" s="76">
        <v>2019</v>
      </c>
      <c r="E1007" s="46">
        <v>2020</v>
      </c>
      <c r="F1007" s="58"/>
      <c r="G1007" s="78"/>
      <c r="H1007" s="58">
        <v>0.66188400000000003</v>
      </c>
      <c r="I1007" s="58">
        <v>0.66188400000000003</v>
      </c>
      <c r="J1007" s="58">
        <v>0.012</v>
      </c>
      <c r="K1007" s="58"/>
      <c r="L1007" s="58"/>
      <c r="M1007" s="58">
        <v>0.012</v>
      </c>
      <c r="N1007" s="58"/>
      <c r="O1007" s="58">
        <v>0.012</v>
      </c>
      <c r="P1007" s="58"/>
      <c r="Q1007" s="58"/>
      <c r="R1007" s="58">
        <v>0.012</v>
      </c>
      <c r="S1007" s="58"/>
    </row>
    <row r="1008" spans="1:19" ht="56.25">
      <c r="A1008" s="46" t="s">
        <v>1225</v>
      </c>
      <c r="B1008" s="43" t="s">
        <v>1181</v>
      </c>
      <c r="C1008" s="54" t="s">
        <v>2216</v>
      </c>
      <c r="D1008" s="76">
        <v>2019</v>
      </c>
      <c r="E1008" s="46">
        <v>2020</v>
      </c>
      <c r="F1008" s="58"/>
      <c r="G1008" s="78"/>
      <c r="H1008" s="58">
        <v>1.1739120000000001</v>
      </c>
      <c r="I1008" s="58">
        <v>1.1739120000000001</v>
      </c>
      <c r="J1008" s="58">
        <v>0.012</v>
      </c>
      <c r="K1008" s="58"/>
      <c r="L1008" s="58"/>
      <c r="M1008" s="58">
        <v>0.012</v>
      </c>
      <c r="N1008" s="58"/>
      <c r="O1008" s="58">
        <v>0.012</v>
      </c>
      <c r="P1008" s="58"/>
      <c r="Q1008" s="58"/>
      <c r="R1008" s="58">
        <v>0.012</v>
      </c>
      <c r="S1008" s="58"/>
    </row>
    <row r="1009" spans="1:19" ht="112.5">
      <c r="A1009" s="46" t="s">
        <v>1225</v>
      </c>
      <c r="B1009" s="43" t="s">
        <v>1182</v>
      </c>
      <c r="C1009" s="54" t="s">
        <v>2217</v>
      </c>
      <c r="D1009" s="76">
        <v>2017</v>
      </c>
      <c r="E1009" s="46">
        <v>2019</v>
      </c>
      <c r="F1009" s="58">
        <v>4.3497359999999992</v>
      </c>
      <c r="G1009" s="78">
        <v>43009</v>
      </c>
      <c r="H1009" s="58">
        <v>4.349736</v>
      </c>
      <c r="I1009" s="58">
        <v>1.7697867823728815</v>
      </c>
      <c r="J1009" s="58">
        <v>1.0668719999999998</v>
      </c>
      <c r="K1009" s="58"/>
      <c r="L1009" s="58"/>
      <c r="M1009" s="58">
        <v>1.0668719999999998</v>
      </c>
      <c r="N1009" s="58"/>
      <c r="O1009" s="58">
        <v>1.0668719999999998</v>
      </c>
      <c r="P1009" s="58"/>
      <c r="Q1009" s="58"/>
      <c r="R1009" s="58">
        <v>1.0668719999999998</v>
      </c>
      <c r="S1009" s="58"/>
    </row>
    <row r="1010" spans="1:19" ht="150">
      <c r="A1010" s="46" t="s">
        <v>1225</v>
      </c>
      <c r="B1010" s="43" t="s">
        <v>1183</v>
      </c>
      <c r="C1010" s="54" t="s">
        <v>2218</v>
      </c>
      <c r="D1010" s="76">
        <v>2019</v>
      </c>
      <c r="E1010" s="46">
        <v>2020</v>
      </c>
      <c r="F1010" s="58"/>
      <c r="G1010" s="78"/>
      <c r="H1010" s="58">
        <v>14.648399999999999</v>
      </c>
      <c r="I1010" s="58">
        <v>14.648399999999999</v>
      </c>
      <c r="J1010" s="58">
        <v>1.8878159999999999</v>
      </c>
      <c r="K1010" s="58"/>
      <c r="L1010" s="58"/>
      <c r="M1010" s="58">
        <v>1.8878159999999999</v>
      </c>
      <c r="N1010" s="58"/>
      <c r="O1010" s="58">
        <v>1.8878159999999999</v>
      </c>
      <c r="P1010" s="58"/>
      <c r="Q1010" s="58"/>
      <c r="R1010" s="58">
        <v>1.8878159999999999</v>
      </c>
      <c r="S1010" s="58"/>
    </row>
    <row r="1011" spans="1:19" ht="131.25">
      <c r="A1011" s="46" t="s">
        <v>1225</v>
      </c>
      <c r="B1011" s="43" t="s">
        <v>1184</v>
      </c>
      <c r="C1011" s="54" t="s">
        <v>2219</v>
      </c>
      <c r="D1011" s="76" t="s">
        <v>2251</v>
      </c>
      <c r="E1011" s="46">
        <v>2021</v>
      </c>
      <c r="F1011" s="58"/>
      <c r="G1011" s="78"/>
      <c r="H1011" s="58">
        <v>95.971068000000002</v>
      </c>
      <c r="I1011" s="58">
        <v>95.971068000000002</v>
      </c>
      <c r="J1011" s="58">
        <v>1.9147439999999998</v>
      </c>
      <c r="K1011" s="58"/>
      <c r="L1011" s="58"/>
      <c r="M1011" s="58">
        <v>1.9147439999999998</v>
      </c>
      <c r="N1011" s="58"/>
      <c r="O1011" s="58">
        <v>1.9147439999999998</v>
      </c>
      <c r="P1011" s="58"/>
      <c r="Q1011" s="58"/>
      <c r="R1011" s="58">
        <v>1.9147439999999998</v>
      </c>
      <c r="S1011" s="58"/>
    </row>
    <row r="1012" spans="1:19" ht="56.25">
      <c r="A1012" s="46" t="s">
        <v>1225</v>
      </c>
      <c r="B1012" s="43" t="s">
        <v>1185</v>
      </c>
      <c r="C1012" s="54" t="s">
        <v>2220</v>
      </c>
      <c r="D1012" s="76" t="s">
        <v>2251</v>
      </c>
      <c r="E1012" s="46">
        <v>2020</v>
      </c>
      <c r="F1012" s="58"/>
      <c r="G1012" s="78"/>
      <c r="H1012" s="58">
        <v>3.1499760000000001</v>
      </c>
      <c r="I1012" s="58">
        <v>3.14715582</v>
      </c>
      <c r="J1012" s="58">
        <v>0.18537599999999999</v>
      </c>
      <c r="K1012" s="58"/>
      <c r="L1012" s="58"/>
      <c r="M1012" s="58">
        <v>0.18537599999999999</v>
      </c>
      <c r="N1012" s="58"/>
      <c r="O1012" s="58">
        <v>0.18537599999999999</v>
      </c>
      <c r="P1012" s="58"/>
      <c r="Q1012" s="58"/>
      <c r="R1012" s="58">
        <v>0.18537599999999999</v>
      </c>
      <c r="S1012" s="58"/>
    </row>
    <row r="1013" spans="1:19" ht="112.5">
      <c r="A1013" s="46" t="s">
        <v>1225</v>
      </c>
      <c r="B1013" s="43" t="s">
        <v>1186</v>
      </c>
      <c r="C1013" s="54" t="s">
        <v>2221</v>
      </c>
      <c r="D1013" s="76">
        <v>2019</v>
      </c>
      <c r="E1013" s="46">
        <v>2020</v>
      </c>
      <c r="F1013" s="58"/>
      <c r="G1013" s="78"/>
      <c r="H1013" s="58">
        <v>11.282424000000001</v>
      </c>
      <c r="I1013" s="58">
        <v>11.282424000000001</v>
      </c>
      <c r="J1013" s="58">
        <v>0.28244400000000003</v>
      </c>
      <c r="K1013" s="58"/>
      <c r="L1013" s="58"/>
      <c r="M1013" s="58">
        <v>0.28244400000000003</v>
      </c>
      <c r="N1013" s="58"/>
      <c r="O1013" s="58">
        <v>0.28244400000000003</v>
      </c>
      <c r="P1013" s="58"/>
      <c r="Q1013" s="58"/>
      <c r="R1013" s="58">
        <v>0.28244400000000003</v>
      </c>
      <c r="S1013" s="58"/>
    </row>
    <row r="1014" spans="1:19" ht="93.75">
      <c r="A1014" s="46" t="s">
        <v>1225</v>
      </c>
      <c r="B1014" s="43" t="s">
        <v>1187</v>
      </c>
      <c r="C1014" s="54" t="s">
        <v>2222</v>
      </c>
      <c r="D1014" s="76" t="s">
        <v>2251</v>
      </c>
      <c r="E1014" s="46">
        <v>2019</v>
      </c>
      <c r="F1014" s="58">
        <v>4.1421000000000001</v>
      </c>
      <c r="G1014" s="78">
        <v>43374</v>
      </c>
      <c r="H1014" s="58">
        <v>2.2479862319999997</v>
      </c>
      <c r="I1014" s="58">
        <v>2.2467830759999998</v>
      </c>
      <c r="J1014" s="58">
        <v>2.2467839999999994</v>
      </c>
      <c r="K1014" s="58"/>
      <c r="L1014" s="58"/>
      <c r="M1014" s="58">
        <v>2.2467839999999994</v>
      </c>
      <c r="N1014" s="58"/>
      <c r="O1014" s="58">
        <v>2.2467839999999994</v>
      </c>
      <c r="P1014" s="58"/>
      <c r="Q1014" s="58"/>
      <c r="R1014" s="58">
        <v>2.2467839999999994</v>
      </c>
      <c r="S1014" s="58"/>
    </row>
    <row r="1015" spans="1:19" ht="75">
      <c r="A1015" s="46" t="s">
        <v>1225</v>
      </c>
      <c r="B1015" s="43" t="s">
        <v>1188</v>
      </c>
      <c r="C1015" s="54" t="s">
        <v>2223</v>
      </c>
      <c r="D1015" s="76">
        <v>2018</v>
      </c>
      <c r="E1015" s="46">
        <v>2021</v>
      </c>
      <c r="F1015" s="58"/>
      <c r="G1015" s="78"/>
      <c r="H1015" s="58">
        <v>14.173920000000001</v>
      </c>
      <c r="I1015" s="58">
        <v>14.069768664000001</v>
      </c>
      <c r="J1015" s="58">
        <v>0.79899599999999993</v>
      </c>
      <c r="K1015" s="58"/>
      <c r="L1015" s="58"/>
      <c r="M1015" s="58">
        <v>0.79899599999999993</v>
      </c>
      <c r="N1015" s="58"/>
      <c r="O1015" s="58">
        <v>0.79899599999999993</v>
      </c>
      <c r="P1015" s="58"/>
      <c r="Q1015" s="58"/>
      <c r="R1015" s="58">
        <v>0.79899599999999993</v>
      </c>
      <c r="S1015" s="58"/>
    </row>
    <row r="1016" spans="1:19" ht="93.75">
      <c r="A1016" s="46" t="s">
        <v>1225</v>
      </c>
      <c r="B1016" s="43" t="s">
        <v>1189</v>
      </c>
      <c r="C1016" s="54" t="s">
        <v>2224</v>
      </c>
      <c r="D1016" s="76">
        <v>2019</v>
      </c>
      <c r="E1016" s="46">
        <v>2020</v>
      </c>
      <c r="F1016" s="58"/>
      <c r="G1016" s="78"/>
      <c r="H1016" s="58">
        <v>0.50519999999999998</v>
      </c>
      <c r="I1016" s="58">
        <v>0.50519999999999998</v>
      </c>
      <c r="J1016" s="58">
        <v>0.012</v>
      </c>
      <c r="K1016" s="58"/>
      <c r="L1016" s="58"/>
      <c r="M1016" s="58">
        <v>0.012</v>
      </c>
      <c r="N1016" s="58"/>
      <c r="O1016" s="58">
        <v>0.012</v>
      </c>
      <c r="P1016" s="58"/>
      <c r="Q1016" s="58"/>
      <c r="R1016" s="58">
        <v>0.012</v>
      </c>
      <c r="S1016" s="58"/>
    </row>
    <row r="1017" spans="1:19" ht="150">
      <c r="A1017" s="46" t="s">
        <v>1225</v>
      </c>
      <c r="B1017" s="43" t="s">
        <v>1190</v>
      </c>
      <c r="C1017" s="54" t="s">
        <v>2225</v>
      </c>
      <c r="D1017" s="76">
        <v>2019</v>
      </c>
      <c r="E1017" s="46">
        <v>2020</v>
      </c>
      <c r="F1017" s="58"/>
      <c r="G1017" s="78"/>
      <c r="H1017" s="58">
        <v>1.7918999999999998</v>
      </c>
      <c r="I1017" s="58">
        <v>1.7918999999999998</v>
      </c>
      <c r="J1017" s="58">
        <v>0.012</v>
      </c>
      <c r="K1017" s="58"/>
      <c r="L1017" s="58"/>
      <c r="M1017" s="58">
        <v>0.012</v>
      </c>
      <c r="N1017" s="58"/>
      <c r="O1017" s="58">
        <v>0.012</v>
      </c>
      <c r="P1017" s="58"/>
      <c r="Q1017" s="58"/>
      <c r="R1017" s="58">
        <v>0.012</v>
      </c>
      <c r="S1017" s="58"/>
    </row>
    <row r="1018" spans="1:19" ht="75">
      <c r="A1018" s="46" t="s">
        <v>1225</v>
      </c>
      <c r="B1018" s="43" t="s">
        <v>1191</v>
      </c>
      <c r="C1018" s="54" t="s">
        <v>2226</v>
      </c>
      <c r="D1018" s="76">
        <v>2019</v>
      </c>
      <c r="E1018" s="46">
        <v>2020</v>
      </c>
      <c r="F1018" s="58"/>
      <c r="G1018" s="78"/>
      <c r="H1018" s="58">
        <v>5.6348039999999999</v>
      </c>
      <c r="I1018" s="58">
        <v>5.6348039999999999</v>
      </c>
      <c r="J1018" s="58">
        <v>0.60619199999999995</v>
      </c>
      <c r="K1018" s="58"/>
      <c r="L1018" s="58"/>
      <c r="M1018" s="58">
        <v>0.60619199999999995</v>
      </c>
      <c r="N1018" s="58"/>
      <c r="O1018" s="58">
        <v>0.60619199999999995</v>
      </c>
      <c r="P1018" s="58"/>
      <c r="Q1018" s="58"/>
      <c r="R1018" s="58">
        <v>0.60619199999999995</v>
      </c>
      <c r="S1018" s="58"/>
    </row>
    <row r="1019" spans="1:19" ht="75">
      <c r="A1019" s="46" t="s">
        <v>1225</v>
      </c>
      <c r="B1019" s="43" t="s">
        <v>1192</v>
      </c>
      <c r="C1019" s="54" t="s">
        <v>2227</v>
      </c>
      <c r="D1019" s="76">
        <v>2017</v>
      </c>
      <c r="E1019" s="46">
        <v>2022</v>
      </c>
      <c r="F1019" s="58"/>
      <c r="G1019" s="78"/>
      <c r="H1019" s="58">
        <v>0.93725999999999987</v>
      </c>
      <c r="I1019" s="58">
        <v>0.6349739115254236</v>
      </c>
      <c r="J1019" s="58">
        <v>0.012</v>
      </c>
      <c r="K1019" s="58"/>
      <c r="L1019" s="58"/>
      <c r="M1019" s="58">
        <v>0.012</v>
      </c>
      <c r="N1019" s="58"/>
      <c r="O1019" s="58">
        <v>0.012</v>
      </c>
      <c r="P1019" s="58"/>
      <c r="Q1019" s="58"/>
      <c r="R1019" s="58">
        <v>0.012</v>
      </c>
      <c r="S1019" s="58"/>
    </row>
    <row r="1020" spans="1:19" ht="112.5">
      <c r="A1020" s="46" t="s">
        <v>1225</v>
      </c>
      <c r="B1020" s="43" t="s">
        <v>1193</v>
      </c>
      <c r="C1020" s="54" t="s">
        <v>2228</v>
      </c>
      <c r="D1020" s="76" t="s">
        <v>2251</v>
      </c>
      <c r="E1020" s="46">
        <v>2019</v>
      </c>
      <c r="F1020" s="58">
        <v>3.8035199999999993</v>
      </c>
      <c r="G1020" s="78">
        <v>43466</v>
      </c>
      <c r="H1020" s="58">
        <v>3.2448197639999998</v>
      </c>
      <c r="I1020" s="58">
        <v>3.243616608</v>
      </c>
      <c r="J1020" s="58">
        <v>3.2448197639999998</v>
      </c>
      <c r="K1020" s="58"/>
      <c r="L1020" s="58"/>
      <c r="M1020" s="58">
        <v>3.2448197639999998</v>
      </c>
      <c r="N1020" s="58"/>
      <c r="O1020" s="58">
        <v>3.2448197639999998</v>
      </c>
      <c r="P1020" s="58"/>
      <c r="Q1020" s="58"/>
      <c r="R1020" s="58">
        <v>3.2448197639999998</v>
      </c>
      <c r="S1020" s="58"/>
    </row>
    <row r="1021" spans="1:19" ht="93.75">
      <c r="A1021" s="46" t="s">
        <v>1225</v>
      </c>
      <c r="B1021" s="43" t="s">
        <v>1194</v>
      </c>
      <c r="C1021" s="54" t="s">
        <v>2229</v>
      </c>
      <c r="D1021" s="76">
        <v>2019</v>
      </c>
      <c r="E1021" s="46">
        <v>2020</v>
      </c>
      <c r="F1021" s="58"/>
      <c r="G1021" s="78"/>
      <c r="H1021" s="58">
        <v>4.0628279999999997</v>
      </c>
      <c r="I1021" s="58">
        <v>4.0628279999999997</v>
      </c>
      <c r="J1021" s="58">
        <v>0.012</v>
      </c>
      <c r="K1021" s="58"/>
      <c r="L1021" s="58"/>
      <c r="M1021" s="58">
        <v>0.012</v>
      </c>
      <c r="N1021" s="58"/>
      <c r="O1021" s="58">
        <v>0.012</v>
      </c>
      <c r="P1021" s="58"/>
      <c r="Q1021" s="58"/>
      <c r="R1021" s="58">
        <v>0.012</v>
      </c>
      <c r="S1021" s="58"/>
    </row>
    <row r="1022" spans="1:19" ht="112.5">
      <c r="A1022" s="46" t="s">
        <v>1225</v>
      </c>
      <c r="B1022" s="43" t="s">
        <v>1195</v>
      </c>
      <c r="C1022" s="54" t="s">
        <v>2230</v>
      </c>
      <c r="D1022" s="76">
        <v>2018</v>
      </c>
      <c r="E1022" s="46">
        <v>2019</v>
      </c>
      <c r="F1022" s="58">
        <v>7.0979640000000002</v>
      </c>
      <c r="G1022" s="78">
        <v>43252</v>
      </c>
      <c r="H1022" s="58">
        <v>7.0979640000000002</v>
      </c>
      <c r="I1022" s="58">
        <v>6.2525472842033896</v>
      </c>
      <c r="J1022" s="58">
        <v>5.1604439999999991</v>
      </c>
      <c r="K1022" s="58"/>
      <c r="L1022" s="58"/>
      <c r="M1022" s="58">
        <v>5.1604439999999991</v>
      </c>
      <c r="N1022" s="58"/>
      <c r="O1022" s="58">
        <v>5.1604439999999991</v>
      </c>
      <c r="P1022" s="58"/>
      <c r="Q1022" s="58"/>
      <c r="R1022" s="58">
        <v>5.1604439999999991</v>
      </c>
      <c r="S1022" s="58"/>
    </row>
    <row r="1023" spans="1:19" ht="131.25">
      <c r="A1023" s="46" t="s">
        <v>1225</v>
      </c>
      <c r="B1023" s="43" t="s">
        <v>1196</v>
      </c>
      <c r="C1023" s="54" t="s">
        <v>2231</v>
      </c>
      <c r="D1023" s="76">
        <v>2019</v>
      </c>
      <c r="E1023" s="46">
        <v>2021</v>
      </c>
      <c r="F1023" s="58"/>
      <c r="G1023" s="78"/>
      <c r="H1023" s="58">
        <v>28.189067999999999</v>
      </c>
      <c r="I1023" s="58">
        <v>28.189067999999999</v>
      </c>
      <c r="J1023" s="58">
        <v>0.50792399999999993</v>
      </c>
      <c r="K1023" s="58"/>
      <c r="L1023" s="58"/>
      <c r="M1023" s="58">
        <v>0.50792399999999993</v>
      </c>
      <c r="N1023" s="58"/>
      <c r="O1023" s="58">
        <v>0.50792399999999993</v>
      </c>
      <c r="P1023" s="58"/>
      <c r="Q1023" s="58"/>
      <c r="R1023" s="58">
        <v>0.50792399999999993</v>
      </c>
      <c r="S1023" s="58"/>
    </row>
    <row r="1024" spans="1:19" ht="150">
      <c r="A1024" s="46" t="s">
        <v>1225</v>
      </c>
      <c r="B1024" s="43" t="s">
        <v>1197</v>
      </c>
      <c r="C1024" s="54" t="s">
        <v>2232</v>
      </c>
      <c r="D1024" s="76">
        <v>2015</v>
      </c>
      <c r="E1024" s="46">
        <v>2019</v>
      </c>
      <c r="F1024" s="58">
        <v>24.829679999999996</v>
      </c>
      <c r="G1024" s="78">
        <v>43313</v>
      </c>
      <c r="H1024" s="58">
        <v>24.82968</v>
      </c>
      <c r="I1024" s="58">
        <v>5.395756652338985</v>
      </c>
      <c r="J1024" s="58">
        <v>0.34550400000000003</v>
      </c>
      <c r="K1024" s="58"/>
      <c r="L1024" s="58"/>
      <c r="M1024" s="58">
        <v>0.34550400000000003</v>
      </c>
      <c r="N1024" s="58"/>
      <c r="O1024" s="58">
        <v>0.34550400000000003</v>
      </c>
      <c r="P1024" s="58"/>
      <c r="Q1024" s="58"/>
      <c r="R1024" s="58">
        <v>0.34550400000000003</v>
      </c>
      <c r="S1024" s="58"/>
    </row>
    <row r="1025" spans="1:19" ht="93.75">
      <c r="A1025" s="46" t="s">
        <v>1225</v>
      </c>
      <c r="B1025" s="43" t="s">
        <v>1198</v>
      </c>
      <c r="C1025" s="54" t="s">
        <v>2233</v>
      </c>
      <c r="D1025" s="76">
        <v>2019</v>
      </c>
      <c r="E1025" s="46">
        <v>2021</v>
      </c>
      <c r="F1025" s="58"/>
      <c r="G1025" s="78"/>
      <c r="H1025" s="58">
        <v>27.081408</v>
      </c>
      <c r="I1025" s="58">
        <v>27.081408</v>
      </c>
      <c r="J1025" s="58">
        <v>0.33573599999999992</v>
      </c>
      <c r="K1025" s="58"/>
      <c r="L1025" s="58"/>
      <c r="M1025" s="58">
        <v>0.33573599999999992</v>
      </c>
      <c r="N1025" s="58"/>
      <c r="O1025" s="58">
        <v>0.33573599999999992</v>
      </c>
      <c r="P1025" s="58"/>
      <c r="Q1025" s="58"/>
      <c r="R1025" s="58">
        <v>0.33573599999999992</v>
      </c>
      <c r="S1025" s="58"/>
    </row>
    <row r="1026" spans="1:19" ht="131.25">
      <c r="A1026" s="46" t="s">
        <v>1225</v>
      </c>
      <c r="B1026" s="43" t="s">
        <v>1199</v>
      </c>
      <c r="C1026" s="54" t="s">
        <v>2234</v>
      </c>
      <c r="D1026" s="76">
        <v>2019</v>
      </c>
      <c r="E1026" s="46">
        <v>2021</v>
      </c>
      <c r="F1026" s="58"/>
      <c r="G1026" s="78"/>
      <c r="H1026" s="58">
        <v>7.1874839999999995</v>
      </c>
      <c r="I1026" s="58">
        <v>7.1874839999999995</v>
      </c>
      <c r="J1026" s="58">
        <v>0.11201999999999999</v>
      </c>
      <c r="K1026" s="58"/>
      <c r="L1026" s="58"/>
      <c r="M1026" s="58">
        <v>0.11201999999999999</v>
      </c>
      <c r="N1026" s="58"/>
      <c r="O1026" s="58">
        <v>0.11201999999999999</v>
      </c>
      <c r="P1026" s="58"/>
      <c r="Q1026" s="58"/>
      <c r="R1026" s="58">
        <v>0.11201999999999999</v>
      </c>
      <c r="S1026" s="58"/>
    </row>
    <row r="1027" spans="1:19" ht="112.5">
      <c r="A1027" s="46" t="s">
        <v>1225</v>
      </c>
      <c r="B1027" s="43" t="s">
        <v>1200</v>
      </c>
      <c r="C1027" s="54" t="s">
        <v>2235</v>
      </c>
      <c r="D1027" s="76" t="s">
        <v>2251</v>
      </c>
      <c r="E1027" s="46">
        <v>2020</v>
      </c>
      <c r="F1027" s="58"/>
      <c r="G1027" s="78"/>
      <c r="H1027" s="58">
        <v>7.7460959999999996</v>
      </c>
      <c r="I1027" s="58">
        <v>7.7365875479999993</v>
      </c>
      <c r="J1027" s="58">
        <v>0.52660799999999997</v>
      </c>
      <c r="K1027" s="58"/>
      <c r="L1027" s="58"/>
      <c r="M1027" s="58">
        <v>0.52660799999999997</v>
      </c>
      <c r="N1027" s="58"/>
      <c r="O1027" s="58">
        <v>0.52660799999999997</v>
      </c>
      <c r="P1027" s="58"/>
      <c r="Q1027" s="58"/>
      <c r="R1027" s="58">
        <v>0.52660799999999997</v>
      </c>
      <c r="S1027" s="58"/>
    </row>
    <row r="1028" spans="1:19" ht="112.5">
      <c r="A1028" s="46" t="s">
        <v>1225</v>
      </c>
      <c r="B1028" s="43" t="s">
        <v>1201</v>
      </c>
      <c r="C1028" s="54" t="s">
        <v>2236</v>
      </c>
      <c r="D1028" s="76">
        <v>2019</v>
      </c>
      <c r="E1028" s="46">
        <v>2020</v>
      </c>
      <c r="F1028" s="58"/>
      <c r="G1028" s="78"/>
      <c r="H1028" s="58">
        <v>1.697616</v>
      </c>
      <c r="I1028" s="58">
        <v>1.697616</v>
      </c>
      <c r="J1028" s="58">
        <v>0.012</v>
      </c>
      <c r="K1028" s="58"/>
      <c r="L1028" s="58"/>
      <c r="M1028" s="58">
        <v>0.012</v>
      </c>
      <c r="N1028" s="58"/>
      <c r="O1028" s="58">
        <v>0.012</v>
      </c>
      <c r="P1028" s="58"/>
      <c r="Q1028" s="58"/>
      <c r="R1028" s="58">
        <v>0.012</v>
      </c>
      <c r="S1028" s="58"/>
    </row>
    <row r="1029" spans="1:19" ht="75">
      <c r="A1029" s="46" t="s">
        <v>1225</v>
      </c>
      <c r="B1029" s="43" t="s">
        <v>1202</v>
      </c>
      <c r="C1029" s="54" t="s">
        <v>2237</v>
      </c>
      <c r="D1029" s="76">
        <v>2018</v>
      </c>
      <c r="E1029" s="46">
        <v>2020</v>
      </c>
      <c r="F1029" s="58"/>
      <c r="G1029" s="78"/>
      <c r="H1029" s="58">
        <v>21.340524000000002</v>
      </c>
      <c r="I1029" s="58">
        <v>21.328492572000002</v>
      </c>
      <c r="J1029" s="58">
        <v>1.2953760000000001</v>
      </c>
      <c r="K1029" s="58"/>
      <c r="L1029" s="58"/>
      <c r="M1029" s="58">
        <v>1.2953760000000001</v>
      </c>
      <c r="N1029" s="58"/>
      <c r="O1029" s="58">
        <v>1.2953760000000001</v>
      </c>
      <c r="P1029" s="58"/>
      <c r="Q1029" s="58"/>
      <c r="R1029" s="58">
        <v>1.2953760000000001</v>
      </c>
      <c r="S1029" s="58"/>
    </row>
    <row r="1030" spans="1:19" ht="75">
      <c r="A1030" s="46" t="s">
        <v>1225</v>
      </c>
      <c r="B1030" s="43" t="s">
        <v>1203</v>
      </c>
      <c r="C1030" s="54" t="s">
        <v>2238</v>
      </c>
      <c r="D1030" s="76" t="s">
        <v>2251</v>
      </c>
      <c r="E1030" s="46">
        <v>2021</v>
      </c>
      <c r="F1030" s="58"/>
      <c r="G1030" s="78"/>
      <c r="H1030" s="58">
        <v>11.502623999999999</v>
      </c>
      <c r="I1030" s="58">
        <v>11.501420843999998</v>
      </c>
      <c r="J1030" s="58">
        <v>0.88717199999999996</v>
      </c>
      <c r="K1030" s="58"/>
      <c r="L1030" s="58"/>
      <c r="M1030" s="58">
        <v>0.88717199999999996</v>
      </c>
      <c r="N1030" s="58"/>
      <c r="O1030" s="58">
        <v>0.88717199999999996</v>
      </c>
      <c r="P1030" s="58"/>
      <c r="Q1030" s="58"/>
      <c r="R1030" s="58">
        <v>0.88717199999999996</v>
      </c>
      <c r="S1030" s="58"/>
    </row>
    <row r="1031" spans="1:19" ht="150">
      <c r="A1031" s="46" t="s">
        <v>1225</v>
      </c>
      <c r="B1031" s="43" t="s">
        <v>1204</v>
      </c>
      <c r="C1031" s="54" t="s">
        <v>2239</v>
      </c>
      <c r="D1031" s="76">
        <v>2019</v>
      </c>
      <c r="E1031" s="46">
        <v>2020</v>
      </c>
      <c r="F1031" s="58"/>
      <c r="G1031" s="78"/>
      <c r="H1031" s="58">
        <v>4.6088279999999999</v>
      </c>
      <c r="I1031" s="58">
        <v>4.6088279999999999</v>
      </c>
      <c r="J1031" s="58">
        <v>0.06</v>
      </c>
      <c r="K1031" s="58"/>
      <c r="L1031" s="58"/>
      <c r="M1031" s="58">
        <v>0.06</v>
      </c>
      <c r="N1031" s="58"/>
      <c r="O1031" s="58">
        <v>0.06</v>
      </c>
      <c r="P1031" s="58"/>
      <c r="Q1031" s="58"/>
      <c r="R1031" s="58">
        <v>0.06</v>
      </c>
      <c r="S1031" s="58"/>
    </row>
    <row r="1032" spans="1:19" ht="56.25">
      <c r="A1032" s="46" t="s">
        <v>1225</v>
      </c>
      <c r="B1032" s="43" t="s">
        <v>1205</v>
      </c>
      <c r="C1032" s="54" t="s">
        <v>2240</v>
      </c>
      <c r="D1032" s="76">
        <v>2019</v>
      </c>
      <c r="E1032" s="46">
        <v>2020</v>
      </c>
      <c r="F1032" s="58"/>
      <c r="G1032" s="78"/>
      <c r="H1032" s="58">
        <v>1.075572</v>
      </c>
      <c r="I1032" s="58">
        <v>1.075572</v>
      </c>
      <c r="J1032" s="58">
        <v>0.044147999999999993</v>
      </c>
      <c r="K1032" s="58"/>
      <c r="L1032" s="58"/>
      <c r="M1032" s="58">
        <v>0.044147999999999993</v>
      </c>
      <c r="N1032" s="58"/>
      <c r="O1032" s="58">
        <v>0.044147999999999993</v>
      </c>
      <c r="P1032" s="58"/>
      <c r="Q1032" s="58"/>
      <c r="R1032" s="58">
        <v>0.044147999999999993</v>
      </c>
      <c r="S1032" s="58"/>
    </row>
    <row r="1033" spans="1:19" ht="56.25">
      <c r="A1033" s="46" t="s">
        <v>1225</v>
      </c>
      <c r="B1033" s="43" t="s">
        <v>1206</v>
      </c>
      <c r="C1033" s="54" t="s">
        <v>2241</v>
      </c>
      <c r="D1033" s="76">
        <v>2019</v>
      </c>
      <c r="E1033" s="46">
        <v>2020</v>
      </c>
      <c r="F1033" s="58"/>
      <c r="G1033" s="78"/>
      <c r="H1033" s="58">
        <v>6.2088599999999996</v>
      </c>
      <c r="I1033" s="58">
        <v>6.2088599999999996</v>
      </c>
      <c r="J1033" s="58">
        <v>0.293904</v>
      </c>
      <c r="K1033" s="58"/>
      <c r="L1033" s="58"/>
      <c r="M1033" s="58">
        <v>0.293904</v>
      </c>
      <c r="N1033" s="58"/>
      <c r="O1033" s="58">
        <v>0.293904</v>
      </c>
      <c r="P1033" s="58"/>
      <c r="Q1033" s="58"/>
      <c r="R1033" s="58">
        <v>0.293904</v>
      </c>
      <c r="S1033" s="58"/>
    </row>
    <row r="1034" spans="1:19" ht="131.25">
      <c r="A1034" s="46" t="s">
        <v>1225</v>
      </c>
      <c r="B1034" s="43" t="s">
        <v>1207</v>
      </c>
      <c r="C1034" s="54" t="s">
        <v>2242</v>
      </c>
      <c r="D1034" s="76">
        <v>2018</v>
      </c>
      <c r="E1034" s="46">
        <v>2019</v>
      </c>
      <c r="F1034" s="58">
        <v>1.5682100000000001</v>
      </c>
      <c r="G1034" s="78">
        <v>43466</v>
      </c>
      <c r="H1034" s="58">
        <v>4.1310645719999997</v>
      </c>
      <c r="I1034" s="58">
        <v>4.1310645719999997</v>
      </c>
      <c r="J1034" s="58">
        <v>4.1310645719999997</v>
      </c>
      <c r="K1034" s="58"/>
      <c r="L1034" s="58"/>
      <c r="M1034" s="58">
        <v>4.1310645719999997</v>
      </c>
      <c r="N1034" s="58"/>
      <c r="O1034" s="58">
        <v>4.1310645719999997</v>
      </c>
      <c r="P1034" s="58"/>
      <c r="Q1034" s="58"/>
      <c r="R1034" s="58">
        <v>4.1310645719999997</v>
      </c>
      <c r="S1034" s="58"/>
    </row>
    <row r="1035" spans="1:19" ht="131.25">
      <c r="A1035" s="46" t="s">
        <v>1225</v>
      </c>
      <c r="B1035" s="43" t="s">
        <v>1208</v>
      </c>
      <c r="C1035" s="54" t="s">
        <v>2243</v>
      </c>
      <c r="D1035" s="76">
        <v>2013</v>
      </c>
      <c r="E1035" s="46">
        <v>2021</v>
      </c>
      <c r="F1035" s="58"/>
      <c r="G1035" s="78"/>
      <c r="H1035" s="58">
        <v>66.436836</v>
      </c>
      <c r="I1035" s="58">
        <v>26.901122124000004</v>
      </c>
      <c r="J1035" s="58">
        <v>3.6203160000000003</v>
      </c>
      <c r="K1035" s="58"/>
      <c r="L1035" s="58"/>
      <c r="M1035" s="58">
        <v>3.6203160000000003</v>
      </c>
      <c r="N1035" s="58"/>
      <c r="O1035" s="58">
        <v>3.6203160000000003</v>
      </c>
      <c r="P1035" s="58"/>
      <c r="Q1035" s="58"/>
      <c r="R1035" s="58">
        <v>3.6203160000000003</v>
      </c>
      <c r="S1035" s="58"/>
    </row>
    <row r="1036" spans="1:19" ht="75">
      <c r="A1036" s="46" t="s">
        <v>1225</v>
      </c>
      <c r="B1036" s="43" t="s">
        <v>1209</v>
      </c>
      <c r="C1036" s="54" t="s">
        <v>2244</v>
      </c>
      <c r="D1036" s="76" t="s">
        <v>2251</v>
      </c>
      <c r="E1036" s="46">
        <v>2020</v>
      </c>
      <c r="F1036" s="58"/>
      <c r="G1036" s="78"/>
      <c r="H1036" s="58">
        <v>6.8072400000000002</v>
      </c>
      <c r="I1036" s="58">
        <v>6.8072400000000002</v>
      </c>
      <c r="J1036" s="58">
        <v>0.45259200000000005</v>
      </c>
      <c r="K1036" s="58"/>
      <c r="L1036" s="58"/>
      <c r="M1036" s="58">
        <v>0.45259200000000005</v>
      </c>
      <c r="N1036" s="58"/>
      <c r="O1036" s="58">
        <v>0.45259200000000005</v>
      </c>
      <c r="P1036" s="58"/>
      <c r="Q1036" s="58"/>
      <c r="R1036" s="58">
        <v>0.45259200000000005</v>
      </c>
      <c r="S1036" s="58"/>
    </row>
    <row r="1037" spans="1:19" ht="75">
      <c r="A1037" s="46" t="s">
        <v>1225</v>
      </c>
      <c r="B1037" s="43" t="s">
        <v>1210</v>
      </c>
      <c r="C1037" s="54" t="s">
        <v>2245</v>
      </c>
      <c r="D1037" s="76" t="s">
        <v>2251</v>
      </c>
      <c r="E1037" s="46">
        <v>2019</v>
      </c>
      <c r="F1037" s="58">
        <v>0.26845000000000002</v>
      </c>
      <c r="G1037" s="78">
        <v>43647</v>
      </c>
      <c r="H1037" s="58">
        <v>1.6269479999999998</v>
      </c>
      <c r="I1037" s="58">
        <v>1.6109197199999998</v>
      </c>
      <c r="J1037" s="58">
        <v>0.419796</v>
      </c>
      <c r="K1037" s="58"/>
      <c r="L1037" s="58"/>
      <c r="M1037" s="58">
        <v>0.419796</v>
      </c>
      <c r="N1037" s="58"/>
      <c r="O1037" s="58">
        <v>0.419796</v>
      </c>
      <c r="P1037" s="58"/>
      <c r="Q1037" s="58"/>
      <c r="R1037" s="58">
        <v>0.419796</v>
      </c>
      <c r="S1037" s="58"/>
    </row>
    <row r="1038" spans="1:19" ht="112.5">
      <c r="A1038" s="46" t="s">
        <v>1225</v>
      </c>
      <c r="B1038" s="43" t="s">
        <v>1211</v>
      </c>
      <c r="C1038" s="54" t="s">
        <v>2246</v>
      </c>
      <c r="D1038" s="76">
        <v>2019</v>
      </c>
      <c r="E1038" s="46">
        <v>2020</v>
      </c>
      <c r="F1038" s="58"/>
      <c r="G1038" s="78"/>
      <c r="H1038" s="58">
        <v>2.0882519999999998</v>
      </c>
      <c r="I1038" s="58">
        <v>2.0882519999999998</v>
      </c>
      <c r="J1038" s="58">
        <v>0.182424</v>
      </c>
      <c r="K1038" s="58"/>
      <c r="L1038" s="58"/>
      <c r="M1038" s="58">
        <v>0.182424</v>
      </c>
      <c r="N1038" s="58"/>
      <c r="O1038" s="58">
        <v>0.182424</v>
      </c>
      <c r="P1038" s="58"/>
      <c r="Q1038" s="58"/>
      <c r="R1038" s="58">
        <v>0.182424</v>
      </c>
      <c r="S1038" s="58"/>
    </row>
    <row r="1039" spans="1:19" ht="75">
      <c r="A1039" s="46" t="s">
        <v>1225</v>
      </c>
      <c r="B1039" s="43" t="s">
        <v>1212</v>
      </c>
      <c r="C1039" s="54" t="s">
        <v>2247</v>
      </c>
      <c r="D1039" s="76">
        <v>2019</v>
      </c>
      <c r="E1039" s="46">
        <v>2020</v>
      </c>
      <c r="F1039" s="58"/>
      <c r="G1039" s="78"/>
      <c r="H1039" s="58">
        <v>8.3684759999999994</v>
      </c>
      <c r="I1039" s="58">
        <v>8.3684759999999994</v>
      </c>
      <c r="J1039" s="58">
        <v>0.012</v>
      </c>
      <c r="K1039" s="58"/>
      <c r="L1039" s="58"/>
      <c r="M1039" s="58">
        <v>0.012</v>
      </c>
      <c r="N1039" s="58"/>
      <c r="O1039" s="58">
        <v>0.012</v>
      </c>
      <c r="P1039" s="58"/>
      <c r="Q1039" s="58"/>
      <c r="R1039" s="58">
        <v>0.012</v>
      </c>
      <c r="S1039" s="58"/>
    </row>
    <row r="1040" spans="1:19" ht="93.75">
      <c r="A1040" s="46" t="s">
        <v>1225</v>
      </c>
      <c r="B1040" s="43" t="s">
        <v>1213</v>
      </c>
      <c r="C1040" s="54" t="s">
        <v>2248</v>
      </c>
      <c r="D1040" s="76">
        <v>2018</v>
      </c>
      <c r="E1040" s="46">
        <v>2020</v>
      </c>
      <c r="F1040" s="58"/>
      <c r="G1040" s="78"/>
      <c r="H1040" s="58">
        <v>3.6509399999999994</v>
      </c>
      <c r="I1040" s="58">
        <v>3.6428981879999993</v>
      </c>
      <c r="J1040" s="58">
        <v>0.24938399999999999</v>
      </c>
      <c r="K1040" s="58"/>
      <c r="L1040" s="58"/>
      <c r="M1040" s="58">
        <v>0.24938399999999999</v>
      </c>
      <c r="N1040" s="58"/>
      <c r="O1040" s="58">
        <v>0.24938399999999999</v>
      </c>
      <c r="P1040" s="58"/>
      <c r="Q1040" s="58"/>
      <c r="R1040" s="58">
        <v>0.24938399999999999</v>
      </c>
      <c r="S1040" s="58"/>
    </row>
    <row r="1041" spans="1:19" ht="93.75">
      <c r="A1041" s="46" t="s">
        <v>1225</v>
      </c>
      <c r="B1041" s="43" t="s">
        <v>1214</v>
      </c>
      <c r="C1041" s="54" t="s">
        <v>2249</v>
      </c>
      <c r="D1041" s="76">
        <v>2017</v>
      </c>
      <c r="E1041" s="46">
        <v>2020</v>
      </c>
      <c r="F1041" s="58">
        <v>0.59133000000000002</v>
      </c>
      <c r="G1041" s="78">
        <v>42979</v>
      </c>
      <c r="H1041" s="58">
        <v>0.76837199999999994</v>
      </c>
      <c r="I1041" s="58">
        <v>0.64765977600000002</v>
      </c>
      <c r="J1041" s="58">
        <v>0.19201199999999996</v>
      </c>
      <c r="K1041" s="58"/>
      <c r="L1041" s="58"/>
      <c r="M1041" s="58">
        <v>0.19201199999999996</v>
      </c>
      <c r="N1041" s="58"/>
      <c r="O1041" s="58">
        <v>0.19201199999999996</v>
      </c>
      <c r="P1041" s="58"/>
      <c r="Q1041" s="58"/>
      <c r="R1041" s="58">
        <v>0.19201199999999996</v>
      </c>
      <c r="S1041" s="58"/>
    </row>
    <row r="1042" spans="1:19" ht="150">
      <c r="A1042" s="92" t="s">
        <v>1225</v>
      </c>
      <c r="B1042" s="43" t="s">
        <v>1215</v>
      </c>
      <c r="C1042" s="54" t="s">
        <v>2250</v>
      </c>
      <c r="D1042" s="77">
        <v>2019</v>
      </c>
      <c r="E1042" s="46">
        <v>2021</v>
      </c>
      <c r="F1042" s="58"/>
      <c r="G1042" s="79"/>
      <c r="H1042" s="58">
        <v>63.093228000000003</v>
      </c>
      <c r="I1042" s="58">
        <v>63.093228000000003</v>
      </c>
      <c r="J1042" s="58">
        <v>0.012</v>
      </c>
      <c r="K1042" s="58"/>
      <c r="L1042" s="58"/>
      <c r="M1042" s="58">
        <v>0.012</v>
      </c>
      <c r="N1042" s="58"/>
      <c r="O1042" s="58">
        <v>0.012</v>
      </c>
      <c r="P1042" s="58"/>
      <c r="Q1042" s="58"/>
      <c r="R1042" s="58">
        <v>0.012</v>
      </c>
      <c r="S1042" s="58"/>
    </row>
    <row r="1043" spans="1:19" ht="18.75">
      <c r="A1043" s="85" t="s">
        <v>1226</v>
      </c>
      <c r="B1043" s="43" t="s">
        <v>1216</v>
      </c>
      <c r="C1043" s="87"/>
      <c r="D1043" s="77">
        <v>2019</v>
      </c>
      <c r="E1043" s="77">
        <v>2019</v>
      </c>
      <c r="F1043" s="87"/>
      <c r="G1043" s="88"/>
      <c r="H1043" s="58">
        <v>99.60</v>
      </c>
      <c r="I1043" s="58">
        <v>99.60</v>
      </c>
      <c r="J1043" s="58">
        <v>99.60</v>
      </c>
      <c r="K1043" s="58"/>
      <c r="L1043" s="58"/>
      <c r="M1043" s="58">
        <v>99.60</v>
      </c>
      <c r="N1043" s="58"/>
      <c r="O1043" s="58">
        <v>99.60</v>
      </c>
      <c r="P1043" s="58"/>
      <c r="Q1043" s="58"/>
      <c r="R1043" s="58">
        <v>99.60</v>
      </c>
      <c r="S1043" s="58"/>
    </row>
    <row r="1044" spans="1:19" ht="37.5">
      <c r="A1044" s="85" t="s">
        <v>1226</v>
      </c>
      <c r="B1044" s="43" t="s">
        <v>1217</v>
      </c>
      <c r="C1044" s="87"/>
      <c r="D1044" s="77">
        <v>2019</v>
      </c>
      <c r="E1044" s="77">
        <v>2019</v>
      </c>
      <c r="F1044" s="87"/>
      <c r="G1044" s="88"/>
      <c r="H1044" s="58">
        <v>72</v>
      </c>
      <c r="I1044" s="58">
        <v>72</v>
      </c>
      <c r="J1044" s="58">
        <v>72</v>
      </c>
      <c r="K1044" s="58"/>
      <c r="L1044" s="58"/>
      <c r="M1044" s="58">
        <v>72</v>
      </c>
      <c r="N1044" s="58"/>
      <c r="O1044" s="58">
        <v>72</v>
      </c>
      <c r="P1044" s="58"/>
      <c r="Q1044" s="58"/>
      <c r="R1044" s="58">
        <v>72</v>
      </c>
      <c r="S1044" s="58"/>
    </row>
    <row r="1045" spans="1:19" ht="18.75">
      <c r="A1045" s="85" t="s">
        <v>1226</v>
      </c>
      <c r="B1045" s="43" t="s">
        <v>1218</v>
      </c>
      <c r="C1045" s="87"/>
      <c r="D1045" s="77">
        <v>2019</v>
      </c>
      <c r="E1045" s="77">
        <v>2019</v>
      </c>
      <c r="F1045" s="87"/>
      <c r="G1045" s="88"/>
      <c r="H1045" s="58">
        <v>68.399999999999991</v>
      </c>
      <c r="I1045" s="58">
        <v>68.399999999999991</v>
      </c>
      <c r="J1045" s="58">
        <v>68.399999999999991</v>
      </c>
      <c r="K1045" s="58"/>
      <c r="L1045" s="58"/>
      <c r="M1045" s="58">
        <v>68.399999999999991</v>
      </c>
      <c r="N1045" s="58"/>
      <c r="O1045" s="58">
        <v>68.399999999999991</v>
      </c>
      <c r="P1045" s="58"/>
      <c r="Q1045" s="58"/>
      <c r="R1045" s="58">
        <v>68.399999999999991</v>
      </c>
      <c r="S1045" s="58"/>
    </row>
    <row r="1046" spans="1:19" ht="18.75">
      <c r="A1046" s="85" t="s">
        <v>1226</v>
      </c>
      <c r="B1046" s="43" t="s">
        <v>1219</v>
      </c>
      <c r="C1046" s="87"/>
      <c r="D1046" s="77">
        <v>2019</v>
      </c>
      <c r="E1046" s="77">
        <v>2019</v>
      </c>
      <c r="F1046" s="87"/>
      <c r="G1046" s="88"/>
      <c r="H1046" s="58">
        <v>258</v>
      </c>
      <c r="I1046" s="58">
        <v>258</v>
      </c>
      <c r="J1046" s="58">
        <v>258</v>
      </c>
      <c r="K1046" s="58"/>
      <c r="L1046" s="58"/>
      <c r="M1046" s="58">
        <v>258</v>
      </c>
      <c r="N1046" s="58"/>
      <c r="O1046" s="58">
        <v>258</v>
      </c>
      <c r="P1046" s="58"/>
      <c r="Q1046" s="58"/>
      <c r="R1046" s="58">
        <v>258</v>
      </c>
      <c r="S1046" s="58"/>
    </row>
    <row r="1047" spans="1:19" ht="37.5">
      <c r="A1047" s="85" t="s">
        <v>1226</v>
      </c>
      <c r="B1047" s="43" t="s">
        <v>1220</v>
      </c>
      <c r="C1047" s="87"/>
      <c r="D1047" s="77">
        <v>2019</v>
      </c>
      <c r="E1047" s="77">
        <v>2019</v>
      </c>
      <c r="F1047" s="87"/>
      <c r="G1047" s="88"/>
      <c r="H1047" s="58">
        <v>60</v>
      </c>
      <c r="I1047" s="58">
        <v>60</v>
      </c>
      <c r="J1047" s="58">
        <v>60</v>
      </c>
      <c r="K1047" s="58"/>
      <c r="L1047" s="58"/>
      <c r="M1047" s="58">
        <v>60</v>
      </c>
      <c r="N1047" s="58"/>
      <c r="O1047" s="58">
        <v>60</v>
      </c>
      <c r="P1047" s="58"/>
      <c r="Q1047" s="58"/>
      <c r="R1047" s="58">
        <v>60</v>
      </c>
      <c r="S1047" s="58"/>
    </row>
    <row r="1048" spans="1:19" ht="18.75">
      <c r="A1048" s="85" t="s">
        <v>1226</v>
      </c>
      <c r="B1048" s="43" t="s">
        <v>1221</v>
      </c>
      <c r="C1048" s="87"/>
      <c r="D1048" s="77">
        <v>2019</v>
      </c>
      <c r="E1048" s="77">
        <v>2019</v>
      </c>
      <c r="F1048" s="87"/>
      <c r="G1048" s="88"/>
      <c r="H1048" s="58">
        <v>108</v>
      </c>
      <c r="I1048" s="58">
        <v>108</v>
      </c>
      <c r="J1048" s="58">
        <v>108</v>
      </c>
      <c r="K1048" s="58"/>
      <c r="L1048" s="58"/>
      <c r="M1048" s="58">
        <v>108</v>
      </c>
      <c r="N1048" s="58"/>
      <c r="O1048" s="58">
        <v>108</v>
      </c>
      <c r="P1048" s="58"/>
      <c r="Q1048" s="58"/>
      <c r="R1048" s="58">
        <v>108</v>
      </c>
      <c r="S1048" s="58"/>
    </row>
    <row r="1049" spans="1:19" ht="37.5">
      <c r="A1049" s="85" t="s">
        <v>1226</v>
      </c>
      <c r="B1049" s="43" t="s">
        <v>1222</v>
      </c>
      <c r="C1049" s="87"/>
      <c r="D1049" s="77">
        <v>2019</v>
      </c>
      <c r="E1049" s="77">
        <v>2019</v>
      </c>
      <c r="F1049" s="87"/>
      <c r="G1049" s="89"/>
      <c r="H1049" s="58">
        <v>15</v>
      </c>
      <c r="I1049" s="58">
        <v>15</v>
      </c>
      <c r="J1049" s="58">
        <v>15</v>
      </c>
      <c r="K1049" s="58"/>
      <c r="L1049" s="58"/>
      <c r="M1049" s="58"/>
      <c r="N1049" s="58">
        <v>15</v>
      </c>
      <c r="O1049" s="58">
        <v>15</v>
      </c>
      <c r="P1049" s="58"/>
      <c r="Q1049" s="58"/>
      <c r="R1049" s="58"/>
      <c r="S1049" s="58">
        <v>15</v>
      </c>
    </row>
  </sheetData>
  <sheetProtection/>
  <protectedRanges>
    <protectedRange password="DCF9" sqref="B384:B386" name="Марков_1_2_1_1_1"/>
    <protectedRange sqref="F13 H13:S13" name="Марков Арсений_2_1_1_4_2"/>
    <protectedRange sqref="G13 F14:F1044" name="Марков Арсений_2_1_1_4_1"/>
    <protectedRange sqref="G14:G1044" name="Марков Арсений_2_1_1_4_3"/>
  </protectedRanges>
  <autoFilter ref="A10:S1049"/>
  <mergeCells count="15">
    <mergeCell ref="F6:K6"/>
    <mergeCell ref="A5:S5"/>
    <mergeCell ref="A4:S4"/>
    <mergeCell ref="F7:G7"/>
    <mergeCell ref="H7:H8"/>
    <mergeCell ref="I7:I8"/>
    <mergeCell ref="J7:S7"/>
    <mergeCell ref="F8:G8"/>
    <mergeCell ref="J8:N8"/>
    <mergeCell ref="O8:S8"/>
    <mergeCell ref="B7:B9"/>
    <mergeCell ref="D7:D9"/>
    <mergeCell ref="E7:E8"/>
    <mergeCell ref="A7:A9"/>
    <mergeCell ref="C7:C9"/>
  </mergeCells>
  <conditionalFormatting sqref="O247 O158:O159 J158:J159">
    <cfRule type="containsText" priority="20" dxfId="0" operator="containsText" text="закрыт 2014">
      <formula>NOT(ISERROR(SEARCH("закрыт 2014",J158)))</formula>
    </cfRule>
  </conditionalFormatting>
  <conditionalFormatting sqref="O248">
    <cfRule type="containsText" priority="19" dxfId="0" operator="containsText" text="закрыт 2014">
      <formula>NOT(ISERROR(SEARCH("закрыт 2014",O248)))</formula>
    </cfRule>
  </conditionalFormatting>
  <conditionalFormatting sqref="O389 O369 O365 O358 O353 O340 O338 O336 O332 O328 O325 O322 O315 O308 O284 O279 O270 O262 O259 O256 O251:O252 O243 O240 O237 O228 O226 O220 O192 O187 O183 O180 O155 O138 O127 O123 O114:O115 O111">
    <cfRule type="containsText" priority="21" dxfId="0" operator="containsText" text="закрыт 2014">
      <formula>NOT(ISERROR(SEARCH("закрыт 2014",O111)))</formula>
    </cfRule>
  </conditionalFormatting>
  <conditionalFormatting sqref="E100:E101 E109 E113 E121 E136 E138 E140:E141 E161 E164 E168 E174 E203:E204 E214 E217 E225:E226 E230 E233 E236 E250 E254 E279 E286 E296 E299 E302 E306 E311 E313 E321 E326 E335 E353">
    <cfRule type="containsText" priority="5" dxfId="0" operator="containsText" text="закрыт 2014">
      <formula>NOT(ISERROR(SEARCH("закрыт 2014",E100)))</formula>
    </cfRule>
  </conditionalFormatting>
  <conditionalFormatting sqref="J247">
    <cfRule type="containsText" priority="3" dxfId="0" operator="containsText" text="закрыт 2014">
      <formula>NOT(ISERROR(SEARCH("закрыт 2014",J247)))</formula>
    </cfRule>
  </conditionalFormatting>
  <conditionalFormatting sqref="J248">
    <cfRule type="containsText" priority="2" dxfId="0" operator="containsText" text="закрыт 2014">
      <formula>NOT(ISERROR(SEARCH("закрыт 2014",J248)))</formula>
    </cfRule>
  </conditionalFormatting>
  <conditionalFormatting sqref="J389 J369 J365 J358 J353 J340 J338 J336 J332 J328 J325 J322 J315 J308 J284 J279 J270 J262 J259 J256 J251:J252 J243 J240 J237 J228 J226 J220 J192 J187 J183 J180 J155 J138 J127 J123 J114:J115 J111">
    <cfRule type="containsText" priority="4" dxfId="0" operator="containsText" text="закрыт 2014">
      <formula>NOT(ISERROR(SEARCH("закрыт 2014",J111)))</formula>
    </cfRule>
  </conditionalFormatting>
  <conditionalFormatting sqref="D353 D335 D326 D321 D313 D311 D306 D302 D299 D296 D286 D279 D254 D250 D236 D233 D230 D225:D226 D217 D214 D203:D204 D174 D168 D164 D161 D140:D141 D138 D136 D121 D113 D109 D100:D101">
    <cfRule type="containsText" priority="1" dxfId="0" operator="containsText" text="закрыт 2014">
      <formula>NOT(ISERROR(SEARCH("закрыт 2014",D100)))</formula>
    </cfRule>
  </conditionalFormatting>
  <printOptions horizontalCentered="1"/>
  <pageMargins left="0.25" right="0.25" top="0.75" bottom="0.75" header="0.3" footer="0.3"/>
  <pageSetup orientation="landscape" paperSize="8" scale="60" r:id="rId1"/>
  <headerFooter differentFirst="1">
    <oddHeader>&amp;C&amp;P</oddHead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r="http://schemas.microsoft.com/office/spreadsheetml/2014/revision" xr:uid="{b5242b42-3350-40ab-89a5-6c17d4dcbc11}">
  <sheetPr codeName="">
    <tabColor rgb="FF92D050"/>
  </sheetPr>
  <dimension ref="A1:O1048"/>
  <sheetViews>
    <sheetView view="pageBreakPreview" zoomScaleNormal="100" zoomScaleSheetLayoutView="100" workbookViewId="0" topLeftCell="C7">
      <pane topLeftCell="A1" activePane="topLeft" state="frozen"/>
      <selection pane="topLeft" activeCell="I13" sqref="I13"/>
    </sheetView>
  </sheetViews>
  <sheetFormatPr defaultColWidth="9" defaultRowHeight="15.75"/>
  <cols>
    <col min="1" max="1" width="10.875" style="90" customWidth="1"/>
    <col min="2" max="2" width="36.25" style="90" customWidth="1"/>
    <col min="3" max="3" width="14.5" style="90" customWidth="1"/>
    <col min="4" max="4" width="10" style="90" customWidth="1"/>
    <col min="5" max="5" width="14.375" style="90" customWidth="1"/>
    <col min="6" max="6" width="20.375" style="90" customWidth="1"/>
    <col min="7" max="7" width="11.25" style="94" customWidth="1"/>
    <col min="8" max="8" width="10.5" style="94" customWidth="1"/>
    <col min="9" max="9" width="17.5" style="94" customWidth="1"/>
    <col min="10" max="10" width="9.25" style="94" customWidth="1"/>
    <col min="11" max="11" width="11.125" style="94" customWidth="1"/>
    <col min="12" max="12" width="11.125" style="90" customWidth="1"/>
    <col min="13" max="13" width="10.25" style="90" customWidth="1"/>
    <col min="14" max="14" width="12.125" style="90" customWidth="1"/>
    <col min="15" max="15" width="12.375" style="90" customWidth="1"/>
    <col min="16" max="16384" width="9" style="90"/>
  </cols>
  <sheetData>
    <row r="1" spans="1:15" ht="18.75">
      <c r="A1" s="1"/>
      <c r="B1" s="1"/>
      <c r="C1" s="1"/>
      <c r="D1" s="1"/>
      <c r="E1" s="1"/>
      <c r="F1" s="1"/>
      <c r="G1" s="18"/>
      <c r="H1" s="18"/>
      <c r="I1" s="18"/>
      <c r="J1" s="18"/>
      <c r="K1" s="18"/>
      <c r="L1" s="1"/>
      <c r="M1" s="1"/>
      <c r="N1" s="8"/>
      <c r="O1" s="12" t="s">
        <v>109</v>
      </c>
    </row>
    <row r="2" spans="1:15" ht="18.75">
      <c r="A2" s="1"/>
      <c r="B2" s="1"/>
      <c r="C2" s="1"/>
      <c r="D2" s="1"/>
      <c r="E2" s="1"/>
      <c r="F2" s="1"/>
      <c r="G2" s="18"/>
      <c r="H2" s="18"/>
      <c r="I2" s="18"/>
      <c r="J2" s="18"/>
      <c r="K2" s="18"/>
      <c r="L2" s="1"/>
      <c r="M2" s="1"/>
      <c r="N2" s="171" t="s">
        <v>110</v>
      </c>
      <c r="O2" s="171"/>
    </row>
    <row r="3" spans="1:15" ht="18.75">
      <c r="A3" s="1"/>
      <c r="B3" s="1"/>
      <c r="C3" s="1"/>
      <c r="D3" s="1"/>
      <c r="E3" s="1"/>
      <c r="F3" s="1"/>
      <c r="G3" s="18"/>
      <c r="H3" s="18"/>
      <c r="I3" s="18"/>
      <c r="J3" s="18"/>
      <c r="K3" s="18"/>
      <c r="L3" s="1"/>
      <c r="M3" s="1"/>
      <c r="N3" s="171" t="s">
        <v>111</v>
      </c>
      <c r="O3" s="171"/>
    </row>
    <row r="4" spans="1:14" ht="18.75">
      <c r="A4" s="173" t="s">
        <v>116</v>
      </c>
      <c r="B4" s="173"/>
      <c r="C4" s="173"/>
      <c r="D4" s="173"/>
      <c r="E4" s="173"/>
      <c r="F4" s="173"/>
      <c r="G4" s="173"/>
      <c r="H4" s="173"/>
      <c r="I4" s="173"/>
      <c r="J4" s="173"/>
      <c r="K4" s="173"/>
      <c r="L4" s="173"/>
      <c r="M4" s="173"/>
      <c r="N4" s="173"/>
    </row>
    <row r="5" spans="1:14" ht="18.75">
      <c r="A5" s="173" t="s">
        <v>100</v>
      </c>
      <c r="B5" s="173"/>
      <c r="C5" s="173"/>
      <c r="D5" s="173"/>
      <c r="E5" s="173"/>
      <c r="F5" s="173"/>
      <c r="G5" s="173"/>
      <c r="H5" s="173"/>
      <c r="I5" s="173"/>
      <c r="J5" s="173"/>
      <c r="K5" s="173"/>
      <c r="L5" s="173"/>
      <c r="M5" s="173"/>
      <c r="N5" s="173"/>
    </row>
    <row r="6" spans="1:15" ht="72.8" customHeight="1">
      <c r="A6" s="172" t="s">
        <v>43</v>
      </c>
      <c r="B6" s="172" t="s">
        <v>20</v>
      </c>
      <c r="C6" s="174" t="s">
        <v>2773</v>
      </c>
      <c r="D6" s="174" t="s">
        <v>44</v>
      </c>
      <c r="E6" s="174" t="s">
        <v>101</v>
      </c>
      <c r="F6" s="172" t="s">
        <v>93</v>
      </c>
      <c r="G6" s="172" t="s">
        <v>113</v>
      </c>
      <c r="H6" s="172"/>
      <c r="I6" s="172"/>
      <c r="J6" s="172"/>
      <c r="K6" s="172"/>
      <c r="L6" s="172" t="s">
        <v>114</v>
      </c>
      <c r="M6" s="172"/>
      <c r="N6" s="172" t="s">
        <v>2714</v>
      </c>
      <c r="O6" s="172"/>
    </row>
    <row r="7" spans="1:15" ht="77.45" customHeight="1">
      <c r="A7" s="172"/>
      <c r="B7" s="172"/>
      <c r="C7" s="175"/>
      <c r="D7" s="175"/>
      <c r="E7" s="176"/>
      <c r="F7" s="172"/>
      <c r="G7" s="172" t="s">
        <v>12</v>
      </c>
      <c r="H7" s="172"/>
      <c r="I7" s="172"/>
      <c r="J7" s="172"/>
      <c r="K7" s="172"/>
      <c r="L7" s="177" t="s">
        <v>2713</v>
      </c>
      <c r="M7" s="178"/>
      <c r="N7" s="172"/>
      <c r="O7" s="172"/>
    </row>
    <row r="8" spans="1:15" ht="89.25" customHeight="1">
      <c r="A8" s="172"/>
      <c r="B8" s="172"/>
      <c r="C8" s="176"/>
      <c r="D8" s="176"/>
      <c r="E8" s="144" t="s">
        <v>12</v>
      </c>
      <c r="F8" s="143" t="s">
        <v>90</v>
      </c>
      <c r="G8" s="143" t="s">
        <v>10</v>
      </c>
      <c r="H8" s="143" t="s">
        <v>18</v>
      </c>
      <c r="I8" s="143" t="s">
        <v>19</v>
      </c>
      <c r="J8" s="21" t="s">
        <v>40</v>
      </c>
      <c r="K8" s="21" t="s">
        <v>41</v>
      </c>
      <c r="L8" s="143" t="s">
        <v>9</v>
      </c>
      <c r="M8" s="143" t="s">
        <v>13</v>
      </c>
      <c r="N8" s="143" t="s">
        <v>102</v>
      </c>
      <c r="O8" s="143" t="s">
        <v>102</v>
      </c>
    </row>
    <row r="9" spans="1:15" ht="19.55" customHeight="1">
      <c r="A9" s="143">
        <v>1</v>
      </c>
      <c r="B9" s="143">
        <v>2</v>
      </c>
      <c r="C9" s="143">
        <v>3</v>
      </c>
      <c r="D9" s="143">
        <v>4</v>
      </c>
      <c r="E9" s="143">
        <v>5</v>
      </c>
      <c r="F9" s="143">
        <v>6</v>
      </c>
      <c r="G9" s="143">
        <v>7</v>
      </c>
      <c r="H9" s="143">
        <v>8</v>
      </c>
      <c r="I9" s="143">
        <v>9</v>
      </c>
      <c r="J9" s="143">
        <v>10</v>
      </c>
      <c r="K9" s="143">
        <v>11</v>
      </c>
      <c r="L9" s="143">
        <v>12</v>
      </c>
      <c r="M9" s="143">
        <v>13</v>
      </c>
      <c r="N9" s="10" t="s">
        <v>115</v>
      </c>
      <c r="O9" s="10" t="s">
        <v>117</v>
      </c>
    </row>
    <row r="10" spans="1:15" ht="19.55" customHeight="1">
      <c r="A10" s="47"/>
      <c r="B10" s="57" t="s">
        <v>2254</v>
      </c>
      <c r="C10" s="47"/>
      <c r="D10" s="47"/>
      <c r="E10" s="47"/>
      <c r="F10" s="57">
        <f t="shared" si="0" ref="F10:O10">=SUM(F11:F1048)</f>
        <v>11863.229452010004</v>
      </c>
      <c r="G10" s="57">
        <f t="shared" si="0"/>
        <v>11863.229452010004</v>
      </c>
      <c r="H10" s="57">
        <f t="shared" si="0"/>
        <v>1129.5729452010003</v>
      </c>
      <c r="I10" s="57">
        <f t="shared" si="0"/>
        <v>9488.4127396884051</v>
      </c>
      <c r="J10" s="57">
        <f t="shared" si="0"/>
        <v>50</v>
      </c>
      <c r="K10" s="57">
        <f t="shared" si="0"/>
        <v>1195.2437671206003</v>
      </c>
      <c r="L10" s="57">
        <f t="shared" si="0"/>
        <v>9733.7698241686776</v>
      </c>
      <c r="M10" s="57">
        <f t="shared" si="0"/>
        <v>9733.7698241686776</v>
      </c>
      <c r="N10" s="57">
        <f t="shared" si="0"/>
        <v>1960.8753341099982</v>
      </c>
      <c r="O10" s="57">
        <f t="shared" si="0"/>
        <v>1960.8753341099982</v>
      </c>
    </row>
    <row r="11" spans="1:15" ht="56.25">
      <c r="A11" s="46" t="s">
        <v>1223</v>
      </c>
      <c r="B11" s="43" t="s">
        <v>191</v>
      </c>
      <c r="C11" s="49" t="s">
        <v>1227</v>
      </c>
      <c r="D11" s="75">
        <v>2016</v>
      </c>
      <c r="E11" s="46">
        <v>2019</v>
      </c>
      <c r="F11" s="58">
        <v>11.90019348</v>
      </c>
      <c r="G11" s="58">
        <v>11.90019348</v>
      </c>
      <c r="H11" s="58">
        <v>1.1900193480000001</v>
      </c>
      <c r="I11" s="58">
        <v>9.9961625232000006</v>
      </c>
      <c r="J11" s="58"/>
      <c r="K11" s="58">
        <v>0.71401160880000003</v>
      </c>
      <c r="L11" s="58">
        <v>4.5991608200000007</v>
      </c>
      <c r="M11" s="58">
        <v>4.5991608200000007</v>
      </c>
      <c r="N11" s="58">
        <v>4.3961502499999998</v>
      </c>
      <c r="O11" s="58">
        <v>4.3961502499999998</v>
      </c>
    </row>
    <row r="12" spans="1:15" ht="93.75">
      <c r="A12" s="47" t="s">
        <v>1223</v>
      </c>
      <c r="B12" s="43" t="s">
        <v>192</v>
      </c>
      <c r="C12" s="50" t="s">
        <v>1228</v>
      </c>
      <c r="D12" s="75">
        <v>2018</v>
      </c>
      <c r="E12" s="46">
        <v>2019</v>
      </c>
      <c r="F12" s="58">
        <v>3.4778600000000002</v>
      </c>
      <c r="G12" s="58">
        <v>3.4778600000000002</v>
      </c>
      <c r="H12" s="58">
        <v>0.34778600000000004</v>
      </c>
      <c r="I12" s="58">
        <v>2.9214023999999998</v>
      </c>
      <c r="J12" s="58"/>
      <c r="K12" s="58">
        <v>0.20867160000000001</v>
      </c>
      <c r="L12" s="58">
        <v>3.4778600000000002</v>
      </c>
      <c r="M12" s="58">
        <v>3.4778600000000002</v>
      </c>
      <c r="N12" s="58">
        <v>3.3111966600000002</v>
      </c>
      <c r="O12" s="58">
        <v>3.3111966600000002</v>
      </c>
    </row>
    <row r="13" spans="1:15" ht="112.5">
      <c r="A13" s="46" t="s">
        <v>1223</v>
      </c>
      <c r="B13" s="43" t="s">
        <v>193</v>
      </c>
      <c r="C13" s="50" t="s">
        <v>1229</v>
      </c>
      <c r="D13" s="75">
        <v>2018</v>
      </c>
      <c r="E13" s="46">
        <v>2019</v>
      </c>
      <c r="F13" s="58">
        <v>0.58756788000000004</v>
      </c>
      <c r="G13" s="58">
        <v>0.58756788000000004</v>
      </c>
      <c r="H13" s="58">
        <v>0.058756788000000004</v>
      </c>
      <c r="I13" s="58">
        <v>0.4935570192</v>
      </c>
      <c r="J13" s="58"/>
      <c r="K13" s="58">
        <v>0.035254072800000001</v>
      </c>
      <c r="L13" s="58">
        <v>0</v>
      </c>
      <c r="M13" s="58">
        <v>0</v>
      </c>
      <c r="N13" s="58">
        <v>0</v>
      </c>
      <c r="O13" s="58">
        <v>0</v>
      </c>
    </row>
    <row r="14" spans="1:15" ht="93.75">
      <c r="A14" s="47" t="s">
        <v>1223</v>
      </c>
      <c r="B14" s="43" t="s">
        <v>194</v>
      </c>
      <c r="C14" s="50" t="s">
        <v>1230</v>
      </c>
      <c r="D14" s="75">
        <v>2019</v>
      </c>
      <c r="E14" s="46">
        <v>2019</v>
      </c>
      <c r="F14" s="58">
        <v>1.5741400000000001</v>
      </c>
      <c r="G14" s="58">
        <v>1.5741400000000001</v>
      </c>
      <c r="H14" s="58">
        <v>0.15741400000000003</v>
      </c>
      <c r="I14" s="58">
        <v>1.3222776000000001</v>
      </c>
      <c r="J14" s="58"/>
      <c r="K14" s="58">
        <v>0.094448400000000002</v>
      </c>
      <c r="L14" s="58">
        <v>1.5741400000000001</v>
      </c>
      <c r="M14" s="58">
        <v>1.5741400000000001</v>
      </c>
      <c r="N14" s="58">
        <v>0.85695069999999995</v>
      </c>
      <c r="O14" s="58">
        <v>0.85695069999999995</v>
      </c>
    </row>
    <row r="15" spans="1:15" ht="75">
      <c r="A15" s="46" t="s">
        <v>1223</v>
      </c>
      <c r="B15" s="43" t="s">
        <v>195</v>
      </c>
      <c r="C15" s="50" t="s">
        <v>1231</v>
      </c>
      <c r="D15" s="75">
        <v>2016</v>
      </c>
      <c r="E15" s="46">
        <v>2024</v>
      </c>
      <c r="F15" s="58">
        <v>9.2694899999999993</v>
      </c>
      <c r="G15" s="58">
        <v>9.2694899999999993</v>
      </c>
      <c r="H15" s="58">
        <v>0.92694900000000002</v>
      </c>
      <c r="I15" s="58">
        <v>7.7863715999999989</v>
      </c>
      <c r="J15" s="58"/>
      <c r="K15" s="58">
        <v>0.55616939999999992</v>
      </c>
      <c r="L15" s="58">
        <v>8.0799699699999987</v>
      </c>
      <c r="M15" s="58">
        <v>8.0799699699999987</v>
      </c>
      <c r="N15" s="58">
        <v>0.01</v>
      </c>
      <c r="O15" s="58">
        <v>0.01</v>
      </c>
    </row>
    <row r="16" spans="1:15" ht="75">
      <c r="A16" s="47" t="s">
        <v>1224</v>
      </c>
      <c r="B16" s="43" t="s">
        <v>196</v>
      </c>
      <c r="C16" s="50" t="s">
        <v>1232</v>
      </c>
      <c r="D16" s="75">
        <v>2013</v>
      </c>
      <c r="E16" s="46">
        <v>2019</v>
      </c>
      <c r="F16" s="58">
        <v>26.74793987</v>
      </c>
      <c r="G16" s="58">
        <v>26.74793987</v>
      </c>
      <c r="H16" s="58">
        <v>2.6747939870000002</v>
      </c>
      <c r="I16" s="58">
        <v>22.468269490799997</v>
      </c>
      <c r="J16" s="58"/>
      <c r="K16" s="58">
        <v>1.6048763922</v>
      </c>
      <c r="L16" s="58">
        <v>21.89739792</v>
      </c>
      <c r="M16" s="58">
        <v>21.89739792</v>
      </c>
      <c r="N16" s="58">
        <v>19.902694179999997</v>
      </c>
      <c r="O16" s="58">
        <v>19.902694179999997</v>
      </c>
    </row>
    <row r="17" spans="1:15" ht="112.5">
      <c r="A17" s="47" t="s">
        <v>1224</v>
      </c>
      <c r="B17" s="43" t="s">
        <v>197</v>
      </c>
      <c r="C17" s="50" t="s">
        <v>1233</v>
      </c>
      <c r="D17" s="75">
        <v>2013</v>
      </c>
      <c r="E17" s="46">
        <v>2019</v>
      </c>
      <c r="F17" s="58">
        <v>16.628125519999998</v>
      </c>
      <c r="G17" s="58">
        <v>16.628125519999998</v>
      </c>
      <c r="H17" s="58">
        <v>1.6628125519999999</v>
      </c>
      <c r="I17" s="58">
        <v>13.967625436799997</v>
      </c>
      <c r="J17" s="58"/>
      <c r="K17" s="58">
        <v>0.99768753119999987</v>
      </c>
      <c r="L17" s="58">
        <v>2.1365376099999978</v>
      </c>
      <c r="M17" s="58">
        <v>2.1365376099999978</v>
      </c>
      <c r="N17" s="58">
        <v>1.9090309599999999</v>
      </c>
      <c r="O17" s="58">
        <v>1.9090309599999999</v>
      </c>
    </row>
    <row r="18" spans="1:15" ht="150">
      <c r="A18" s="47" t="s">
        <v>1223</v>
      </c>
      <c r="B18" s="43" t="s">
        <v>198</v>
      </c>
      <c r="C18" s="50" t="s">
        <v>1234</v>
      </c>
      <c r="D18" s="75">
        <v>2018</v>
      </c>
      <c r="E18" s="46">
        <v>2019</v>
      </c>
      <c r="F18" s="58">
        <v>0.43775836999999995</v>
      </c>
      <c r="G18" s="58">
        <v>0.43775836999999995</v>
      </c>
      <c r="H18" s="58">
        <v>0.043775836999999998</v>
      </c>
      <c r="I18" s="58">
        <v>0.36771703079999996</v>
      </c>
      <c r="J18" s="58"/>
      <c r="K18" s="58">
        <v>0.026265502199999995</v>
      </c>
      <c r="L18" s="58">
        <v>0</v>
      </c>
      <c r="M18" s="58">
        <v>0</v>
      </c>
      <c r="N18" s="58">
        <v>0</v>
      </c>
      <c r="O18" s="58">
        <v>0</v>
      </c>
    </row>
    <row r="19" spans="1:15" ht="93.75">
      <c r="A19" s="47" t="s">
        <v>1224</v>
      </c>
      <c r="B19" s="43" t="s">
        <v>199</v>
      </c>
      <c r="C19" s="50" t="s">
        <v>1235</v>
      </c>
      <c r="D19" s="75">
        <v>2016</v>
      </c>
      <c r="E19" s="46">
        <v>2019</v>
      </c>
      <c r="F19" s="58">
        <v>2.3694299999999999</v>
      </c>
      <c r="G19" s="58">
        <v>2.3694299999999999</v>
      </c>
      <c r="H19" s="58">
        <v>0.23694300000000001</v>
      </c>
      <c r="I19" s="58">
        <v>1.9903211999999999</v>
      </c>
      <c r="J19" s="58"/>
      <c r="K19" s="58">
        <v>0.14216579999999998</v>
      </c>
      <c r="L19" s="58">
        <v>2.0948726</v>
      </c>
      <c r="M19" s="58">
        <v>2.0948726</v>
      </c>
      <c r="N19" s="58">
        <v>1.7383900000000001</v>
      </c>
      <c r="O19" s="58">
        <v>1.7383900000000001</v>
      </c>
    </row>
    <row r="20" spans="1:15" ht="93.75">
      <c r="A20" s="47" t="s">
        <v>1223</v>
      </c>
      <c r="B20" s="43" t="s">
        <v>200</v>
      </c>
      <c r="C20" s="50" t="s">
        <v>1236</v>
      </c>
      <c r="D20" s="75">
        <v>2018</v>
      </c>
      <c r="E20" s="46">
        <v>2020</v>
      </c>
      <c r="F20" s="58">
        <v>8.3857400000000002</v>
      </c>
      <c r="G20" s="58">
        <v>8.3857400000000002</v>
      </c>
      <c r="H20" s="58">
        <v>0.83857400000000004</v>
      </c>
      <c r="I20" s="58">
        <v>7.0440215999999998</v>
      </c>
      <c r="J20" s="58"/>
      <c r="K20" s="58">
        <v>0.50314440000000005</v>
      </c>
      <c r="L20" s="58">
        <v>7.6931034399999998</v>
      </c>
      <c r="M20" s="58">
        <v>7.6931034399999998</v>
      </c>
      <c r="N20" s="58">
        <v>1.0324311800000001</v>
      </c>
      <c r="O20" s="58">
        <v>1.0324311800000001</v>
      </c>
    </row>
    <row r="21" spans="1:15" ht="150">
      <c r="A21" s="47" t="s">
        <v>1223</v>
      </c>
      <c r="B21" s="43" t="s">
        <v>201</v>
      </c>
      <c r="C21" s="50" t="s">
        <v>1237</v>
      </c>
      <c r="D21" s="75">
        <v>2019</v>
      </c>
      <c r="E21" s="46">
        <v>2019</v>
      </c>
      <c r="F21" s="58">
        <v>0.84589799999999993</v>
      </c>
      <c r="G21" s="58">
        <v>0.84589799999999993</v>
      </c>
      <c r="H21" s="58">
        <v>0.084589799999999993</v>
      </c>
      <c r="I21" s="58">
        <v>0.71055431999999996</v>
      </c>
      <c r="J21" s="58"/>
      <c r="K21" s="58">
        <v>0.050753879999999994</v>
      </c>
      <c r="L21" s="58">
        <v>0.84589799999999993</v>
      </c>
      <c r="M21" s="58">
        <v>0.84589799999999993</v>
      </c>
      <c r="N21" s="58">
        <v>0.83589800000000003</v>
      </c>
      <c r="O21" s="58">
        <v>0.83589800000000003</v>
      </c>
    </row>
    <row r="22" spans="1:15" ht="75">
      <c r="A22" s="47" t="s">
        <v>1223</v>
      </c>
      <c r="B22" s="43" t="s">
        <v>202</v>
      </c>
      <c r="C22" s="50" t="s">
        <v>1238</v>
      </c>
      <c r="D22" s="75">
        <v>2019</v>
      </c>
      <c r="E22" s="46">
        <v>2019</v>
      </c>
      <c r="F22" s="58">
        <v>0.76251999999999998</v>
      </c>
      <c r="G22" s="58">
        <v>0.76251999999999998</v>
      </c>
      <c r="H22" s="58">
        <v>0.076252</v>
      </c>
      <c r="I22" s="58">
        <v>0.6405168</v>
      </c>
      <c r="J22" s="58"/>
      <c r="K22" s="58">
        <v>0.045751199999999999</v>
      </c>
      <c r="L22" s="58">
        <v>0.76251999999999998</v>
      </c>
      <c r="M22" s="58">
        <v>0.76251999999999998</v>
      </c>
      <c r="N22" s="58">
        <v>0.76251999999999998</v>
      </c>
      <c r="O22" s="58">
        <v>0.76251999999999998</v>
      </c>
    </row>
    <row r="23" spans="1:15" ht="75">
      <c r="A23" s="47" t="s">
        <v>1223</v>
      </c>
      <c r="B23" s="43" t="s">
        <v>203</v>
      </c>
      <c r="C23" s="50" t="s">
        <v>1239</v>
      </c>
      <c r="D23" s="75">
        <v>2019</v>
      </c>
      <c r="E23" s="46">
        <v>2020</v>
      </c>
      <c r="F23" s="58">
        <v>2.8950300000000002</v>
      </c>
      <c r="G23" s="58">
        <v>2.8950300000000002</v>
      </c>
      <c r="H23" s="58">
        <v>0.28950300000000001</v>
      </c>
      <c r="I23" s="58">
        <v>2.4318252000000005</v>
      </c>
      <c r="J23" s="58"/>
      <c r="K23" s="58">
        <v>0.17370180000000002</v>
      </c>
      <c r="L23" s="58">
        <v>2.8950300000000002</v>
      </c>
      <c r="M23" s="58">
        <v>2.8950300000000002</v>
      </c>
      <c r="N23" s="58">
        <v>0</v>
      </c>
      <c r="O23" s="58">
        <v>0</v>
      </c>
    </row>
    <row r="24" spans="1:15" ht="56.25">
      <c r="A24" s="47" t="s">
        <v>1224</v>
      </c>
      <c r="B24" s="43" t="s">
        <v>204</v>
      </c>
      <c r="C24" s="50" t="s">
        <v>1240</v>
      </c>
      <c r="D24" s="75">
        <v>2013</v>
      </c>
      <c r="E24" s="46">
        <v>2019</v>
      </c>
      <c r="F24" s="58">
        <v>4.3706000000000005</v>
      </c>
      <c r="G24" s="58">
        <v>4.3706000000000005</v>
      </c>
      <c r="H24" s="58">
        <v>0.43706000000000006</v>
      </c>
      <c r="I24" s="58">
        <v>3.6713040000000001</v>
      </c>
      <c r="J24" s="58"/>
      <c r="K24" s="58">
        <v>0.26223600000000002</v>
      </c>
      <c r="L24" s="58">
        <v>2.2993106900000004</v>
      </c>
      <c r="M24" s="58">
        <v>2.2993106900000004</v>
      </c>
      <c r="N24" s="58">
        <v>0.48862834999999999</v>
      </c>
      <c r="O24" s="58">
        <v>0.48862834999999999</v>
      </c>
    </row>
    <row r="25" spans="1:15" ht="93.75">
      <c r="A25" s="47" t="s">
        <v>1223</v>
      </c>
      <c r="B25" s="43" t="s">
        <v>205</v>
      </c>
      <c r="C25" s="50" t="s">
        <v>1241</v>
      </c>
      <c r="D25" s="75">
        <v>2018</v>
      </c>
      <c r="E25" s="46">
        <v>2019</v>
      </c>
      <c r="F25" s="58">
        <v>0.81243157999999993</v>
      </c>
      <c r="G25" s="58">
        <v>0.81243157999999993</v>
      </c>
      <c r="H25" s="58">
        <v>0.081243157999999996</v>
      </c>
      <c r="I25" s="58">
        <v>0.68244252719999987</v>
      </c>
      <c r="J25" s="58"/>
      <c r="K25" s="58">
        <v>0.048745894799999995</v>
      </c>
      <c r="L25" s="58">
        <v>0</v>
      </c>
      <c r="M25" s="58">
        <v>0</v>
      </c>
      <c r="N25" s="58">
        <v>0</v>
      </c>
      <c r="O25" s="58">
        <v>0</v>
      </c>
    </row>
    <row r="26" spans="1:15" ht="56.25">
      <c r="A26" s="47" t="s">
        <v>1223</v>
      </c>
      <c r="B26" s="43" t="s">
        <v>206</v>
      </c>
      <c r="C26" s="50" t="s">
        <v>1242</v>
      </c>
      <c r="D26" s="75">
        <v>2017</v>
      </c>
      <c r="E26" s="46">
        <v>2020</v>
      </c>
      <c r="F26" s="58">
        <v>1.7144400000000002</v>
      </c>
      <c r="G26" s="58">
        <v>1.7144400000000002</v>
      </c>
      <c r="H26" s="58">
        <v>0.17144400000000004</v>
      </c>
      <c r="I26" s="58">
        <v>1.4401296000000001</v>
      </c>
      <c r="J26" s="58"/>
      <c r="K26" s="58">
        <v>0.10286640000000001</v>
      </c>
      <c r="L26" s="58">
        <v>1.7144400000000002</v>
      </c>
      <c r="M26" s="58">
        <v>1.7144400000000002</v>
      </c>
      <c r="N26" s="58">
        <v>0.01</v>
      </c>
      <c r="O26" s="58">
        <v>0.01</v>
      </c>
    </row>
    <row r="27" spans="1:15" ht="56.25">
      <c r="A27" s="47" t="s">
        <v>1223</v>
      </c>
      <c r="B27" s="43" t="s">
        <v>207</v>
      </c>
      <c r="C27" s="50" t="s">
        <v>1243</v>
      </c>
      <c r="D27" s="75">
        <v>2018</v>
      </c>
      <c r="E27" s="46">
        <v>2020</v>
      </c>
      <c r="F27" s="58">
        <v>2.28593</v>
      </c>
      <c r="G27" s="58">
        <v>2.28593</v>
      </c>
      <c r="H27" s="58">
        <v>0.22859300000000002</v>
      </c>
      <c r="I27" s="58">
        <v>1.9201812</v>
      </c>
      <c r="J27" s="58"/>
      <c r="K27" s="58">
        <v>0.13715579999999999</v>
      </c>
      <c r="L27" s="58">
        <v>2.28593</v>
      </c>
      <c r="M27" s="58">
        <v>2.28593</v>
      </c>
      <c r="N27" s="58">
        <v>0.01</v>
      </c>
      <c r="O27" s="58">
        <v>0.01</v>
      </c>
    </row>
    <row r="28" spans="1:15" ht="75">
      <c r="A28" s="47" t="s">
        <v>1223</v>
      </c>
      <c r="B28" s="43" t="s">
        <v>208</v>
      </c>
      <c r="C28" s="50" t="s">
        <v>1244</v>
      </c>
      <c r="D28" s="75">
        <v>2018</v>
      </c>
      <c r="E28" s="46">
        <v>2019</v>
      </c>
      <c r="F28" s="58">
        <v>0.50679224</v>
      </c>
      <c r="G28" s="58">
        <v>0.50679224</v>
      </c>
      <c r="H28" s="58">
        <v>0.050679224000000002</v>
      </c>
      <c r="I28" s="58">
        <v>0.42570548159999999</v>
      </c>
      <c r="J28" s="58"/>
      <c r="K28" s="58">
        <v>0.030407534399999998</v>
      </c>
      <c r="L28" s="58">
        <v>0</v>
      </c>
      <c r="M28" s="58">
        <v>0</v>
      </c>
      <c r="N28" s="58">
        <v>0</v>
      </c>
      <c r="O28" s="58">
        <v>0</v>
      </c>
    </row>
    <row r="29" spans="1:15" ht="75">
      <c r="A29" s="47" t="s">
        <v>1223</v>
      </c>
      <c r="B29" s="43" t="s">
        <v>209</v>
      </c>
      <c r="C29" s="50" t="s">
        <v>1245</v>
      </c>
      <c r="D29" s="75">
        <v>2018</v>
      </c>
      <c r="E29" s="46">
        <v>2020</v>
      </c>
      <c r="F29" s="58">
        <v>2.3225900000000004</v>
      </c>
      <c r="G29" s="58">
        <v>2.3225900000000004</v>
      </c>
      <c r="H29" s="58">
        <v>0.23225900000000005</v>
      </c>
      <c r="I29" s="58">
        <v>1.9509756000000005</v>
      </c>
      <c r="J29" s="58"/>
      <c r="K29" s="58">
        <v>0.13935540000000002</v>
      </c>
      <c r="L29" s="58">
        <v>2.3225900000000004</v>
      </c>
      <c r="M29" s="58">
        <v>2.3225900000000004</v>
      </c>
      <c r="N29" s="58">
        <v>0.31521499999999997</v>
      </c>
      <c r="O29" s="58">
        <v>0.31521499999999997</v>
      </c>
    </row>
    <row r="30" spans="1:15" ht="93.75">
      <c r="A30" s="47" t="s">
        <v>1224</v>
      </c>
      <c r="B30" s="43" t="s">
        <v>210</v>
      </c>
      <c r="C30" s="50" t="s">
        <v>1246</v>
      </c>
      <c r="D30" s="75">
        <v>2019</v>
      </c>
      <c r="E30" s="46">
        <v>2019</v>
      </c>
      <c r="F30" s="58">
        <v>0.026490699999999999</v>
      </c>
      <c r="G30" s="58">
        <v>0.026490699999999999</v>
      </c>
      <c r="H30" s="58">
        <v>0.0026490699999999999</v>
      </c>
      <c r="I30" s="58">
        <v>0.022252187999999999</v>
      </c>
      <c r="J30" s="58"/>
      <c r="K30" s="58">
        <v>0.0015894419999999999</v>
      </c>
      <c r="L30" s="58">
        <v>0.026490699999999999</v>
      </c>
      <c r="M30" s="58">
        <v>0.026490699999999999</v>
      </c>
      <c r="N30" s="58">
        <v>0.026490699999999999</v>
      </c>
      <c r="O30" s="58">
        <v>0.026490699999999999</v>
      </c>
    </row>
    <row r="31" spans="1:15" ht="93.75">
      <c r="A31" s="47" t="s">
        <v>1223</v>
      </c>
      <c r="B31" s="43" t="s">
        <v>211</v>
      </c>
      <c r="C31" s="50" t="s">
        <v>1247</v>
      </c>
      <c r="D31" s="75">
        <v>2019</v>
      </c>
      <c r="E31" s="46">
        <v>2021</v>
      </c>
      <c r="F31" s="58">
        <v>53.468720000000005</v>
      </c>
      <c r="G31" s="58">
        <v>53.468720000000005</v>
      </c>
      <c r="H31" s="58">
        <v>5.3468720000000012</v>
      </c>
      <c r="I31" s="58">
        <v>44.913724799999997</v>
      </c>
      <c r="J31" s="58"/>
      <c r="K31" s="58">
        <v>3.2081232000000002</v>
      </c>
      <c r="L31" s="58">
        <v>53.468720000000005</v>
      </c>
      <c r="M31" s="58">
        <v>53.468720000000005</v>
      </c>
      <c r="N31" s="58">
        <v>3.30</v>
      </c>
      <c r="O31" s="58">
        <v>3.30</v>
      </c>
    </row>
    <row r="32" spans="1:15" ht="93.75">
      <c r="A32" s="47" t="s">
        <v>1223</v>
      </c>
      <c r="B32" s="43" t="s">
        <v>212</v>
      </c>
      <c r="C32" s="50" t="s">
        <v>1248</v>
      </c>
      <c r="D32" s="75">
        <v>2018</v>
      </c>
      <c r="E32" s="46">
        <v>2019</v>
      </c>
      <c r="F32" s="58">
        <v>0.76910000000000001</v>
      </c>
      <c r="G32" s="58">
        <v>0.76910000000000001</v>
      </c>
      <c r="H32" s="58">
        <v>0.076910000000000006</v>
      </c>
      <c r="I32" s="58">
        <v>0.64604399999999995</v>
      </c>
      <c r="J32" s="58"/>
      <c r="K32" s="58">
        <v>0.046146</v>
      </c>
      <c r="L32" s="58">
        <v>0.76910000000000001</v>
      </c>
      <c r="M32" s="58">
        <v>0.76910000000000001</v>
      </c>
      <c r="N32" s="58">
        <v>0.76910000000000001</v>
      </c>
      <c r="O32" s="58">
        <v>0.76910000000000001</v>
      </c>
    </row>
    <row r="33" spans="1:15" ht="112.5">
      <c r="A33" s="47" t="s">
        <v>1223</v>
      </c>
      <c r="B33" s="43" t="s">
        <v>213</v>
      </c>
      <c r="C33" s="50" t="s">
        <v>1249</v>
      </c>
      <c r="D33" s="75">
        <v>2019</v>
      </c>
      <c r="E33" s="46">
        <v>2020</v>
      </c>
      <c r="F33" s="58">
        <v>0.33811000000000002</v>
      </c>
      <c r="G33" s="58">
        <v>0.33811000000000002</v>
      </c>
      <c r="H33" s="58">
        <v>0.033811000000000001</v>
      </c>
      <c r="I33" s="58">
        <v>0.28401240000000005</v>
      </c>
      <c r="J33" s="58"/>
      <c r="K33" s="58">
        <v>0.020286600000000002</v>
      </c>
      <c r="L33" s="58">
        <v>0.33811000000000002</v>
      </c>
      <c r="M33" s="58">
        <v>0.33811000000000002</v>
      </c>
      <c r="N33" s="58">
        <v>0.052815330000000001</v>
      </c>
      <c r="O33" s="58">
        <v>0.052815330000000001</v>
      </c>
    </row>
    <row r="34" spans="1:15" ht="131.25">
      <c r="A34" s="47" t="s">
        <v>1223</v>
      </c>
      <c r="B34" s="43" t="s">
        <v>214</v>
      </c>
      <c r="C34" s="50" t="s">
        <v>1250</v>
      </c>
      <c r="D34" s="75">
        <v>2018</v>
      </c>
      <c r="E34" s="46">
        <v>2020</v>
      </c>
      <c r="F34" s="58">
        <v>0.68140999999999996</v>
      </c>
      <c r="G34" s="58">
        <v>0.68140999999999996</v>
      </c>
      <c r="H34" s="58">
        <v>0.068140999999999993</v>
      </c>
      <c r="I34" s="58">
        <v>0.57238440000000002</v>
      </c>
      <c r="J34" s="58"/>
      <c r="K34" s="58">
        <v>0.040884599999999993</v>
      </c>
      <c r="L34" s="58">
        <v>0.48590564999999997</v>
      </c>
      <c r="M34" s="58">
        <v>0.48590564999999997</v>
      </c>
      <c r="N34" s="58">
        <v>0.30305477999999997</v>
      </c>
      <c r="O34" s="58">
        <v>0.30305477999999997</v>
      </c>
    </row>
    <row r="35" spans="1:15" ht="112.5">
      <c r="A35" s="47" t="s">
        <v>1223</v>
      </c>
      <c r="B35" s="43" t="s">
        <v>215</v>
      </c>
      <c r="C35" s="50" t="s">
        <v>1251</v>
      </c>
      <c r="D35" s="75">
        <v>2018</v>
      </c>
      <c r="E35" s="46">
        <v>2019</v>
      </c>
      <c r="F35" s="58">
        <v>0.32590596999999999</v>
      </c>
      <c r="G35" s="58">
        <v>0.32590596999999999</v>
      </c>
      <c r="H35" s="58">
        <v>0.032590596999999999</v>
      </c>
      <c r="I35" s="58">
        <v>0.27376101479999998</v>
      </c>
      <c r="J35" s="58"/>
      <c r="K35" s="58">
        <v>0.0195543582</v>
      </c>
      <c r="L35" s="58">
        <v>0.0047396899999999631</v>
      </c>
      <c r="M35" s="58">
        <v>0.0047396899999999631</v>
      </c>
      <c r="N35" s="58">
        <v>0.0047396899999999631</v>
      </c>
      <c r="O35" s="58">
        <v>0.0047396899999999631</v>
      </c>
    </row>
    <row r="36" spans="1:15" ht="112.5">
      <c r="A36" s="47" t="s">
        <v>1223</v>
      </c>
      <c r="B36" s="43" t="s">
        <v>216</v>
      </c>
      <c r="C36" s="50" t="s">
        <v>1252</v>
      </c>
      <c r="D36" s="75">
        <v>2018</v>
      </c>
      <c r="E36" s="46">
        <v>2019</v>
      </c>
      <c r="F36" s="58">
        <v>0.35674389000000001</v>
      </c>
      <c r="G36" s="58">
        <v>0.35674389000000001</v>
      </c>
      <c r="H36" s="58">
        <v>0.035674389000000001</v>
      </c>
      <c r="I36" s="58">
        <v>0.2996648676</v>
      </c>
      <c r="J36" s="58"/>
      <c r="K36" s="58">
        <v>0.021404633400000001</v>
      </c>
      <c r="L36" s="58">
        <v>0.0016039200000000364</v>
      </c>
      <c r="M36" s="58">
        <v>0.0016039200000000364</v>
      </c>
      <c r="N36" s="58">
        <v>0</v>
      </c>
      <c r="O36" s="58">
        <v>0</v>
      </c>
    </row>
    <row r="37" spans="1:15" ht="112.5">
      <c r="A37" s="47" t="s">
        <v>1223</v>
      </c>
      <c r="B37" s="43" t="s">
        <v>217</v>
      </c>
      <c r="C37" s="50" t="s">
        <v>1253</v>
      </c>
      <c r="D37" s="75">
        <v>2016</v>
      </c>
      <c r="E37" s="46">
        <v>2019</v>
      </c>
      <c r="F37" s="58">
        <v>0.55745000000000011</v>
      </c>
      <c r="G37" s="58">
        <v>0.55745000000000011</v>
      </c>
      <c r="H37" s="58">
        <v>0.055745000000000017</v>
      </c>
      <c r="I37" s="58">
        <v>0.46825800000000006</v>
      </c>
      <c r="J37" s="58"/>
      <c r="K37" s="58">
        <v>0.033447000000000005</v>
      </c>
      <c r="L37" s="58">
        <v>0.4136603900000001</v>
      </c>
      <c r="M37" s="58">
        <v>0.4136603900000001</v>
      </c>
      <c r="N37" s="58">
        <v>0.30075338000000001</v>
      </c>
      <c r="O37" s="58">
        <v>0.30075338000000001</v>
      </c>
    </row>
    <row r="38" spans="1:15" ht="93.75">
      <c r="A38" s="47" t="s">
        <v>1223</v>
      </c>
      <c r="B38" s="43" t="s">
        <v>218</v>
      </c>
      <c r="C38" s="50" t="s">
        <v>1254</v>
      </c>
      <c r="D38" s="75">
        <v>2018</v>
      </c>
      <c r="E38" s="46">
        <v>2020</v>
      </c>
      <c r="F38" s="58">
        <v>1.2410799999999997</v>
      </c>
      <c r="G38" s="58">
        <v>1.2410799999999997</v>
      </c>
      <c r="H38" s="58">
        <v>0.12410799999999998</v>
      </c>
      <c r="I38" s="58">
        <v>1.0425072</v>
      </c>
      <c r="J38" s="58"/>
      <c r="K38" s="58">
        <v>0.074464799999999984</v>
      </c>
      <c r="L38" s="58">
        <v>1.2410799999999997</v>
      </c>
      <c r="M38" s="58">
        <v>1.2410799999999997</v>
      </c>
      <c r="N38" s="58">
        <v>0.205</v>
      </c>
      <c r="O38" s="58">
        <v>0.205</v>
      </c>
    </row>
    <row r="39" spans="1:15" ht="56.25">
      <c r="A39" s="47" t="s">
        <v>1224</v>
      </c>
      <c r="B39" s="43" t="s">
        <v>219</v>
      </c>
      <c r="C39" s="50" t="s">
        <v>1255</v>
      </c>
      <c r="D39" s="75">
        <v>2016</v>
      </c>
      <c r="E39" s="46">
        <v>2019</v>
      </c>
      <c r="F39" s="58">
        <v>45.711168079999993</v>
      </c>
      <c r="G39" s="58">
        <v>45.711168079999993</v>
      </c>
      <c r="H39" s="58">
        <v>4.5711168079999993</v>
      </c>
      <c r="I39" s="58">
        <v>38.397381187199997</v>
      </c>
      <c r="J39" s="58"/>
      <c r="K39" s="58">
        <v>2.7426700847999994</v>
      </c>
      <c r="L39" s="58">
        <v>8.7994609499999896</v>
      </c>
      <c r="M39" s="58">
        <v>8.7994609499999896</v>
      </c>
      <c r="N39" s="58">
        <v>8.7994609500000003</v>
      </c>
      <c r="O39" s="58">
        <v>8.7994609500000003</v>
      </c>
    </row>
    <row r="40" spans="1:15" ht="75">
      <c r="A40" s="47" t="s">
        <v>1223</v>
      </c>
      <c r="B40" s="43" t="s">
        <v>220</v>
      </c>
      <c r="C40" s="50" t="s">
        <v>1256</v>
      </c>
      <c r="D40" s="75">
        <v>2016</v>
      </c>
      <c r="E40" s="46">
        <v>2019</v>
      </c>
      <c r="F40" s="58">
        <v>0.58647000000000005</v>
      </c>
      <c r="G40" s="58">
        <v>0.58647000000000005</v>
      </c>
      <c r="H40" s="58">
        <v>0.058647000000000005</v>
      </c>
      <c r="I40" s="58">
        <v>0.49263480000000004</v>
      </c>
      <c r="J40" s="58"/>
      <c r="K40" s="58">
        <v>0.035188200000000003</v>
      </c>
      <c r="L40" s="58">
        <v>0</v>
      </c>
      <c r="M40" s="58">
        <v>0</v>
      </c>
      <c r="N40" s="58">
        <v>0</v>
      </c>
      <c r="O40" s="58">
        <v>0</v>
      </c>
    </row>
    <row r="41" spans="1:15" ht="112.5">
      <c r="A41" s="47" t="s">
        <v>1223</v>
      </c>
      <c r="B41" s="43" t="s">
        <v>221</v>
      </c>
      <c r="C41" s="50" t="s">
        <v>1257</v>
      </c>
      <c r="D41" s="75">
        <v>2019</v>
      </c>
      <c r="E41" s="46">
        <v>2019</v>
      </c>
      <c r="F41" s="58">
        <v>0.1958</v>
      </c>
      <c r="G41" s="58">
        <v>0.1958</v>
      </c>
      <c r="H41" s="58">
        <v>0.01958</v>
      </c>
      <c r="I41" s="58">
        <v>0.16447199999999998</v>
      </c>
      <c r="J41" s="58"/>
      <c r="K41" s="58">
        <v>0.011748</v>
      </c>
      <c r="L41" s="58">
        <v>0.1958</v>
      </c>
      <c r="M41" s="58">
        <v>0.1958</v>
      </c>
      <c r="N41" s="58">
        <v>0.1958</v>
      </c>
      <c r="O41" s="58">
        <v>0.1958</v>
      </c>
    </row>
    <row r="42" spans="1:15" ht="37.5">
      <c r="A42" s="47" t="s">
        <v>1224</v>
      </c>
      <c r="B42" s="43" t="s">
        <v>222</v>
      </c>
      <c r="C42" s="50" t="s">
        <v>1258</v>
      </c>
      <c r="D42" s="75">
        <v>2012</v>
      </c>
      <c r="E42" s="46">
        <v>2019</v>
      </c>
      <c r="F42" s="58">
        <v>3.8076799999999995</v>
      </c>
      <c r="G42" s="58">
        <v>3.8076799999999995</v>
      </c>
      <c r="H42" s="58">
        <v>0.380768</v>
      </c>
      <c r="I42" s="58">
        <v>3.1984511999999996</v>
      </c>
      <c r="J42" s="58"/>
      <c r="K42" s="58">
        <v>0.22846079999999996</v>
      </c>
      <c r="L42" s="58">
        <v>2.4881143899999993</v>
      </c>
      <c r="M42" s="58">
        <v>2.4881143899999993</v>
      </c>
      <c r="N42" s="58">
        <v>2.2200000000000002</v>
      </c>
      <c r="O42" s="58">
        <v>2.2200000000000002</v>
      </c>
    </row>
    <row r="43" spans="1:15" ht="37.5">
      <c r="A43" s="47" t="s">
        <v>1223</v>
      </c>
      <c r="B43" s="43" t="s">
        <v>223</v>
      </c>
      <c r="C43" s="50" t="s">
        <v>1259</v>
      </c>
      <c r="D43" s="75">
        <v>2014</v>
      </c>
      <c r="E43" s="46">
        <v>2020</v>
      </c>
      <c r="F43" s="58">
        <v>23.090889999999998</v>
      </c>
      <c r="G43" s="58">
        <v>23.090889999999998</v>
      </c>
      <c r="H43" s="58">
        <v>2.3090889999999997</v>
      </c>
      <c r="I43" s="58">
        <v>19.396347599999999</v>
      </c>
      <c r="J43" s="58"/>
      <c r="K43" s="58">
        <v>1.3854533999999998</v>
      </c>
      <c r="L43" s="58">
        <v>21.847021809999998</v>
      </c>
      <c r="M43" s="58">
        <v>21.847021809999998</v>
      </c>
      <c r="N43" s="58">
        <v>19.88339144</v>
      </c>
      <c r="O43" s="58">
        <v>19.88339144</v>
      </c>
    </row>
    <row r="44" spans="1:15" ht="93.75">
      <c r="A44" s="47" t="s">
        <v>1223</v>
      </c>
      <c r="B44" s="43" t="s">
        <v>224</v>
      </c>
      <c r="C44" s="50" t="s">
        <v>1260</v>
      </c>
      <c r="D44" s="75">
        <v>2018</v>
      </c>
      <c r="E44" s="46">
        <v>2020</v>
      </c>
      <c r="F44" s="58">
        <v>1.6488299999999998</v>
      </c>
      <c r="G44" s="58">
        <v>1.6488299999999998</v>
      </c>
      <c r="H44" s="58">
        <v>0.164883</v>
      </c>
      <c r="I44" s="58">
        <v>1.3850171999999996</v>
      </c>
      <c r="J44" s="58"/>
      <c r="K44" s="58">
        <v>0.098929799999999984</v>
      </c>
      <c r="L44" s="58">
        <v>1.6488299999999998</v>
      </c>
      <c r="M44" s="58">
        <v>1.6488299999999998</v>
      </c>
      <c r="N44" s="58">
        <v>0.25278299999999998</v>
      </c>
      <c r="O44" s="58">
        <v>0.25278299999999998</v>
      </c>
    </row>
    <row r="45" spans="1:15" ht="93.75">
      <c r="A45" s="47" t="s">
        <v>1223</v>
      </c>
      <c r="B45" s="43" t="s">
        <v>225</v>
      </c>
      <c r="C45" s="50" t="s">
        <v>1261</v>
      </c>
      <c r="D45" s="75">
        <v>2018</v>
      </c>
      <c r="E45" s="46">
        <v>2019</v>
      </c>
      <c r="F45" s="58">
        <v>0.37095052000000006</v>
      </c>
      <c r="G45" s="58">
        <v>0.37095052000000006</v>
      </c>
      <c r="H45" s="58">
        <v>0.03709505200000001</v>
      </c>
      <c r="I45" s="58">
        <v>0.31159843680000004</v>
      </c>
      <c r="J45" s="58"/>
      <c r="K45" s="58">
        <v>0.022257031200000003</v>
      </c>
      <c r="L45" s="58">
        <v>0.0037164000000000641</v>
      </c>
      <c r="M45" s="58">
        <v>0.0037164000000000641</v>
      </c>
      <c r="N45" s="58">
        <v>0.0037164000000000003</v>
      </c>
      <c r="O45" s="58">
        <v>0.0037164000000000003</v>
      </c>
    </row>
    <row r="46" spans="1:15" ht="93.75">
      <c r="A46" s="47" t="s">
        <v>1223</v>
      </c>
      <c r="B46" s="43" t="s">
        <v>226</v>
      </c>
      <c r="C46" s="50" t="s">
        <v>1262</v>
      </c>
      <c r="D46" s="75">
        <v>2018</v>
      </c>
      <c r="E46" s="46">
        <v>2019</v>
      </c>
      <c r="F46" s="58">
        <v>0.35893751000000007</v>
      </c>
      <c r="G46" s="58">
        <v>0.35893751000000007</v>
      </c>
      <c r="H46" s="58">
        <v>0.035893751000000008</v>
      </c>
      <c r="I46" s="58">
        <v>0.30150750840000001</v>
      </c>
      <c r="J46" s="58"/>
      <c r="K46" s="58">
        <v>0.021536250600000004</v>
      </c>
      <c r="L46" s="58">
        <v>0.0032730400000001159</v>
      </c>
      <c r="M46" s="58">
        <v>0.0032730400000001159</v>
      </c>
      <c r="N46" s="58">
        <v>0.0032730400000000001</v>
      </c>
      <c r="O46" s="58">
        <v>0.0032730400000000001</v>
      </c>
    </row>
    <row r="47" spans="1:15" ht="56.25">
      <c r="A47" s="47" t="s">
        <v>1224</v>
      </c>
      <c r="B47" s="43" t="s">
        <v>227</v>
      </c>
      <c r="C47" s="50" t="s">
        <v>1263</v>
      </c>
      <c r="D47" s="75">
        <v>2012</v>
      </c>
      <c r="E47" s="46">
        <v>2019</v>
      </c>
      <c r="F47" s="58">
        <v>6.7302513299999989</v>
      </c>
      <c r="G47" s="58">
        <v>6.7302513299999989</v>
      </c>
      <c r="H47" s="58">
        <v>0.67302513299999989</v>
      </c>
      <c r="I47" s="58">
        <v>5.6534111171999983</v>
      </c>
      <c r="J47" s="58"/>
      <c r="K47" s="58">
        <v>0.40381507979999992</v>
      </c>
      <c r="L47" s="58">
        <v>4.6529871099999989</v>
      </c>
      <c r="M47" s="58">
        <v>4.6529871099999989</v>
      </c>
      <c r="N47" s="58">
        <v>4.6529871099999989</v>
      </c>
      <c r="O47" s="58">
        <v>4.6529871099999989</v>
      </c>
    </row>
    <row r="48" spans="1:15" ht="93.75">
      <c r="A48" s="47" t="s">
        <v>1223</v>
      </c>
      <c r="B48" s="43" t="s">
        <v>228</v>
      </c>
      <c r="C48" s="50" t="s">
        <v>1264</v>
      </c>
      <c r="D48" s="75">
        <v>2018</v>
      </c>
      <c r="E48" s="46">
        <v>2019</v>
      </c>
      <c r="F48" s="58">
        <v>0.37095052000000006</v>
      </c>
      <c r="G48" s="58">
        <v>0.37095052000000006</v>
      </c>
      <c r="H48" s="58">
        <v>0.03709505200000001</v>
      </c>
      <c r="I48" s="58">
        <v>0.31159843680000004</v>
      </c>
      <c r="J48" s="58"/>
      <c r="K48" s="58">
        <v>0.022257031200000003</v>
      </c>
      <c r="L48" s="58">
        <v>0.0037164000000000641</v>
      </c>
      <c r="M48" s="58">
        <v>0.0037164000000000641</v>
      </c>
      <c r="N48" s="58">
        <v>0.0037164000000000003</v>
      </c>
      <c r="O48" s="58">
        <v>0.0037164000000000003</v>
      </c>
    </row>
    <row r="49" spans="1:15" ht="75">
      <c r="A49" s="47" t="s">
        <v>1224</v>
      </c>
      <c r="B49" s="43" t="s">
        <v>229</v>
      </c>
      <c r="C49" s="50" t="s">
        <v>1265</v>
      </c>
      <c r="D49" s="75">
        <v>2011</v>
      </c>
      <c r="E49" s="46">
        <v>2021</v>
      </c>
      <c r="F49" s="58">
        <v>25.69706</v>
      </c>
      <c r="G49" s="58">
        <v>25.69706</v>
      </c>
      <c r="H49" s="58">
        <v>2.569706</v>
      </c>
      <c r="I49" s="58">
        <v>21.5855304</v>
      </c>
      <c r="J49" s="58"/>
      <c r="K49" s="58">
        <v>1.5418236000000001</v>
      </c>
      <c r="L49" s="58">
        <v>12.75381443</v>
      </c>
      <c r="M49" s="58">
        <v>12.75381443</v>
      </c>
      <c r="N49" s="58">
        <v>0.99627257999999996</v>
      </c>
      <c r="O49" s="58">
        <v>0.99627257999999996</v>
      </c>
    </row>
    <row r="50" spans="1:15" ht="93.75">
      <c r="A50" s="47" t="s">
        <v>1224</v>
      </c>
      <c r="B50" s="43" t="s">
        <v>230</v>
      </c>
      <c r="C50" s="50" t="s">
        <v>1266</v>
      </c>
      <c r="D50" s="75">
        <v>2019</v>
      </c>
      <c r="E50" s="46">
        <v>2020</v>
      </c>
      <c r="F50" s="58">
        <v>0.89654999999999985</v>
      </c>
      <c r="G50" s="58">
        <v>0.89654999999999985</v>
      </c>
      <c r="H50" s="58">
        <v>0.089654999999999985</v>
      </c>
      <c r="I50" s="58">
        <v>0.75310199999999994</v>
      </c>
      <c r="J50" s="58"/>
      <c r="K50" s="58">
        <v>0.053792999999999987</v>
      </c>
      <c r="L50" s="58">
        <v>0.89654999999999985</v>
      </c>
      <c r="M50" s="58">
        <v>0.89654999999999985</v>
      </c>
      <c r="N50" s="58">
        <v>0.24847999999999998</v>
      </c>
      <c r="O50" s="58">
        <v>0.24847999999999998</v>
      </c>
    </row>
    <row r="51" spans="1:15" ht="56.25">
      <c r="A51" s="47" t="s">
        <v>1223</v>
      </c>
      <c r="B51" s="43" t="s">
        <v>231</v>
      </c>
      <c r="C51" s="50" t="s">
        <v>1267</v>
      </c>
      <c r="D51" s="75">
        <v>2019</v>
      </c>
      <c r="E51" s="46">
        <v>2020</v>
      </c>
      <c r="F51" s="58">
        <v>0.76990999999999998</v>
      </c>
      <c r="G51" s="58">
        <v>0.76990999999999998</v>
      </c>
      <c r="H51" s="58">
        <v>0.076991000000000004</v>
      </c>
      <c r="I51" s="58">
        <v>0.64672439999999998</v>
      </c>
      <c r="J51" s="58"/>
      <c r="K51" s="58">
        <v>0.046194599999999995</v>
      </c>
      <c r="L51" s="58">
        <v>0.76990999999999998</v>
      </c>
      <c r="M51" s="58">
        <v>0.76990999999999998</v>
      </c>
      <c r="N51" s="58">
        <v>0</v>
      </c>
      <c r="O51" s="58">
        <v>0</v>
      </c>
    </row>
    <row r="52" spans="1:15" ht="131.25">
      <c r="A52" s="47" t="s">
        <v>1223</v>
      </c>
      <c r="B52" s="43" t="s">
        <v>232</v>
      </c>
      <c r="C52" s="50" t="s">
        <v>1268</v>
      </c>
      <c r="D52" s="75">
        <v>2018</v>
      </c>
      <c r="E52" s="46">
        <v>2019</v>
      </c>
      <c r="F52" s="58">
        <v>0.066113220000000014</v>
      </c>
      <c r="G52" s="58">
        <v>0.066113220000000014</v>
      </c>
      <c r="H52" s="58">
        <v>0.0066113220000000019</v>
      </c>
      <c r="I52" s="58">
        <v>0.055535104800000012</v>
      </c>
      <c r="J52" s="58"/>
      <c r="K52" s="58">
        <v>0.0039667932000000006</v>
      </c>
      <c r="L52" s="58">
        <v>0.066113220000000014</v>
      </c>
      <c r="M52" s="58">
        <v>0.066113220000000014</v>
      </c>
      <c r="N52" s="58">
        <v>0.066113220000000014</v>
      </c>
      <c r="O52" s="58">
        <v>0.066113220000000014</v>
      </c>
    </row>
    <row r="53" spans="1:15" ht="93.75">
      <c r="A53" s="47" t="s">
        <v>1223</v>
      </c>
      <c r="B53" s="43" t="s">
        <v>233</v>
      </c>
      <c r="C53" s="50" t="s">
        <v>1269</v>
      </c>
      <c r="D53" s="75">
        <v>2018</v>
      </c>
      <c r="E53" s="46">
        <v>2019</v>
      </c>
      <c r="F53" s="58">
        <v>0.30693672</v>
      </c>
      <c r="G53" s="58">
        <v>0.30693672</v>
      </c>
      <c r="H53" s="58">
        <v>0.030693672000000002</v>
      </c>
      <c r="I53" s="58">
        <v>0.25782684480000001</v>
      </c>
      <c r="J53" s="58"/>
      <c r="K53" s="58">
        <v>0.018416203199999998</v>
      </c>
      <c r="L53" s="58">
        <v>0.30693672</v>
      </c>
      <c r="M53" s="58">
        <v>0.30693672</v>
      </c>
      <c r="N53" s="58">
        <v>0.30693672</v>
      </c>
      <c r="O53" s="58">
        <v>0.30693672</v>
      </c>
    </row>
    <row r="54" spans="1:15" ht="56.25">
      <c r="A54" s="47" t="s">
        <v>1224</v>
      </c>
      <c r="B54" s="43" t="s">
        <v>234</v>
      </c>
      <c r="C54" s="50" t="s">
        <v>1270</v>
      </c>
      <c r="D54" s="75">
        <v>2008</v>
      </c>
      <c r="E54" s="46">
        <v>2022</v>
      </c>
      <c r="F54" s="58">
        <v>33.77411</v>
      </c>
      <c r="G54" s="58">
        <v>33.77411</v>
      </c>
      <c r="H54" s="58">
        <v>3.3774110000000004</v>
      </c>
      <c r="I54" s="58">
        <v>28.370252399999998</v>
      </c>
      <c r="J54" s="58"/>
      <c r="K54" s="58">
        <v>2.0264465999999999</v>
      </c>
      <c r="L54" s="58">
        <v>20.41243794</v>
      </c>
      <c r="M54" s="58">
        <v>20.41243794</v>
      </c>
      <c r="N54" s="58">
        <v>2.9759191600000001</v>
      </c>
      <c r="O54" s="58">
        <v>2.9759191600000001</v>
      </c>
    </row>
    <row r="55" spans="1:15" ht="93.75">
      <c r="A55" s="47" t="s">
        <v>1224</v>
      </c>
      <c r="B55" s="43" t="s">
        <v>235</v>
      </c>
      <c r="C55" s="50" t="s">
        <v>1271</v>
      </c>
      <c r="D55" s="75">
        <v>2010</v>
      </c>
      <c r="E55" s="46">
        <v>2022</v>
      </c>
      <c r="F55" s="58">
        <v>20.378380000000003</v>
      </c>
      <c r="G55" s="58">
        <v>20.378380000000003</v>
      </c>
      <c r="H55" s="58">
        <v>2.0378380000000003</v>
      </c>
      <c r="I55" s="58">
        <v>17.117839200000002</v>
      </c>
      <c r="J55" s="58"/>
      <c r="K55" s="58">
        <v>1.2227028000000002</v>
      </c>
      <c r="L55" s="58">
        <v>10.112657500000003</v>
      </c>
      <c r="M55" s="58">
        <v>10.112657500000003</v>
      </c>
      <c r="N55" s="58">
        <v>0.78304999999999991</v>
      </c>
      <c r="O55" s="58">
        <v>0.78304999999999991</v>
      </c>
    </row>
    <row r="56" spans="1:15" ht="75">
      <c r="A56" s="47" t="s">
        <v>1223</v>
      </c>
      <c r="B56" s="43" t="s">
        <v>236</v>
      </c>
      <c r="C56" s="50" t="s">
        <v>1272</v>
      </c>
      <c r="D56" s="75">
        <v>2019</v>
      </c>
      <c r="E56" s="46">
        <v>2020</v>
      </c>
      <c r="F56" s="58">
        <v>1.1421500000000002</v>
      </c>
      <c r="G56" s="58">
        <v>1.1421500000000002</v>
      </c>
      <c r="H56" s="58">
        <v>0.11421500000000002</v>
      </c>
      <c r="I56" s="58">
        <v>0.9594060000000002</v>
      </c>
      <c r="J56" s="58"/>
      <c r="K56" s="58">
        <v>0.068529000000000007</v>
      </c>
      <c r="L56" s="58">
        <v>1.1421500000000002</v>
      </c>
      <c r="M56" s="58">
        <v>1.1421500000000002</v>
      </c>
      <c r="N56" s="58">
        <v>0.09620999999999999</v>
      </c>
      <c r="O56" s="58">
        <v>0.09620999999999999</v>
      </c>
    </row>
    <row r="57" spans="1:15" ht="75">
      <c r="A57" s="47" t="s">
        <v>1224</v>
      </c>
      <c r="B57" s="43" t="s">
        <v>237</v>
      </c>
      <c r="C57" s="50" t="s">
        <v>1273</v>
      </c>
      <c r="D57" s="75">
        <v>2011</v>
      </c>
      <c r="E57" s="46">
        <v>2022</v>
      </c>
      <c r="F57" s="58">
        <v>37.207970000000003</v>
      </c>
      <c r="G57" s="58">
        <v>37.207970000000003</v>
      </c>
      <c r="H57" s="58">
        <v>3.7207970000000006</v>
      </c>
      <c r="I57" s="58">
        <v>31.254694800000006</v>
      </c>
      <c r="J57" s="58"/>
      <c r="K57" s="58">
        <v>2.2324782000000001</v>
      </c>
      <c r="L57" s="58">
        <v>33.426149690000003</v>
      </c>
      <c r="M57" s="58">
        <v>33.426149690000003</v>
      </c>
      <c r="N57" s="58">
        <v>2.72673035</v>
      </c>
      <c r="O57" s="58">
        <v>2.72673035</v>
      </c>
    </row>
    <row r="58" spans="1:15" ht="75">
      <c r="A58" s="47" t="s">
        <v>1224</v>
      </c>
      <c r="B58" s="43" t="s">
        <v>238</v>
      </c>
      <c r="C58" s="50" t="s">
        <v>1274</v>
      </c>
      <c r="D58" s="75">
        <v>2017</v>
      </c>
      <c r="E58" s="46">
        <v>2021</v>
      </c>
      <c r="F58" s="58">
        <v>6.2987799999999998</v>
      </c>
      <c r="G58" s="58">
        <v>6.2987799999999998</v>
      </c>
      <c r="H58" s="58">
        <v>0.62987800000000005</v>
      </c>
      <c r="I58" s="58">
        <v>5.2909752000000001</v>
      </c>
      <c r="J58" s="58"/>
      <c r="K58" s="58">
        <v>0.37792679999999995</v>
      </c>
      <c r="L58" s="58">
        <v>6.2987799999999998</v>
      </c>
      <c r="M58" s="58">
        <v>6.2987799999999998</v>
      </c>
      <c r="N58" s="58">
        <v>0.20225000000000001</v>
      </c>
      <c r="O58" s="58">
        <v>0.20225000000000001</v>
      </c>
    </row>
    <row r="59" spans="1:15" ht="93.75">
      <c r="A59" s="47" t="s">
        <v>1224</v>
      </c>
      <c r="B59" s="43" t="s">
        <v>239</v>
      </c>
      <c r="C59" s="50" t="s">
        <v>1275</v>
      </c>
      <c r="D59" s="75">
        <v>2018</v>
      </c>
      <c r="E59" s="46">
        <v>2020</v>
      </c>
      <c r="F59" s="58">
        <v>0.49062000000000006</v>
      </c>
      <c r="G59" s="58">
        <v>0.49062000000000006</v>
      </c>
      <c r="H59" s="58">
        <v>0.049062000000000008</v>
      </c>
      <c r="I59" s="58">
        <v>0.41212080000000006</v>
      </c>
      <c r="J59" s="58"/>
      <c r="K59" s="58">
        <v>0.029437200000000004</v>
      </c>
      <c r="L59" s="58">
        <v>0.49062000000000006</v>
      </c>
      <c r="M59" s="58">
        <v>0.49062000000000006</v>
      </c>
      <c r="N59" s="58">
        <v>0.10493378</v>
      </c>
      <c r="O59" s="58">
        <v>0.10493378</v>
      </c>
    </row>
    <row r="60" spans="1:15" ht="93.75">
      <c r="A60" s="47" t="s">
        <v>1224</v>
      </c>
      <c r="B60" s="43" t="s">
        <v>240</v>
      </c>
      <c r="C60" s="50" t="s">
        <v>1276</v>
      </c>
      <c r="D60" s="75">
        <v>2018</v>
      </c>
      <c r="E60" s="46">
        <v>2019</v>
      </c>
      <c r="F60" s="58">
        <v>0.79493000000000003</v>
      </c>
      <c r="G60" s="58">
        <v>0.79493000000000003</v>
      </c>
      <c r="H60" s="58">
        <v>0.079493000000000008</v>
      </c>
      <c r="I60" s="58">
        <v>0.66774120000000003</v>
      </c>
      <c r="J60" s="58"/>
      <c r="K60" s="58">
        <v>0.047695799999999997</v>
      </c>
      <c r="L60" s="58">
        <v>0.79493000000000003</v>
      </c>
      <c r="M60" s="58">
        <v>0.79493000000000003</v>
      </c>
      <c r="N60" s="58">
        <v>0.44682148999999999</v>
      </c>
      <c r="O60" s="58">
        <v>0.44682148999999999</v>
      </c>
    </row>
    <row r="61" spans="1:15" ht="93.75">
      <c r="A61" s="47" t="s">
        <v>1224</v>
      </c>
      <c r="B61" s="43" t="s">
        <v>241</v>
      </c>
      <c r="C61" s="50" t="s">
        <v>1277</v>
      </c>
      <c r="D61" s="75">
        <v>2018</v>
      </c>
      <c r="E61" s="46">
        <v>2019</v>
      </c>
      <c r="F61" s="58">
        <v>0.070283520000000002</v>
      </c>
      <c r="G61" s="58">
        <v>0.070283520000000002</v>
      </c>
      <c r="H61" s="58">
        <v>0.0070283520000000007</v>
      </c>
      <c r="I61" s="58">
        <v>0.059038156799999998</v>
      </c>
      <c r="J61" s="58"/>
      <c r="K61" s="58">
        <v>0.0042170111999999997</v>
      </c>
      <c r="L61" s="58">
        <v>0.070283520000000002</v>
      </c>
      <c r="M61" s="58">
        <v>0.070283520000000002</v>
      </c>
      <c r="N61" s="58">
        <v>0.070283520000000002</v>
      </c>
      <c r="O61" s="58">
        <v>0.070283520000000002</v>
      </c>
    </row>
    <row r="62" spans="1:15" ht="131.25">
      <c r="A62" s="47" t="s">
        <v>1224</v>
      </c>
      <c r="B62" s="43" t="s">
        <v>242</v>
      </c>
      <c r="C62" s="50" t="s">
        <v>1278</v>
      </c>
      <c r="D62" s="75">
        <v>2018</v>
      </c>
      <c r="E62" s="46">
        <v>2019</v>
      </c>
      <c r="F62" s="58">
        <v>0.64164999999999994</v>
      </c>
      <c r="G62" s="58">
        <v>0.64164999999999994</v>
      </c>
      <c r="H62" s="58">
        <v>0.064165</v>
      </c>
      <c r="I62" s="58">
        <v>0.53898599999999997</v>
      </c>
      <c r="J62" s="58"/>
      <c r="K62" s="58">
        <v>0.038498999999999999</v>
      </c>
      <c r="L62" s="58">
        <v>0.64164999999999994</v>
      </c>
      <c r="M62" s="58">
        <v>0.64164999999999994</v>
      </c>
      <c r="N62" s="58">
        <v>0.39619227000000001</v>
      </c>
      <c r="O62" s="58">
        <v>0.39619227000000001</v>
      </c>
    </row>
    <row r="63" spans="1:15" ht="112.5">
      <c r="A63" s="47" t="s">
        <v>1224</v>
      </c>
      <c r="B63" s="43" t="s">
        <v>243</v>
      </c>
      <c r="C63" s="50" t="s">
        <v>1279</v>
      </c>
      <c r="D63" s="75">
        <v>2018</v>
      </c>
      <c r="E63" s="46">
        <v>2019</v>
      </c>
      <c r="F63" s="58">
        <v>0.27163582000000003</v>
      </c>
      <c r="G63" s="58">
        <v>0.27163582000000003</v>
      </c>
      <c r="H63" s="58">
        <v>0.027163582000000006</v>
      </c>
      <c r="I63" s="58">
        <v>0.22817408880000001</v>
      </c>
      <c r="J63" s="58"/>
      <c r="K63" s="58">
        <v>0.016298149200000001</v>
      </c>
      <c r="L63" s="58">
        <v>0.27163582000000003</v>
      </c>
      <c r="M63" s="58">
        <v>0.27163582000000003</v>
      </c>
      <c r="N63" s="58">
        <v>0.27163582000000003</v>
      </c>
      <c r="O63" s="58">
        <v>0.27163582000000003</v>
      </c>
    </row>
    <row r="64" spans="1:15" ht="112.5">
      <c r="A64" s="47" t="s">
        <v>1223</v>
      </c>
      <c r="B64" s="43" t="s">
        <v>244</v>
      </c>
      <c r="C64" s="50" t="s">
        <v>1280</v>
      </c>
      <c r="D64" s="75">
        <v>2019</v>
      </c>
      <c r="E64" s="46">
        <v>2020</v>
      </c>
      <c r="F64" s="58">
        <v>0.56730999999999998</v>
      </c>
      <c r="G64" s="58">
        <v>0.56730999999999998</v>
      </c>
      <c r="H64" s="58">
        <v>0.056731000000000004</v>
      </c>
      <c r="I64" s="58">
        <v>0.47654040000000003</v>
      </c>
      <c r="J64" s="58"/>
      <c r="K64" s="58">
        <v>0.034038599999999995</v>
      </c>
      <c r="L64" s="58">
        <v>0.56730999999999998</v>
      </c>
      <c r="M64" s="58">
        <v>0.56730999999999998</v>
      </c>
      <c r="N64" s="58">
        <v>0.01</v>
      </c>
      <c r="O64" s="58">
        <v>0.01</v>
      </c>
    </row>
    <row r="65" spans="1:15" ht="93.75">
      <c r="A65" s="47" t="s">
        <v>1224</v>
      </c>
      <c r="B65" s="43" t="s">
        <v>245</v>
      </c>
      <c r="C65" s="50" t="s">
        <v>1281</v>
      </c>
      <c r="D65" s="75">
        <v>2017</v>
      </c>
      <c r="E65" s="46">
        <v>2020</v>
      </c>
      <c r="F65" s="58">
        <v>104.55562999999999</v>
      </c>
      <c r="G65" s="58">
        <v>104.55562999999999</v>
      </c>
      <c r="H65" s="58">
        <v>10.455563</v>
      </c>
      <c r="I65" s="58">
        <v>87.826729200000003</v>
      </c>
      <c r="J65" s="58"/>
      <c r="K65" s="58">
        <v>6.2733377999999993</v>
      </c>
      <c r="L65" s="58">
        <v>96.505294499999991</v>
      </c>
      <c r="M65" s="58">
        <v>96.505294499999991</v>
      </c>
      <c r="N65" s="58">
        <v>26.30</v>
      </c>
      <c r="O65" s="58">
        <v>26.30</v>
      </c>
    </row>
    <row r="66" spans="1:15" ht="56.25">
      <c r="A66" s="47" t="s">
        <v>1224</v>
      </c>
      <c r="B66" s="43" t="s">
        <v>246</v>
      </c>
      <c r="C66" s="50" t="s">
        <v>1282</v>
      </c>
      <c r="D66" s="75">
        <v>2019</v>
      </c>
      <c r="E66" s="46">
        <v>2019</v>
      </c>
      <c r="F66" s="58">
        <v>3.4870862700000003</v>
      </c>
      <c r="G66" s="58">
        <v>3.4870862700000003</v>
      </c>
      <c r="H66" s="58">
        <v>0.34870862700000005</v>
      </c>
      <c r="I66" s="58">
        <v>2.9291524668000002</v>
      </c>
      <c r="J66" s="58"/>
      <c r="K66" s="58">
        <v>0.2092251762</v>
      </c>
      <c r="L66" s="58">
        <v>3.4870862700000003</v>
      </c>
      <c r="M66" s="58">
        <v>3.4870862700000003</v>
      </c>
      <c r="N66" s="58">
        <v>3.4870862699999998</v>
      </c>
      <c r="O66" s="58">
        <v>3.4870862699999998</v>
      </c>
    </row>
    <row r="67" spans="1:15" ht="112.5">
      <c r="A67" s="47" t="s">
        <v>1224</v>
      </c>
      <c r="B67" s="43" t="s">
        <v>247</v>
      </c>
      <c r="C67" s="50" t="s">
        <v>1283</v>
      </c>
      <c r="D67" s="75">
        <v>2018</v>
      </c>
      <c r="E67" s="46">
        <v>2019</v>
      </c>
      <c r="F67" s="58">
        <v>2.3056034199999997</v>
      </c>
      <c r="G67" s="58">
        <v>2.3056034199999997</v>
      </c>
      <c r="H67" s="58">
        <v>0.23056034199999997</v>
      </c>
      <c r="I67" s="58">
        <v>1.9367068727999999</v>
      </c>
      <c r="J67" s="58"/>
      <c r="K67" s="58">
        <v>0.13833620519999998</v>
      </c>
      <c r="L67" s="58">
        <v>1.6398187899999996</v>
      </c>
      <c r="M67" s="58">
        <v>1.6398187899999996</v>
      </c>
      <c r="N67" s="58">
        <v>1.6398187899999996</v>
      </c>
      <c r="O67" s="58">
        <v>1.6398187899999996</v>
      </c>
    </row>
    <row r="68" spans="1:15" ht="112.5">
      <c r="A68" s="47" t="s">
        <v>1223</v>
      </c>
      <c r="B68" s="43" t="s">
        <v>248</v>
      </c>
      <c r="C68" s="50" t="s">
        <v>1284</v>
      </c>
      <c r="D68" s="75">
        <v>2018</v>
      </c>
      <c r="E68" s="46">
        <v>2020</v>
      </c>
      <c r="F68" s="58">
        <v>3.1745300000000003</v>
      </c>
      <c r="G68" s="58">
        <v>3.1745300000000003</v>
      </c>
      <c r="H68" s="58">
        <v>0.31745300000000004</v>
      </c>
      <c r="I68" s="58">
        <v>2.6666052000000002</v>
      </c>
      <c r="J68" s="58"/>
      <c r="K68" s="58">
        <v>0.19047180000000002</v>
      </c>
      <c r="L68" s="58">
        <v>3.1745300000000003</v>
      </c>
      <c r="M68" s="58">
        <v>3.1745300000000003</v>
      </c>
      <c r="N68" s="58">
        <v>0.37433999999999995</v>
      </c>
      <c r="O68" s="58">
        <v>0.37433999999999995</v>
      </c>
    </row>
    <row r="69" spans="1:15" ht="168.75">
      <c r="A69" s="47" t="s">
        <v>1224</v>
      </c>
      <c r="B69" s="43" t="s">
        <v>249</v>
      </c>
      <c r="C69" s="50" t="s">
        <v>1285</v>
      </c>
      <c r="D69" s="75">
        <v>2018</v>
      </c>
      <c r="E69" s="46">
        <v>2019</v>
      </c>
      <c r="F69" s="58">
        <v>0.65031306</v>
      </c>
      <c r="G69" s="58">
        <v>0.65031306</v>
      </c>
      <c r="H69" s="58">
        <v>0.065031305999999997</v>
      </c>
      <c r="I69" s="58">
        <v>0.54626297040000005</v>
      </c>
      <c r="J69" s="58"/>
      <c r="K69" s="58">
        <v>0.039018783599999995</v>
      </c>
      <c r="L69" s="58">
        <v>0.33629996999999995</v>
      </c>
      <c r="M69" s="58">
        <v>0.33629996999999995</v>
      </c>
      <c r="N69" s="58">
        <v>0.27634708999999996</v>
      </c>
      <c r="O69" s="58">
        <v>0.27634708999999996</v>
      </c>
    </row>
    <row r="70" spans="1:15" ht="93.75">
      <c r="A70" s="47" t="s">
        <v>1224</v>
      </c>
      <c r="B70" s="43" t="s">
        <v>250</v>
      </c>
      <c r="C70" s="50" t="s">
        <v>1286</v>
      </c>
      <c r="D70" s="75">
        <v>2017</v>
      </c>
      <c r="E70" s="46">
        <v>2019</v>
      </c>
      <c r="F70" s="58">
        <v>3.3448784799999998</v>
      </c>
      <c r="G70" s="58">
        <v>3.3448784799999998</v>
      </c>
      <c r="H70" s="58">
        <v>0.33448784799999998</v>
      </c>
      <c r="I70" s="58">
        <v>2.8096979231999999</v>
      </c>
      <c r="J70" s="58"/>
      <c r="K70" s="58">
        <v>0.20069270879999998</v>
      </c>
      <c r="L70" s="58">
        <v>2.9227813699999996</v>
      </c>
      <c r="M70" s="58">
        <v>2.9227813699999996</v>
      </c>
      <c r="N70" s="58">
        <v>2.9085275900000003</v>
      </c>
      <c r="O70" s="58">
        <v>2.9085275900000003</v>
      </c>
    </row>
    <row r="71" spans="1:15" ht="93.75">
      <c r="A71" s="47" t="s">
        <v>1224</v>
      </c>
      <c r="B71" s="43" t="s">
        <v>251</v>
      </c>
      <c r="C71" s="50" t="s">
        <v>1287</v>
      </c>
      <c r="D71" s="75">
        <v>2018</v>
      </c>
      <c r="E71" s="46">
        <v>2019</v>
      </c>
      <c r="F71" s="58">
        <v>0.80928999999999995</v>
      </c>
      <c r="G71" s="58">
        <v>0.80928999999999995</v>
      </c>
      <c r="H71" s="58">
        <v>0.080929000000000001</v>
      </c>
      <c r="I71" s="58">
        <v>0.67980359999999995</v>
      </c>
      <c r="J71" s="58"/>
      <c r="K71" s="58">
        <v>0.048557399999999994</v>
      </c>
      <c r="L71" s="58">
        <v>0.49096549999999994</v>
      </c>
      <c r="M71" s="58">
        <v>0.49096549999999994</v>
      </c>
      <c r="N71" s="58">
        <v>0.46493000000000001</v>
      </c>
      <c r="O71" s="58">
        <v>0.46493000000000001</v>
      </c>
    </row>
    <row r="72" spans="1:15" ht="93.75">
      <c r="A72" s="47" t="s">
        <v>1224</v>
      </c>
      <c r="B72" s="43" t="s">
        <v>252</v>
      </c>
      <c r="C72" s="50" t="s">
        <v>1288</v>
      </c>
      <c r="D72" s="75">
        <v>2018</v>
      </c>
      <c r="E72" s="46">
        <v>2019</v>
      </c>
      <c r="F72" s="58">
        <v>1.5272600000000001</v>
      </c>
      <c r="G72" s="58">
        <v>1.5272600000000001</v>
      </c>
      <c r="H72" s="58">
        <v>0.15272600000000003</v>
      </c>
      <c r="I72" s="58">
        <v>1.2828984000000001</v>
      </c>
      <c r="J72" s="58"/>
      <c r="K72" s="58">
        <v>0.091635599999999998</v>
      </c>
      <c r="L72" s="58">
        <v>1.5272600000000001</v>
      </c>
      <c r="M72" s="58">
        <v>1.5272600000000001</v>
      </c>
      <c r="N72" s="58">
        <v>1.4450099999999999</v>
      </c>
      <c r="O72" s="58">
        <v>1.4450099999999999</v>
      </c>
    </row>
    <row r="73" spans="1:15" ht="112.5">
      <c r="A73" s="47" t="s">
        <v>1224</v>
      </c>
      <c r="B73" s="43" t="s">
        <v>253</v>
      </c>
      <c r="C73" s="50" t="s">
        <v>1289</v>
      </c>
      <c r="D73" s="75">
        <v>2018</v>
      </c>
      <c r="E73" s="46">
        <v>2019</v>
      </c>
      <c r="F73" s="58">
        <v>2.8856590400000002</v>
      </c>
      <c r="G73" s="58">
        <v>2.8856590400000002</v>
      </c>
      <c r="H73" s="58">
        <v>0.28856590400000004</v>
      </c>
      <c r="I73" s="58">
        <v>2.4239535936000003</v>
      </c>
      <c r="J73" s="58"/>
      <c r="K73" s="58">
        <v>0.17313954240000001</v>
      </c>
      <c r="L73" s="58">
        <v>2.2205478200000002</v>
      </c>
      <c r="M73" s="58">
        <v>2.2205478200000002</v>
      </c>
      <c r="N73" s="58">
        <v>2.1707890499999998</v>
      </c>
      <c r="O73" s="58">
        <v>2.1707890499999998</v>
      </c>
    </row>
    <row r="74" spans="1:15" ht="112.5">
      <c r="A74" s="47" t="s">
        <v>1224</v>
      </c>
      <c r="B74" s="43" t="s">
        <v>254</v>
      </c>
      <c r="C74" s="50" t="s">
        <v>1290</v>
      </c>
      <c r="D74" s="75">
        <v>2018</v>
      </c>
      <c r="E74" s="46">
        <v>2019</v>
      </c>
      <c r="F74" s="58">
        <v>0.93415999999999999</v>
      </c>
      <c r="G74" s="58">
        <v>0.93415999999999999</v>
      </c>
      <c r="H74" s="58">
        <v>0.093415999999999999</v>
      </c>
      <c r="I74" s="58">
        <v>0.7846943999999999</v>
      </c>
      <c r="J74" s="58"/>
      <c r="K74" s="58">
        <v>0.056049599999999998</v>
      </c>
      <c r="L74" s="58">
        <v>0.67590676999999999</v>
      </c>
      <c r="M74" s="58">
        <v>0.67590676999999999</v>
      </c>
      <c r="N74" s="58">
        <v>0.094384770000000007</v>
      </c>
      <c r="O74" s="58">
        <v>0.094384770000000007</v>
      </c>
    </row>
    <row r="75" spans="1:15" ht="150">
      <c r="A75" s="47" t="s">
        <v>1224</v>
      </c>
      <c r="B75" s="43" t="s">
        <v>255</v>
      </c>
      <c r="C75" s="50" t="s">
        <v>1291</v>
      </c>
      <c r="D75" s="75">
        <v>2018</v>
      </c>
      <c r="E75" s="46">
        <v>2019</v>
      </c>
      <c r="F75" s="58">
        <v>0.84052999999999989</v>
      </c>
      <c r="G75" s="58">
        <v>0.84052999999999989</v>
      </c>
      <c r="H75" s="58">
        <v>0.084052999999999989</v>
      </c>
      <c r="I75" s="58">
        <v>0.70604519999999982</v>
      </c>
      <c r="J75" s="58"/>
      <c r="K75" s="58">
        <v>0.050431799999999992</v>
      </c>
      <c r="L75" s="58">
        <v>0.67184122999999984</v>
      </c>
      <c r="M75" s="58">
        <v>0.67184122999999984</v>
      </c>
      <c r="N75" s="58">
        <v>0.67184122999999984</v>
      </c>
      <c r="O75" s="58">
        <v>0.67184122999999984</v>
      </c>
    </row>
    <row r="76" spans="1:15" ht="150">
      <c r="A76" s="47" t="s">
        <v>1224</v>
      </c>
      <c r="B76" s="43" t="s">
        <v>256</v>
      </c>
      <c r="C76" s="50" t="s">
        <v>1292</v>
      </c>
      <c r="D76" s="75">
        <v>2018</v>
      </c>
      <c r="E76" s="46">
        <v>2019</v>
      </c>
      <c r="F76" s="58">
        <v>0.4311600000000001</v>
      </c>
      <c r="G76" s="58">
        <v>0.4311600000000001</v>
      </c>
      <c r="H76" s="58">
        <v>0.043116000000000015</v>
      </c>
      <c r="I76" s="58">
        <v>0.36217440000000006</v>
      </c>
      <c r="J76" s="58"/>
      <c r="K76" s="58">
        <v>0.025869600000000006</v>
      </c>
      <c r="L76" s="58">
        <v>0.4311600000000001</v>
      </c>
      <c r="M76" s="58">
        <v>0.4311600000000001</v>
      </c>
      <c r="N76" s="58">
        <v>0.227465</v>
      </c>
      <c r="O76" s="58">
        <v>0.227465</v>
      </c>
    </row>
    <row r="77" spans="1:15" ht="93.75">
      <c r="A77" s="47" t="s">
        <v>1224</v>
      </c>
      <c r="B77" s="43" t="s">
        <v>257</v>
      </c>
      <c r="C77" s="50" t="s">
        <v>1293</v>
      </c>
      <c r="D77" s="75">
        <v>2018</v>
      </c>
      <c r="E77" s="46">
        <v>2019</v>
      </c>
      <c r="F77" s="58">
        <v>1.42726</v>
      </c>
      <c r="G77" s="58">
        <v>1.42726</v>
      </c>
      <c r="H77" s="58">
        <v>0.14272599999999999</v>
      </c>
      <c r="I77" s="58">
        <v>1.1988984</v>
      </c>
      <c r="J77" s="58"/>
      <c r="K77" s="58">
        <v>0.085635599999999992</v>
      </c>
      <c r="L77" s="58">
        <v>1.42726</v>
      </c>
      <c r="M77" s="58">
        <v>1.42726</v>
      </c>
      <c r="N77" s="58">
        <v>0.98108442000000007</v>
      </c>
      <c r="O77" s="58">
        <v>0.98108442000000007</v>
      </c>
    </row>
    <row r="78" spans="1:15" ht="112.5">
      <c r="A78" s="47" t="s">
        <v>1224</v>
      </c>
      <c r="B78" s="43" t="s">
        <v>258</v>
      </c>
      <c r="C78" s="50" t="s">
        <v>1294</v>
      </c>
      <c r="D78" s="75">
        <v>2018</v>
      </c>
      <c r="E78" s="46">
        <v>2019</v>
      </c>
      <c r="F78" s="58">
        <v>1.4679361</v>
      </c>
      <c r="G78" s="58">
        <v>1.4679361</v>
      </c>
      <c r="H78" s="58">
        <v>0.14679360999999999</v>
      </c>
      <c r="I78" s="58">
        <v>1.2330663239999999</v>
      </c>
      <c r="J78" s="58"/>
      <c r="K78" s="58">
        <v>0.088076165999999997</v>
      </c>
      <c r="L78" s="58">
        <v>0.063980179999999942</v>
      </c>
      <c r="M78" s="58">
        <v>0.063980179999999942</v>
      </c>
      <c r="N78" s="58">
        <v>0.063980179999999942</v>
      </c>
      <c r="O78" s="58">
        <v>0.063980179999999942</v>
      </c>
    </row>
    <row r="79" spans="1:15" ht="131.25">
      <c r="A79" s="47" t="s">
        <v>1224</v>
      </c>
      <c r="B79" s="43" t="s">
        <v>259</v>
      </c>
      <c r="C79" s="50" t="s">
        <v>1295</v>
      </c>
      <c r="D79" s="75">
        <v>2018</v>
      </c>
      <c r="E79" s="46">
        <v>2019</v>
      </c>
      <c r="F79" s="58">
        <v>0.80928999999999995</v>
      </c>
      <c r="G79" s="58">
        <v>0.80928999999999995</v>
      </c>
      <c r="H79" s="58">
        <v>0.080929000000000001</v>
      </c>
      <c r="I79" s="58">
        <v>0.67980359999999995</v>
      </c>
      <c r="J79" s="58"/>
      <c r="K79" s="58">
        <v>0.048557399999999994</v>
      </c>
      <c r="L79" s="58">
        <v>0.74646159000000001</v>
      </c>
      <c r="M79" s="58">
        <v>0.74646159000000001</v>
      </c>
      <c r="N79" s="58">
        <v>0.32429078</v>
      </c>
      <c r="O79" s="58">
        <v>0.32429078</v>
      </c>
    </row>
    <row r="80" spans="1:15" ht="112.5">
      <c r="A80" s="47" t="s">
        <v>1224</v>
      </c>
      <c r="B80" s="43" t="s">
        <v>260</v>
      </c>
      <c r="C80" s="50" t="s">
        <v>1296</v>
      </c>
      <c r="D80" s="75">
        <v>2018</v>
      </c>
      <c r="E80" s="46">
        <v>2019</v>
      </c>
      <c r="F80" s="58">
        <v>0.25816390999999994</v>
      </c>
      <c r="G80" s="58">
        <v>0.25816390999999994</v>
      </c>
      <c r="H80" s="58">
        <v>0.025816390999999994</v>
      </c>
      <c r="I80" s="58">
        <v>0.21685768439999994</v>
      </c>
      <c r="J80" s="58"/>
      <c r="K80" s="58">
        <v>0.015489834599999995</v>
      </c>
      <c r="L80" s="58">
        <v>0.028534649999999939</v>
      </c>
      <c r="M80" s="58">
        <v>0.028534649999999939</v>
      </c>
      <c r="N80" s="58">
        <v>0.028534649999999939</v>
      </c>
      <c r="O80" s="58">
        <v>0.028534649999999939</v>
      </c>
    </row>
    <row r="81" spans="1:15" ht="75">
      <c r="A81" s="47" t="s">
        <v>1223</v>
      </c>
      <c r="B81" s="43" t="s">
        <v>261</v>
      </c>
      <c r="C81" s="50" t="s">
        <v>1297</v>
      </c>
      <c r="D81" s="75">
        <v>2016</v>
      </c>
      <c r="E81" s="46">
        <v>2022</v>
      </c>
      <c r="F81" s="58">
        <v>140.31654999999998</v>
      </c>
      <c r="G81" s="58">
        <v>140.31654999999998</v>
      </c>
      <c r="H81" s="58">
        <v>14.031654999999999</v>
      </c>
      <c r="I81" s="58">
        <v>117.86590199999998</v>
      </c>
      <c r="J81" s="58"/>
      <c r="K81" s="58">
        <v>8.4189929999999986</v>
      </c>
      <c r="L81" s="58">
        <v>134.62544880999997</v>
      </c>
      <c r="M81" s="58">
        <v>134.62544880999997</v>
      </c>
      <c r="N81" s="58">
        <v>2.1367867500000002</v>
      </c>
      <c r="O81" s="58">
        <v>2.1367867500000002</v>
      </c>
    </row>
    <row r="82" spans="1:15" ht="37.5">
      <c r="A82" s="47" t="s">
        <v>1223</v>
      </c>
      <c r="B82" s="43" t="s">
        <v>262</v>
      </c>
      <c r="C82" s="50" t="s">
        <v>1298</v>
      </c>
      <c r="D82" s="75">
        <v>2015</v>
      </c>
      <c r="E82" s="46">
        <v>2019</v>
      </c>
      <c r="F82" s="58">
        <v>30.294540000000001</v>
      </c>
      <c r="G82" s="58">
        <v>30.294540000000001</v>
      </c>
      <c r="H82" s="58">
        <v>3.0294540000000003</v>
      </c>
      <c r="I82" s="58">
        <v>25.447413600000001</v>
      </c>
      <c r="J82" s="58"/>
      <c r="K82" s="58">
        <v>1.8176724</v>
      </c>
      <c r="L82" s="58">
        <v>0</v>
      </c>
      <c r="M82" s="58">
        <v>0</v>
      </c>
      <c r="N82" s="58">
        <v>0</v>
      </c>
      <c r="O82" s="58">
        <v>0</v>
      </c>
    </row>
    <row r="83" spans="1:15" ht="112.5">
      <c r="A83" s="47" t="s">
        <v>1224</v>
      </c>
      <c r="B83" s="43" t="s">
        <v>263</v>
      </c>
      <c r="C83" s="50" t="s">
        <v>1299</v>
      </c>
      <c r="D83" s="75">
        <v>2018</v>
      </c>
      <c r="E83" s="46">
        <v>2019</v>
      </c>
      <c r="F83" s="58">
        <v>1.2502500000000001</v>
      </c>
      <c r="G83" s="58">
        <v>1.2502500000000001</v>
      </c>
      <c r="H83" s="58">
        <v>0.12502500000000003</v>
      </c>
      <c r="I83" s="58">
        <v>1.0502100000000001</v>
      </c>
      <c r="J83" s="58"/>
      <c r="K83" s="58">
        <v>0.075014999999999998</v>
      </c>
      <c r="L83" s="58">
        <v>0</v>
      </c>
      <c r="M83" s="58">
        <v>0</v>
      </c>
      <c r="N83" s="58">
        <v>0</v>
      </c>
      <c r="O83" s="58">
        <v>0</v>
      </c>
    </row>
    <row r="84" spans="1:15" ht="56.25">
      <c r="A84" s="47" t="s">
        <v>1224</v>
      </c>
      <c r="B84" s="43" t="s">
        <v>264</v>
      </c>
      <c r="C84" s="50" t="s">
        <v>1300</v>
      </c>
      <c r="D84" s="75">
        <v>2019</v>
      </c>
      <c r="E84" s="46">
        <v>2020</v>
      </c>
      <c r="F84" s="58">
        <v>0.19700999999999999</v>
      </c>
      <c r="G84" s="58">
        <v>0.19700999999999999</v>
      </c>
      <c r="H84" s="58">
        <v>0.019701</v>
      </c>
      <c r="I84" s="58">
        <v>0.16548840000000001</v>
      </c>
      <c r="J84" s="58"/>
      <c r="K84" s="58">
        <v>0.011820599999999999</v>
      </c>
      <c r="L84" s="58">
        <v>0.19700999999999999</v>
      </c>
      <c r="M84" s="58">
        <v>0.19700999999999999</v>
      </c>
      <c r="N84" s="58">
        <v>0.10148</v>
      </c>
      <c r="O84" s="58">
        <v>0.10148</v>
      </c>
    </row>
    <row r="85" spans="1:15" ht="93.75">
      <c r="A85" s="47" t="s">
        <v>1224</v>
      </c>
      <c r="B85" s="43" t="s">
        <v>265</v>
      </c>
      <c r="C85" s="50" t="s">
        <v>1301</v>
      </c>
      <c r="D85" s="75">
        <v>2019</v>
      </c>
      <c r="E85" s="46">
        <v>2020</v>
      </c>
      <c r="F85" s="58">
        <v>0.19700999999999999</v>
      </c>
      <c r="G85" s="58">
        <v>0.19700999999999999</v>
      </c>
      <c r="H85" s="58">
        <v>0.019701</v>
      </c>
      <c r="I85" s="58">
        <v>0.16548840000000001</v>
      </c>
      <c r="J85" s="58"/>
      <c r="K85" s="58">
        <v>0.011820599999999999</v>
      </c>
      <c r="L85" s="58">
        <v>0.19700999999999999</v>
      </c>
      <c r="M85" s="58">
        <v>0.19700999999999999</v>
      </c>
      <c r="N85" s="58">
        <v>0.19700999999999999</v>
      </c>
      <c r="O85" s="58">
        <v>0.19700999999999999</v>
      </c>
    </row>
    <row r="86" spans="1:15" ht="75">
      <c r="A86" s="47" t="s">
        <v>1223</v>
      </c>
      <c r="B86" s="43" t="s">
        <v>266</v>
      </c>
      <c r="C86" s="50" t="s">
        <v>1302</v>
      </c>
      <c r="D86" s="75">
        <v>2016</v>
      </c>
      <c r="E86" s="46">
        <v>2019</v>
      </c>
      <c r="F86" s="58">
        <v>3.2933956900000001</v>
      </c>
      <c r="G86" s="58">
        <v>3.2933956900000001</v>
      </c>
      <c r="H86" s="58">
        <v>0.32933956900000005</v>
      </c>
      <c r="I86" s="58">
        <v>2.7664523796</v>
      </c>
      <c r="J86" s="58"/>
      <c r="K86" s="58">
        <v>0.1976037414</v>
      </c>
      <c r="L86" s="58">
        <v>0.055192750000000235</v>
      </c>
      <c r="M86" s="58">
        <v>0.055192750000000235</v>
      </c>
      <c r="N86" s="58">
        <v>0.055192750000000235</v>
      </c>
      <c r="O86" s="58">
        <v>0.055192750000000235</v>
      </c>
    </row>
    <row r="87" spans="1:15" ht="75">
      <c r="A87" s="47" t="s">
        <v>1223</v>
      </c>
      <c r="B87" s="43" t="s">
        <v>267</v>
      </c>
      <c r="C87" s="50" t="s">
        <v>1303</v>
      </c>
      <c r="D87" s="75">
        <v>2018</v>
      </c>
      <c r="E87" s="46">
        <v>2019</v>
      </c>
      <c r="F87" s="58">
        <v>1.1498960499999999</v>
      </c>
      <c r="G87" s="58">
        <v>1.1498960499999999</v>
      </c>
      <c r="H87" s="58">
        <v>0.11498960499999999</v>
      </c>
      <c r="I87" s="58">
        <v>0.9659126819999998</v>
      </c>
      <c r="J87" s="58"/>
      <c r="K87" s="58">
        <v>0.068993763</v>
      </c>
      <c r="L87" s="58">
        <v>1.1498960499999999</v>
      </c>
      <c r="M87" s="58">
        <v>1.1498960499999999</v>
      </c>
      <c r="N87" s="58">
        <v>1.14568793</v>
      </c>
      <c r="O87" s="58">
        <v>1.14568793</v>
      </c>
    </row>
    <row r="88" spans="1:15" ht="75">
      <c r="A88" s="47" t="s">
        <v>1223</v>
      </c>
      <c r="B88" s="43" t="s">
        <v>268</v>
      </c>
      <c r="C88" s="50" t="s">
        <v>1304</v>
      </c>
      <c r="D88" s="75">
        <v>2016</v>
      </c>
      <c r="E88" s="46">
        <v>2020</v>
      </c>
      <c r="F88" s="58">
        <v>2.2018000000000004</v>
      </c>
      <c r="G88" s="58">
        <v>2.2018000000000004</v>
      </c>
      <c r="H88" s="58">
        <v>0.22018000000000004</v>
      </c>
      <c r="I88" s="58">
        <v>1.8495120000000003</v>
      </c>
      <c r="J88" s="58"/>
      <c r="K88" s="58">
        <v>0.13210800000000003</v>
      </c>
      <c r="L88" s="58">
        <v>2.2018000000000004</v>
      </c>
      <c r="M88" s="58">
        <v>2.2018000000000004</v>
      </c>
      <c r="N88" s="58">
        <v>0</v>
      </c>
      <c r="O88" s="58">
        <v>0</v>
      </c>
    </row>
    <row r="89" spans="1:15" ht="131.25">
      <c r="A89" s="47" t="s">
        <v>1224</v>
      </c>
      <c r="B89" s="43" t="s">
        <v>269</v>
      </c>
      <c r="C89" s="50" t="s">
        <v>1305</v>
      </c>
      <c r="D89" s="75">
        <v>2018</v>
      </c>
      <c r="E89" s="46">
        <v>2019</v>
      </c>
      <c r="F89" s="58">
        <v>1.2844277199999998</v>
      </c>
      <c r="G89" s="58">
        <v>1.2844277199999998</v>
      </c>
      <c r="H89" s="58">
        <v>0.12844277199999998</v>
      </c>
      <c r="I89" s="58">
        <v>1.0789192848</v>
      </c>
      <c r="J89" s="58"/>
      <c r="K89" s="58">
        <v>0.077065663199999981</v>
      </c>
      <c r="L89" s="58">
        <v>1.2844277199999998</v>
      </c>
      <c r="M89" s="58">
        <v>1.2844277199999998</v>
      </c>
      <c r="N89" s="58">
        <v>1.2844277199999998</v>
      </c>
      <c r="O89" s="58">
        <v>1.2844277199999998</v>
      </c>
    </row>
    <row r="90" spans="1:15" ht="56.25">
      <c r="A90" s="47" t="s">
        <v>1223</v>
      </c>
      <c r="B90" s="43" t="s">
        <v>270</v>
      </c>
      <c r="C90" s="50" t="s">
        <v>1306</v>
      </c>
      <c r="D90" s="75">
        <v>2018</v>
      </c>
      <c r="E90" s="46">
        <v>2019</v>
      </c>
      <c r="F90" s="58">
        <v>0.33963140000000008</v>
      </c>
      <c r="G90" s="58">
        <v>0.33963140000000008</v>
      </c>
      <c r="H90" s="58">
        <v>0.03396314000000001</v>
      </c>
      <c r="I90" s="58">
        <v>0.28529037600000007</v>
      </c>
      <c r="J90" s="58"/>
      <c r="K90" s="58">
        <v>0.020377884000000006</v>
      </c>
      <c r="L90" s="58">
        <v>0.33963140000000008</v>
      </c>
      <c r="M90" s="58">
        <v>0.33963140000000008</v>
      </c>
      <c r="N90" s="58">
        <v>0.33963140000000008</v>
      </c>
      <c r="O90" s="58">
        <v>0.33963140000000008</v>
      </c>
    </row>
    <row r="91" spans="1:15" ht="112.5">
      <c r="A91" s="47" t="s">
        <v>1223</v>
      </c>
      <c r="B91" s="43" t="s">
        <v>271</v>
      </c>
      <c r="C91" s="50" t="s">
        <v>1307</v>
      </c>
      <c r="D91" s="75">
        <v>2018</v>
      </c>
      <c r="E91" s="46">
        <v>2019</v>
      </c>
      <c r="F91" s="58">
        <v>0.27744603000000001</v>
      </c>
      <c r="G91" s="58">
        <v>0.27744603000000001</v>
      </c>
      <c r="H91" s="58">
        <v>0.027744603000000003</v>
      </c>
      <c r="I91" s="58">
        <v>0.23305466520000001</v>
      </c>
      <c r="J91" s="58"/>
      <c r="K91" s="58">
        <v>0.0166467618</v>
      </c>
      <c r="L91" s="58">
        <v>0.27744603000000001</v>
      </c>
      <c r="M91" s="58">
        <v>0.27744603000000001</v>
      </c>
      <c r="N91" s="58">
        <v>0.22947097</v>
      </c>
      <c r="O91" s="58">
        <v>0.22947097</v>
      </c>
    </row>
    <row r="92" spans="1:15" ht="93.75">
      <c r="A92" s="47" t="s">
        <v>1224</v>
      </c>
      <c r="B92" s="43" t="s">
        <v>272</v>
      </c>
      <c r="C92" s="50" t="s">
        <v>1308</v>
      </c>
      <c r="D92" s="75">
        <v>2018</v>
      </c>
      <c r="E92" s="46">
        <v>2019</v>
      </c>
      <c r="F92" s="58">
        <v>0.25541037</v>
      </c>
      <c r="G92" s="58">
        <v>0.25541037</v>
      </c>
      <c r="H92" s="58">
        <v>0.025541037000000003</v>
      </c>
      <c r="I92" s="58">
        <v>0.21454471080000001</v>
      </c>
      <c r="J92" s="58"/>
      <c r="K92" s="58">
        <v>0.015324622199999999</v>
      </c>
      <c r="L92" s="58">
        <v>0.25541037</v>
      </c>
      <c r="M92" s="58">
        <v>0.25541037</v>
      </c>
      <c r="N92" s="58">
        <v>0.18704409000000002</v>
      </c>
      <c r="O92" s="58">
        <v>0.18704409000000002</v>
      </c>
    </row>
    <row r="93" spans="1:15" ht="112.5">
      <c r="A93" s="47" t="s">
        <v>1223</v>
      </c>
      <c r="B93" s="43" t="s">
        <v>273</v>
      </c>
      <c r="C93" s="50" t="s">
        <v>1309</v>
      </c>
      <c r="D93" s="75">
        <v>2018</v>
      </c>
      <c r="E93" s="46">
        <v>2019</v>
      </c>
      <c r="F93" s="58">
        <v>1.9144777399999999</v>
      </c>
      <c r="G93" s="58">
        <v>1.9144777399999999</v>
      </c>
      <c r="H93" s="58">
        <v>0.19144777400000001</v>
      </c>
      <c r="I93" s="58">
        <v>1.6081613016</v>
      </c>
      <c r="J93" s="58"/>
      <c r="K93" s="58">
        <v>0.11486866439999999</v>
      </c>
      <c r="L93" s="58">
        <v>1.9144777399999999</v>
      </c>
      <c r="M93" s="58">
        <v>1.9144777399999999</v>
      </c>
      <c r="N93" s="58">
        <v>1.85049043</v>
      </c>
      <c r="O93" s="58">
        <v>1.85049043</v>
      </c>
    </row>
    <row r="94" spans="1:15" ht="75">
      <c r="A94" s="47" t="s">
        <v>1223</v>
      </c>
      <c r="B94" s="43" t="s">
        <v>274</v>
      </c>
      <c r="C94" s="50" t="s">
        <v>1310</v>
      </c>
      <c r="D94" s="75">
        <v>2018</v>
      </c>
      <c r="E94" s="46">
        <v>2019</v>
      </c>
      <c r="F94" s="58">
        <v>0.75723704000000003</v>
      </c>
      <c r="G94" s="58">
        <v>0.75723704000000003</v>
      </c>
      <c r="H94" s="58">
        <v>0.075723704000000003</v>
      </c>
      <c r="I94" s="58">
        <v>0.63607911360000013</v>
      </c>
      <c r="J94" s="58"/>
      <c r="K94" s="58">
        <v>0.045434222400000002</v>
      </c>
      <c r="L94" s="58">
        <v>0.66200015000000001</v>
      </c>
      <c r="M94" s="58">
        <v>0.66200015000000001</v>
      </c>
      <c r="N94" s="58">
        <v>0.66200015000000001</v>
      </c>
      <c r="O94" s="58">
        <v>0.66200015000000001</v>
      </c>
    </row>
    <row r="95" spans="1:15" ht="112.5">
      <c r="A95" s="47" t="s">
        <v>1223</v>
      </c>
      <c r="B95" s="43" t="s">
        <v>275</v>
      </c>
      <c r="C95" s="50" t="s">
        <v>1311</v>
      </c>
      <c r="D95" s="75">
        <v>2018</v>
      </c>
      <c r="E95" s="46">
        <v>2019</v>
      </c>
      <c r="F95" s="58">
        <v>0.79588675999999992</v>
      </c>
      <c r="G95" s="58">
        <v>0.79588675999999992</v>
      </c>
      <c r="H95" s="58">
        <v>0.079588675999999997</v>
      </c>
      <c r="I95" s="58">
        <v>0.66854487839999999</v>
      </c>
      <c r="J95" s="58"/>
      <c r="K95" s="58">
        <v>0.047753205599999994</v>
      </c>
      <c r="L95" s="58">
        <v>0.0051391099999998913</v>
      </c>
      <c r="M95" s="58">
        <v>0.0051391099999998913</v>
      </c>
      <c r="N95" s="58">
        <v>0.0051391099999998913</v>
      </c>
      <c r="O95" s="58">
        <v>0.0051391099999998913</v>
      </c>
    </row>
    <row r="96" spans="1:15" ht="112.5">
      <c r="A96" s="47" t="s">
        <v>1223</v>
      </c>
      <c r="B96" s="43" t="s">
        <v>276</v>
      </c>
      <c r="C96" s="50" t="s">
        <v>1312</v>
      </c>
      <c r="D96" s="75">
        <v>2018</v>
      </c>
      <c r="E96" s="46">
        <v>2019</v>
      </c>
      <c r="F96" s="58">
        <v>0.6947970899999999</v>
      </c>
      <c r="G96" s="58">
        <v>0.6947970899999999</v>
      </c>
      <c r="H96" s="58">
        <v>0.069479708999999987</v>
      </c>
      <c r="I96" s="58">
        <v>0.58362955559999996</v>
      </c>
      <c r="J96" s="58"/>
      <c r="K96" s="58">
        <v>0.041687825399999989</v>
      </c>
      <c r="L96" s="58">
        <v>0</v>
      </c>
      <c r="M96" s="58">
        <v>0</v>
      </c>
      <c r="N96" s="58">
        <v>0</v>
      </c>
      <c r="O96" s="58">
        <v>0</v>
      </c>
    </row>
    <row r="97" spans="1:15" ht="93.75">
      <c r="A97" s="47" t="s">
        <v>1223</v>
      </c>
      <c r="B97" s="43" t="s">
        <v>277</v>
      </c>
      <c r="C97" s="50" t="s">
        <v>1313</v>
      </c>
      <c r="D97" s="75">
        <v>2018</v>
      </c>
      <c r="E97" s="46">
        <v>2019</v>
      </c>
      <c r="F97" s="58">
        <v>0.49879000000000001</v>
      </c>
      <c r="G97" s="58">
        <v>0.49879000000000001</v>
      </c>
      <c r="H97" s="58">
        <v>0.049879000000000007</v>
      </c>
      <c r="I97" s="58">
        <v>0.41898360000000001</v>
      </c>
      <c r="J97" s="58"/>
      <c r="K97" s="58">
        <v>0.0299274</v>
      </c>
      <c r="L97" s="58">
        <v>0.49879000000000001</v>
      </c>
      <c r="M97" s="58">
        <v>0.49879000000000001</v>
      </c>
      <c r="N97" s="58">
        <v>0.069707030000000003</v>
      </c>
      <c r="O97" s="58">
        <v>0.069707030000000003</v>
      </c>
    </row>
    <row r="98" spans="1:15" ht="75">
      <c r="A98" s="47" t="s">
        <v>1224</v>
      </c>
      <c r="B98" s="43" t="s">
        <v>278</v>
      </c>
      <c r="C98" s="50" t="s">
        <v>1314</v>
      </c>
      <c r="D98" s="75">
        <v>2018</v>
      </c>
      <c r="E98" s="46">
        <v>2019</v>
      </c>
      <c r="F98" s="58">
        <v>0.15764021</v>
      </c>
      <c r="G98" s="58">
        <v>0.15764021</v>
      </c>
      <c r="H98" s="58">
        <v>0.015764021</v>
      </c>
      <c r="I98" s="58">
        <v>0.13241777640000002</v>
      </c>
      <c r="J98" s="58"/>
      <c r="K98" s="58">
        <v>0.0094584126000000004</v>
      </c>
      <c r="L98" s="58">
        <v>0</v>
      </c>
      <c r="M98" s="58">
        <v>0</v>
      </c>
      <c r="N98" s="58">
        <v>0</v>
      </c>
      <c r="O98" s="58">
        <v>0</v>
      </c>
    </row>
    <row r="99" spans="1:15" ht="112.5">
      <c r="A99" s="47" t="s">
        <v>1223</v>
      </c>
      <c r="B99" s="43" t="s">
        <v>279</v>
      </c>
      <c r="C99" s="50" t="s">
        <v>1315</v>
      </c>
      <c r="D99" s="75">
        <v>2018</v>
      </c>
      <c r="E99" s="46">
        <v>2019</v>
      </c>
      <c r="F99" s="58">
        <v>1.4072068500000001</v>
      </c>
      <c r="G99" s="58">
        <v>1.4072068500000001</v>
      </c>
      <c r="H99" s="58">
        <v>0.14072068500000001</v>
      </c>
      <c r="I99" s="58">
        <v>1.182053754</v>
      </c>
      <c r="J99" s="58"/>
      <c r="K99" s="58">
        <v>0.084432410999999999</v>
      </c>
      <c r="L99" s="58">
        <v>1.4072068500000001</v>
      </c>
      <c r="M99" s="58">
        <v>1.4072068500000001</v>
      </c>
      <c r="N99" s="58">
        <v>1.4072068500000001</v>
      </c>
      <c r="O99" s="58">
        <v>1.4072068500000001</v>
      </c>
    </row>
    <row r="100" spans="1:15" ht="56.25">
      <c r="A100" s="47" t="s">
        <v>1223</v>
      </c>
      <c r="B100" s="43" t="s">
        <v>280</v>
      </c>
      <c r="C100" s="50" t="s">
        <v>1316</v>
      </c>
      <c r="D100" s="75">
        <v>2018</v>
      </c>
      <c r="E100" s="46">
        <v>2019</v>
      </c>
      <c r="F100" s="58">
        <v>5.0022562500000003</v>
      </c>
      <c r="G100" s="58">
        <v>5.0022562500000003</v>
      </c>
      <c r="H100" s="58">
        <v>0.50022562500000001</v>
      </c>
      <c r="I100" s="58">
        <v>4.2018952500000006</v>
      </c>
      <c r="J100" s="58"/>
      <c r="K100" s="58">
        <v>0.30013537499999998</v>
      </c>
      <c r="L100" s="58">
        <v>3.7220696900000005</v>
      </c>
      <c r="M100" s="58">
        <v>3.7220696900000005</v>
      </c>
      <c r="N100" s="58">
        <v>3.67881685</v>
      </c>
      <c r="O100" s="58">
        <v>3.67881685</v>
      </c>
    </row>
    <row r="101" spans="1:15" ht="56.25">
      <c r="A101" s="47" t="s">
        <v>1223</v>
      </c>
      <c r="B101" s="43" t="s">
        <v>281</v>
      </c>
      <c r="C101" s="50" t="s">
        <v>1317</v>
      </c>
      <c r="D101" s="75">
        <v>2018</v>
      </c>
      <c r="E101" s="46">
        <v>2019</v>
      </c>
      <c r="F101" s="58">
        <v>29.475509999999996</v>
      </c>
      <c r="G101" s="58">
        <v>29.475509999999996</v>
      </c>
      <c r="H101" s="58">
        <v>2.9475509999999998</v>
      </c>
      <c r="I101" s="58">
        <v>24.759428399999997</v>
      </c>
      <c r="J101" s="58"/>
      <c r="K101" s="58">
        <v>1.7685305999999996</v>
      </c>
      <c r="L101" s="58">
        <v>23.936338119999995</v>
      </c>
      <c r="M101" s="58">
        <v>23.936338119999995</v>
      </c>
      <c r="N101" s="58">
        <v>18.802206770000002</v>
      </c>
      <c r="O101" s="58">
        <v>18.802206770000002</v>
      </c>
    </row>
    <row r="102" spans="1:15" ht="56.25">
      <c r="A102" s="47" t="s">
        <v>1224</v>
      </c>
      <c r="B102" s="43" t="s">
        <v>282</v>
      </c>
      <c r="C102" s="50" t="s">
        <v>1318</v>
      </c>
      <c r="D102" s="75">
        <v>2018</v>
      </c>
      <c r="E102" s="46">
        <v>2020</v>
      </c>
      <c r="F102" s="58">
        <v>4.0778800000000004</v>
      </c>
      <c r="G102" s="58">
        <v>4.0778800000000004</v>
      </c>
      <c r="H102" s="58">
        <v>0.40778800000000004</v>
      </c>
      <c r="I102" s="58">
        <v>3.4254192000000003</v>
      </c>
      <c r="J102" s="58"/>
      <c r="K102" s="58">
        <v>0.24467280000000002</v>
      </c>
      <c r="L102" s="58">
        <v>4.0450928200000007</v>
      </c>
      <c r="M102" s="58">
        <v>4.0450928200000007</v>
      </c>
      <c r="N102" s="58">
        <v>0.80554272999999998</v>
      </c>
      <c r="O102" s="58">
        <v>0.80554272999999998</v>
      </c>
    </row>
    <row r="103" spans="1:15" ht="56.25">
      <c r="A103" s="47" t="s">
        <v>1223</v>
      </c>
      <c r="B103" s="43" t="s">
        <v>283</v>
      </c>
      <c r="C103" s="50" t="s">
        <v>1319</v>
      </c>
      <c r="D103" s="75">
        <v>2018</v>
      </c>
      <c r="E103" s="46">
        <v>2020</v>
      </c>
      <c r="F103" s="58">
        <v>27.844650000000005</v>
      </c>
      <c r="G103" s="58">
        <v>27.844650000000005</v>
      </c>
      <c r="H103" s="58">
        <v>2.7844650000000009</v>
      </c>
      <c r="I103" s="58">
        <v>23.389506000000004</v>
      </c>
      <c r="J103" s="58"/>
      <c r="K103" s="58">
        <v>1.6706790000000002</v>
      </c>
      <c r="L103" s="58">
        <v>25.200982030000006</v>
      </c>
      <c r="M103" s="58">
        <v>25.200982030000006</v>
      </c>
      <c r="N103" s="58">
        <v>22.440205030000001</v>
      </c>
      <c r="O103" s="58">
        <v>22.440205030000001</v>
      </c>
    </row>
    <row r="104" spans="1:15" ht="37.5">
      <c r="A104" s="47" t="s">
        <v>1223</v>
      </c>
      <c r="B104" s="43" t="s">
        <v>284</v>
      </c>
      <c r="C104" s="50" t="s">
        <v>1320</v>
      </c>
      <c r="D104" s="75">
        <v>2018</v>
      </c>
      <c r="E104" s="46">
        <v>2020</v>
      </c>
      <c r="F104" s="58">
        <v>44.982959999999999</v>
      </c>
      <c r="G104" s="58">
        <v>44.982959999999999</v>
      </c>
      <c r="H104" s="58">
        <v>4.4982959999999999</v>
      </c>
      <c r="I104" s="58">
        <v>37.785686399999996</v>
      </c>
      <c r="J104" s="58"/>
      <c r="K104" s="58">
        <v>2.6989775999999996</v>
      </c>
      <c r="L104" s="58">
        <v>44.982959999999999</v>
      </c>
      <c r="M104" s="58">
        <v>44.982959999999999</v>
      </c>
      <c r="N104" s="58">
        <v>3.1679561399999998</v>
      </c>
      <c r="O104" s="58">
        <v>3.1679561399999998</v>
      </c>
    </row>
    <row r="105" spans="1:15" ht="56.25">
      <c r="A105" s="47" t="s">
        <v>1223</v>
      </c>
      <c r="B105" s="43" t="s">
        <v>285</v>
      </c>
      <c r="C105" s="50" t="s">
        <v>1321</v>
      </c>
      <c r="D105" s="75">
        <v>2018</v>
      </c>
      <c r="E105" s="46">
        <v>2021</v>
      </c>
      <c r="F105" s="58">
        <v>42.035489999999996</v>
      </c>
      <c r="G105" s="58">
        <v>42.035489999999996</v>
      </c>
      <c r="H105" s="58">
        <v>4.2035489999999998</v>
      </c>
      <c r="I105" s="58">
        <v>35.309811599999996</v>
      </c>
      <c r="J105" s="58"/>
      <c r="K105" s="58">
        <v>2.5221293999999999</v>
      </c>
      <c r="L105" s="58">
        <v>42.035489999999996</v>
      </c>
      <c r="M105" s="58">
        <v>42.035489999999996</v>
      </c>
      <c r="N105" s="58">
        <v>2.07538036</v>
      </c>
      <c r="O105" s="58">
        <v>2.07538036</v>
      </c>
    </row>
    <row r="106" spans="1:15" ht="131.25">
      <c r="A106" s="47" t="s">
        <v>1223</v>
      </c>
      <c r="B106" s="43" t="s">
        <v>286</v>
      </c>
      <c r="C106" s="50" t="s">
        <v>1322</v>
      </c>
      <c r="D106" s="75">
        <v>2018</v>
      </c>
      <c r="E106" s="46">
        <v>2019</v>
      </c>
      <c r="F106" s="58">
        <v>1.1627441599999999</v>
      </c>
      <c r="G106" s="58">
        <v>1.1627441599999999</v>
      </c>
      <c r="H106" s="58">
        <v>0.11627441599999999</v>
      </c>
      <c r="I106" s="58">
        <v>0.97670509439999997</v>
      </c>
      <c r="J106" s="58"/>
      <c r="K106" s="58">
        <v>0.069764649599999992</v>
      </c>
      <c r="L106" s="58">
        <v>1.1627441599999999</v>
      </c>
      <c r="M106" s="58">
        <v>1.1627441599999999</v>
      </c>
      <c r="N106" s="58">
        <v>1.16269033</v>
      </c>
      <c r="O106" s="58">
        <v>1.16269033</v>
      </c>
    </row>
    <row r="107" spans="1:15" ht="56.25">
      <c r="A107" s="47" t="s">
        <v>1224</v>
      </c>
      <c r="B107" s="43" t="s">
        <v>287</v>
      </c>
      <c r="C107" s="50" t="s">
        <v>1323</v>
      </c>
      <c r="D107" s="75">
        <v>2018</v>
      </c>
      <c r="E107" s="46">
        <v>2019</v>
      </c>
      <c r="F107" s="58">
        <v>15.439170000000003</v>
      </c>
      <c r="G107" s="58">
        <v>15.439170000000003</v>
      </c>
      <c r="H107" s="58">
        <v>1.5439170000000004</v>
      </c>
      <c r="I107" s="58">
        <v>12.968902800000002</v>
      </c>
      <c r="J107" s="58"/>
      <c r="K107" s="58">
        <v>0.92635020000000012</v>
      </c>
      <c r="L107" s="58">
        <v>15.439170000000003</v>
      </c>
      <c r="M107" s="58">
        <v>15.439170000000003</v>
      </c>
      <c r="N107" s="58">
        <v>2.9753229600000002</v>
      </c>
      <c r="O107" s="58">
        <v>2.9753229600000002</v>
      </c>
    </row>
    <row r="108" spans="1:15" ht="93.75">
      <c r="A108" s="47" t="s">
        <v>1223</v>
      </c>
      <c r="B108" s="43" t="s">
        <v>288</v>
      </c>
      <c r="C108" s="50" t="s">
        <v>1324</v>
      </c>
      <c r="D108" s="75">
        <v>2019</v>
      </c>
      <c r="E108" s="46">
        <v>2019</v>
      </c>
      <c r="F108" s="58">
        <v>0.91359999999999997</v>
      </c>
      <c r="G108" s="58">
        <v>0.91359999999999997</v>
      </c>
      <c r="H108" s="58">
        <v>0.091359999999999997</v>
      </c>
      <c r="I108" s="58">
        <v>0.767424</v>
      </c>
      <c r="J108" s="58"/>
      <c r="K108" s="58">
        <v>0.054815999999999997</v>
      </c>
      <c r="L108" s="58">
        <v>0.91359999999999997</v>
      </c>
      <c r="M108" s="58">
        <v>0.91359999999999997</v>
      </c>
      <c r="N108" s="58">
        <v>0.91359999999999997</v>
      </c>
      <c r="O108" s="58">
        <v>0.91359999999999997</v>
      </c>
    </row>
    <row r="109" spans="1:15" ht="131.25">
      <c r="A109" s="47" t="s">
        <v>1223</v>
      </c>
      <c r="B109" s="43" t="s">
        <v>289</v>
      </c>
      <c r="C109" s="50" t="s">
        <v>1325</v>
      </c>
      <c r="D109" s="75">
        <v>2019</v>
      </c>
      <c r="E109" s="46">
        <v>2019</v>
      </c>
      <c r="F109" s="58">
        <v>3.1980399999999998</v>
      </c>
      <c r="G109" s="58">
        <v>3.1980399999999998</v>
      </c>
      <c r="H109" s="58">
        <v>0.31980399999999998</v>
      </c>
      <c r="I109" s="58">
        <v>2.6863535999999999</v>
      </c>
      <c r="J109" s="58"/>
      <c r="K109" s="58">
        <v>0.19188239999999998</v>
      </c>
      <c r="L109" s="58">
        <v>3.1980399999999998</v>
      </c>
      <c r="M109" s="58">
        <v>3.1980399999999998</v>
      </c>
      <c r="N109" s="58">
        <v>2.99804</v>
      </c>
      <c r="O109" s="58">
        <v>2.99804</v>
      </c>
    </row>
    <row r="110" spans="1:15" ht="75">
      <c r="A110" s="47" t="s">
        <v>1223</v>
      </c>
      <c r="B110" s="43" t="s">
        <v>290</v>
      </c>
      <c r="C110" s="50" t="s">
        <v>1326</v>
      </c>
      <c r="D110" s="75">
        <v>2015</v>
      </c>
      <c r="E110" s="46">
        <v>2020</v>
      </c>
      <c r="F110" s="58">
        <v>19.768190000000001</v>
      </c>
      <c r="G110" s="58">
        <v>19.768190000000001</v>
      </c>
      <c r="H110" s="58">
        <v>1.9768190000000001</v>
      </c>
      <c r="I110" s="58">
        <v>16.605279600000003</v>
      </c>
      <c r="J110" s="58"/>
      <c r="K110" s="58">
        <v>1.1860914</v>
      </c>
      <c r="L110" s="58">
        <v>11.685030710000001</v>
      </c>
      <c r="M110" s="58">
        <v>11.685030710000001</v>
      </c>
      <c r="N110" s="58">
        <v>11.685030710000001</v>
      </c>
      <c r="O110" s="58">
        <v>11.685030710000001</v>
      </c>
    </row>
    <row r="111" spans="1:15" ht="112.5">
      <c r="A111" s="47" t="s">
        <v>1224</v>
      </c>
      <c r="B111" s="43" t="s">
        <v>291</v>
      </c>
      <c r="C111" s="50" t="s">
        <v>1327</v>
      </c>
      <c r="D111" s="75">
        <v>2010</v>
      </c>
      <c r="E111" s="46">
        <v>2022</v>
      </c>
      <c r="F111" s="58">
        <v>21.023630000000001</v>
      </c>
      <c r="G111" s="58">
        <v>21.023630000000001</v>
      </c>
      <c r="H111" s="58">
        <v>2.102363</v>
      </c>
      <c r="I111" s="58">
        <v>17.6598492</v>
      </c>
      <c r="J111" s="58"/>
      <c r="K111" s="58">
        <v>1.2614178</v>
      </c>
      <c r="L111" s="58">
        <v>16.518544210000002</v>
      </c>
      <c r="M111" s="58">
        <v>16.518544210000002</v>
      </c>
      <c r="N111" s="58">
        <v>4.0877202200000005</v>
      </c>
      <c r="O111" s="58">
        <v>4.0877202200000005</v>
      </c>
    </row>
    <row r="112" spans="1:15" ht="93.75">
      <c r="A112" s="47" t="s">
        <v>1224</v>
      </c>
      <c r="B112" s="43" t="s">
        <v>292</v>
      </c>
      <c r="C112" s="50" t="s">
        <v>1328</v>
      </c>
      <c r="D112" s="75">
        <v>2010</v>
      </c>
      <c r="E112" s="46">
        <v>2020</v>
      </c>
      <c r="F112" s="58">
        <v>6.1508999999999991</v>
      </c>
      <c r="G112" s="58">
        <v>6.1508999999999991</v>
      </c>
      <c r="H112" s="58">
        <v>0.61508999999999991</v>
      </c>
      <c r="I112" s="58">
        <v>5.1667559999999995</v>
      </c>
      <c r="J112" s="58"/>
      <c r="K112" s="58">
        <v>0.36905399999999994</v>
      </c>
      <c r="L112" s="58">
        <v>2.9603050599999992</v>
      </c>
      <c r="M112" s="58">
        <v>2.9603050599999992</v>
      </c>
      <c r="N112" s="58">
        <v>0.26223000000000002</v>
      </c>
      <c r="O112" s="58">
        <v>0.26223000000000002</v>
      </c>
    </row>
    <row r="113" spans="1:15" ht="131.25">
      <c r="A113" s="47" t="s">
        <v>1223</v>
      </c>
      <c r="B113" s="43" t="s">
        <v>293</v>
      </c>
      <c r="C113" s="50" t="s">
        <v>1329</v>
      </c>
      <c r="D113" s="75">
        <v>2018</v>
      </c>
      <c r="E113" s="46">
        <v>2019</v>
      </c>
      <c r="F113" s="58">
        <v>0.25963346000000004</v>
      </c>
      <c r="G113" s="58">
        <v>0.25963346000000004</v>
      </c>
      <c r="H113" s="58">
        <v>0.025963346000000005</v>
      </c>
      <c r="I113" s="58">
        <v>0.21809210640000004</v>
      </c>
      <c r="J113" s="58"/>
      <c r="K113" s="58">
        <v>0.015578007600000002</v>
      </c>
      <c r="L113" s="58">
        <v>0.17581690000000005</v>
      </c>
      <c r="M113" s="58">
        <v>0.17581690000000005</v>
      </c>
      <c r="N113" s="58">
        <v>0.17581690000000005</v>
      </c>
      <c r="O113" s="58">
        <v>0.17581690000000005</v>
      </c>
    </row>
    <row r="114" spans="1:15" ht="75">
      <c r="A114" s="47" t="s">
        <v>1223</v>
      </c>
      <c r="B114" s="43" t="s">
        <v>294</v>
      </c>
      <c r="C114" s="50" t="s">
        <v>1330</v>
      </c>
      <c r="D114" s="75">
        <v>2018</v>
      </c>
      <c r="E114" s="46">
        <v>2019</v>
      </c>
      <c r="F114" s="58">
        <v>0.81128475</v>
      </c>
      <c r="G114" s="58">
        <v>0.81128475</v>
      </c>
      <c r="H114" s="58">
        <v>0.081128475000000005</v>
      </c>
      <c r="I114" s="58">
        <v>0.68147919000000001</v>
      </c>
      <c r="J114" s="58"/>
      <c r="K114" s="58">
        <v>0.048677084999999995</v>
      </c>
      <c r="L114" s="58">
        <v>0</v>
      </c>
      <c r="M114" s="58">
        <v>0</v>
      </c>
      <c r="N114" s="58">
        <v>0</v>
      </c>
      <c r="O114" s="58">
        <v>0</v>
      </c>
    </row>
    <row r="115" spans="1:15" ht="112.5">
      <c r="A115" s="47" t="s">
        <v>1223</v>
      </c>
      <c r="B115" s="43" t="s">
        <v>295</v>
      </c>
      <c r="C115" s="50" t="s">
        <v>1331</v>
      </c>
      <c r="D115" s="75">
        <v>2018</v>
      </c>
      <c r="E115" s="46">
        <v>2019</v>
      </c>
      <c r="F115" s="58">
        <v>1.0267431899999999</v>
      </c>
      <c r="G115" s="58">
        <v>1.0267431899999999</v>
      </c>
      <c r="H115" s="58">
        <v>0.102674319</v>
      </c>
      <c r="I115" s="58">
        <v>0.86246427959999994</v>
      </c>
      <c r="J115" s="58"/>
      <c r="K115" s="58">
        <v>0.061604591399999992</v>
      </c>
      <c r="L115" s="58">
        <v>0</v>
      </c>
      <c r="M115" s="58">
        <v>0</v>
      </c>
      <c r="N115" s="58">
        <v>0</v>
      </c>
      <c r="O115" s="58">
        <v>0</v>
      </c>
    </row>
    <row r="116" spans="1:15" ht="93.75">
      <c r="A116" s="47" t="s">
        <v>1224</v>
      </c>
      <c r="B116" s="43" t="s">
        <v>296</v>
      </c>
      <c r="C116" s="50" t="s">
        <v>1332</v>
      </c>
      <c r="D116" s="75">
        <v>2019</v>
      </c>
      <c r="E116" s="46">
        <v>2020</v>
      </c>
      <c r="F116" s="58">
        <v>3.7526799999999993</v>
      </c>
      <c r="G116" s="58">
        <v>3.7526799999999993</v>
      </c>
      <c r="H116" s="58">
        <v>0.37526799999999993</v>
      </c>
      <c r="I116" s="58">
        <v>3.1522511999999998</v>
      </c>
      <c r="J116" s="58"/>
      <c r="K116" s="58">
        <v>0.22516079999999994</v>
      </c>
      <c r="L116" s="58">
        <v>3.7526799999999993</v>
      </c>
      <c r="M116" s="58">
        <v>3.7526799999999993</v>
      </c>
      <c r="N116" s="58">
        <v>0.67788199999999998</v>
      </c>
      <c r="O116" s="58">
        <v>0.67788199999999998</v>
      </c>
    </row>
    <row r="117" spans="1:15" ht="112.5">
      <c r="A117" s="47" t="s">
        <v>1224</v>
      </c>
      <c r="B117" s="43" t="s">
        <v>297</v>
      </c>
      <c r="C117" s="50" t="s">
        <v>1333</v>
      </c>
      <c r="D117" s="75">
        <v>2009</v>
      </c>
      <c r="E117" s="46">
        <v>2022</v>
      </c>
      <c r="F117" s="58">
        <v>12.80364</v>
      </c>
      <c r="G117" s="58">
        <v>12.80364</v>
      </c>
      <c r="H117" s="58">
        <v>1.2803640000000001</v>
      </c>
      <c r="I117" s="58">
        <v>10.755057599999999</v>
      </c>
      <c r="J117" s="58"/>
      <c r="K117" s="58">
        <v>0.76821839999999997</v>
      </c>
      <c r="L117" s="58">
        <v>9.4890594499999992</v>
      </c>
      <c r="M117" s="58">
        <v>9.4890594499999992</v>
      </c>
      <c r="N117" s="58">
        <v>2.52855389</v>
      </c>
      <c r="O117" s="58">
        <v>2.52855389</v>
      </c>
    </row>
    <row r="118" spans="1:15" ht="112.5">
      <c r="A118" s="47" t="s">
        <v>1224</v>
      </c>
      <c r="B118" s="43" t="s">
        <v>298</v>
      </c>
      <c r="C118" s="50" t="s">
        <v>1334</v>
      </c>
      <c r="D118" s="75">
        <v>2010</v>
      </c>
      <c r="E118" s="46">
        <v>2022</v>
      </c>
      <c r="F118" s="58">
        <v>13.654570000000001</v>
      </c>
      <c r="G118" s="58">
        <v>13.654570000000001</v>
      </c>
      <c r="H118" s="58">
        <v>1.3654570000000001</v>
      </c>
      <c r="I118" s="58">
        <v>11.4698388</v>
      </c>
      <c r="J118" s="58"/>
      <c r="K118" s="58">
        <v>0.81927420000000006</v>
      </c>
      <c r="L118" s="58">
        <v>9.4722302100000011</v>
      </c>
      <c r="M118" s="58">
        <v>9.4722302100000011</v>
      </c>
      <c r="N118" s="58">
        <v>1.6823546700000001</v>
      </c>
      <c r="O118" s="58">
        <v>1.6823546700000001</v>
      </c>
    </row>
    <row r="119" spans="1:15" ht="75">
      <c r="A119" s="47" t="s">
        <v>1223</v>
      </c>
      <c r="B119" s="43" t="s">
        <v>299</v>
      </c>
      <c r="C119" s="50" t="s">
        <v>1335</v>
      </c>
      <c r="D119" s="75">
        <v>2019</v>
      </c>
      <c r="E119" s="46">
        <v>2020</v>
      </c>
      <c r="F119" s="58">
        <v>3.5809699999999998</v>
      </c>
      <c r="G119" s="58">
        <v>3.5809699999999998</v>
      </c>
      <c r="H119" s="58">
        <v>0.358097</v>
      </c>
      <c r="I119" s="58">
        <v>3.0080147999999998</v>
      </c>
      <c r="J119" s="58"/>
      <c r="K119" s="58">
        <v>0.21485819999999997</v>
      </c>
      <c r="L119" s="58">
        <v>3.5809699999999998</v>
      </c>
      <c r="M119" s="58">
        <v>3.5809699999999998</v>
      </c>
      <c r="N119" s="58">
        <v>3.5809699999999998</v>
      </c>
      <c r="O119" s="58">
        <v>3.5809699999999998</v>
      </c>
    </row>
    <row r="120" spans="1:15" ht="93.75">
      <c r="A120" s="47" t="s">
        <v>1224</v>
      </c>
      <c r="B120" s="43" t="s">
        <v>300</v>
      </c>
      <c r="C120" s="50" t="s">
        <v>1336</v>
      </c>
      <c r="D120" s="75">
        <v>2018</v>
      </c>
      <c r="E120" s="46">
        <v>2019</v>
      </c>
      <c r="F120" s="58">
        <v>4.0701599999999996</v>
      </c>
      <c r="G120" s="58">
        <v>4.0701599999999996</v>
      </c>
      <c r="H120" s="58">
        <v>0.40701599999999999</v>
      </c>
      <c r="I120" s="58">
        <v>3.4189343999999995</v>
      </c>
      <c r="J120" s="58"/>
      <c r="K120" s="58">
        <v>0.24420959999999997</v>
      </c>
      <c r="L120" s="58">
        <v>3.9162814299999997</v>
      </c>
      <c r="M120" s="58">
        <v>3.9162814299999997</v>
      </c>
      <c r="N120" s="58">
        <v>3.2417384999999999</v>
      </c>
      <c r="O120" s="58">
        <v>3.2417384999999999</v>
      </c>
    </row>
    <row r="121" spans="1:15" ht="75">
      <c r="A121" s="47" t="s">
        <v>1223</v>
      </c>
      <c r="B121" s="43" t="s">
        <v>301</v>
      </c>
      <c r="C121" s="50" t="s">
        <v>1337</v>
      </c>
      <c r="D121" s="75">
        <v>2018</v>
      </c>
      <c r="E121" s="46">
        <v>2020</v>
      </c>
      <c r="F121" s="58">
        <v>3.3398300000000001</v>
      </c>
      <c r="G121" s="58">
        <v>3.3398300000000001</v>
      </c>
      <c r="H121" s="58">
        <v>0.33398300000000003</v>
      </c>
      <c r="I121" s="58">
        <v>2.8054572000000002</v>
      </c>
      <c r="J121" s="58"/>
      <c r="K121" s="58">
        <v>0.20038980000000001</v>
      </c>
      <c r="L121" s="58">
        <v>3.3398300000000001</v>
      </c>
      <c r="M121" s="58">
        <v>3.3398300000000001</v>
      </c>
      <c r="N121" s="58">
        <v>2.94279</v>
      </c>
      <c r="O121" s="58">
        <v>2.94279</v>
      </c>
    </row>
    <row r="122" spans="1:15" ht="75">
      <c r="A122" s="47" t="s">
        <v>1223</v>
      </c>
      <c r="B122" s="43" t="s">
        <v>302</v>
      </c>
      <c r="C122" s="50" t="s">
        <v>1338</v>
      </c>
      <c r="D122" s="75">
        <v>2016</v>
      </c>
      <c r="E122" s="46">
        <v>2020</v>
      </c>
      <c r="F122" s="58">
        <v>0.67493999999999998</v>
      </c>
      <c r="G122" s="58">
        <v>0.67493999999999998</v>
      </c>
      <c r="H122" s="58">
        <v>0.067493999999999998</v>
      </c>
      <c r="I122" s="58">
        <v>0.56694959999999994</v>
      </c>
      <c r="J122" s="58"/>
      <c r="K122" s="58">
        <v>0.040496399999999995</v>
      </c>
      <c r="L122" s="58">
        <v>0.67493999999999998</v>
      </c>
      <c r="M122" s="58">
        <v>0.67493999999999998</v>
      </c>
      <c r="N122" s="58">
        <v>0.01</v>
      </c>
      <c r="O122" s="58">
        <v>0.01</v>
      </c>
    </row>
    <row r="123" spans="1:15" ht="56.25">
      <c r="A123" s="47" t="s">
        <v>1223</v>
      </c>
      <c r="B123" s="43" t="s">
        <v>303</v>
      </c>
      <c r="C123" s="50" t="s">
        <v>1339</v>
      </c>
      <c r="D123" s="75">
        <v>2017</v>
      </c>
      <c r="E123" s="46">
        <v>2020</v>
      </c>
      <c r="F123" s="58">
        <v>1.6051099999999998</v>
      </c>
      <c r="G123" s="58">
        <v>1.6051099999999998</v>
      </c>
      <c r="H123" s="58">
        <v>0.16051099999999999</v>
      </c>
      <c r="I123" s="58">
        <v>1.3482923999999998</v>
      </c>
      <c r="J123" s="58"/>
      <c r="K123" s="58">
        <v>0.096306599999999992</v>
      </c>
      <c r="L123" s="58">
        <v>1.6051099999999998</v>
      </c>
      <c r="M123" s="58">
        <v>1.6051099999999998</v>
      </c>
      <c r="N123" s="58">
        <v>0.01</v>
      </c>
      <c r="O123" s="58">
        <v>0.01</v>
      </c>
    </row>
    <row r="124" spans="1:15" ht="75">
      <c r="A124" s="47" t="s">
        <v>1224</v>
      </c>
      <c r="B124" s="43" t="s">
        <v>304</v>
      </c>
      <c r="C124" s="50" t="s">
        <v>1340</v>
      </c>
      <c r="D124" s="75">
        <v>2016</v>
      </c>
      <c r="E124" s="46">
        <v>2019</v>
      </c>
      <c r="F124" s="58">
        <v>1.915</v>
      </c>
      <c r="G124" s="58">
        <v>1.915</v>
      </c>
      <c r="H124" s="58">
        <v>0.1915</v>
      </c>
      <c r="I124" s="58">
        <v>1.6086</v>
      </c>
      <c r="J124" s="58"/>
      <c r="K124" s="58">
        <v>0.1149</v>
      </c>
      <c r="L124" s="58">
        <v>1.8588408599999999</v>
      </c>
      <c r="M124" s="58">
        <v>1.8588408599999999</v>
      </c>
      <c r="N124" s="58">
        <v>1.7328717</v>
      </c>
      <c r="O124" s="58">
        <v>1.7328717</v>
      </c>
    </row>
    <row r="125" spans="1:15" ht="75">
      <c r="A125" s="47" t="s">
        <v>1224</v>
      </c>
      <c r="B125" s="43" t="s">
        <v>305</v>
      </c>
      <c r="C125" s="50" t="s">
        <v>1341</v>
      </c>
      <c r="D125" s="75">
        <v>2016</v>
      </c>
      <c r="E125" s="46">
        <v>2019</v>
      </c>
      <c r="F125" s="58">
        <v>4.3805087300000007</v>
      </c>
      <c r="G125" s="58">
        <v>4.3805087300000007</v>
      </c>
      <c r="H125" s="58">
        <v>0.43805087300000012</v>
      </c>
      <c r="I125" s="58">
        <v>3.6796273332000009</v>
      </c>
      <c r="J125" s="58"/>
      <c r="K125" s="58">
        <v>0.26283052380000005</v>
      </c>
      <c r="L125" s="58">
        <v>2.3027421500000007</v>
      </c>
      <c r="M125" s="58">
        <v>2.3027421500000007</v>
      </c>
      <c r="N125" s="58">
        <v>0.10</v>
      </c>
      <c r="O125" s="58">
        <v>0.10</v>
      </c>
    </row>
    <row r="126" spans="1:15" ht="112.5">
      <c r="A126" s="47" t="s">
        <v>1223</v>
      </c>
      <c r="B126" s="43" t="s">
        <v>306</v>
      </c>
      <c r="C126" s="50" t="s">
        <v>1342</v>
      </c>
      <c r="D126" s="75">
        <v>2018</v>
      </c>
      <c r="E126" s="46">
        <v>2019</v>
      </c>
      <c r="F126" s="58">
        <v>0.38690532</v>
      </c>
      <c r="G126" s="58">
        <v>0.38690532</v>
      </c>
      <c r="H126" s="58">
        <v>0.038690532</v>
      </c>
      <c r="I126" s="58">
        <v>0.3250004688</v>
      </c>
      <c r="J126" s="58"/>
      <c r="K126" s="58">
        <v>0.0232143192</v>
      </c>
      <c r="L126" s="58">
        <v>0.38690532</v>
      </c>
      <c r="M126" s="58">
        <v>0.38690532</v>
      </c>
      <c r="N126" s="58">
        <v>0.38690532</v>
      </c>
      <c r="O126" s="58">
        <v>0.38690532</v>
      </c>
    </row>
    <row r="127" spans="1:15" ht="75">
      <c r="A127" s="47" t="s">
        <v>1224</v>
      </c>
      <c r="B127" s="43" t="s">
        <v>307</v>
      </c>
      <c r="C127" s="50" t="s">
        <v>1343</v>
      </c>
      <c r="D127" s="75">
        <v>2019</v>
      </c>
      <c r="E127" s="46">
        <v>2021</v>
      </c>
      <c r="F127" s="58">
        <v>10.18975</v>
      </c>
      <c r="G127" s="58">
        <v>10.18975</v>
      </c>
      <c r="H127" s="58">
        <v>1.018975</v>
      </c>
      <c r="I127" s="58">
        <v>8.5593900000000005</v>
      </c>
      <c r="J127" s="58"/>
      <c r="K127" s="58">
        <v>0.61138499999999996</v>
      </c>
      <c r="L127" s="58">
        <v>10.18975</v>
      </c>
      <c r="M127" s="58">
        <v>10.18975</v>
      </c>
      <c r="N127" s="58">
        <v>1.1523800000000002</v>
      </c>
      <c r="O127" s="58">
        <v>1.1523800000000002</v>
      </c>
    </row>
    <row r="128" spans="1:15" ht="75">
      <c r="A128" s="47" t="s">
        <v>1223</v>
      </c>
      <c r="B128" s="43" t="s">
        <v>308</v>
      </c>
      <c r="C128" s="50" t="s">
        <v>1344</v>
      </c>
      <c r="D128" s="75">
        <v>2016</v>
      </c>
      <c r="E128" s="46">
        <v>2019</v>
      </c>
      <c r="F128" s="58">
        <v>2.11504</v>
      </c>
      <c r="G128" s="58">
        <v>2.11504</v>
      </c>
      <c r="H128" s="58">
        <v>0.21150400000000003</v>
      </c>
      <c r="I128" s="58">
        <v>1.7766335999999998</v>
      </c>
      <c r="J128" s="58"/>
      <c r="K128" s="58">
        <v>0.1269024</v>
      </c>
      <c r="L128" s="58">
        <v>0</v>
      </c>
      <c r="M128" s="58">
        <v>0</v>
      </c>
      <c r="N128" s="58">
        <v>0</v>
      </c>
      <c r="O128" s="58">
        <v>0</v>
      </c>
    </row>
    <row r="129" spans="1:15" ht="93.75">
      <c r="A129" s="47" t="s">
        <v>1224</v>
      </c>
      <c r="B129" s="43" t="s">
        <v>309</v>
      </c>
      <c r="C129" s="50" t="s">
        <v>2760</v>
      </c>
      <c r="D129" s="75">
        <v>2019</v>
      </c>
      <c r="E129" s="46">
        <v>2020</v>
      </c>
      <c r="F129" s="58">
        <v>0.20843999999999999</v>
      </c>
      <c r="G129" s="58">
        <v>0.20843999999999999</v>
      </c>
      <c r="H129" s="58">
        <v>0.020844000000000001</v>
      </c>
      <c r="I129" s="58">
        <v>0.17508959999999998</v>
      </c>
      <c r="J129" s="58"/>
      <c r="K129" s="58">
        <v>0.012506399999999999</v>
      </c>
      <c r="L129" s="58">
        <v>0.20843999999999999</v>
      </c>
      <c r="M129" s="58">
        <v>0.20843999999999999</v>
      </c>
      <c r="N129" s="58">
        <v>0.20843999999999999</v>
      </c>
      <c r="O129" s="58">
        <v>0.20843999999999999</v>
      </c>
    </row>
    <row r="130" spans="1:15" ht="56.25">
      <c r="A130" s="47" t="s">
        <v>1223</v>
      </c>
      <c r="B130" s="43" t="s">
        <v>310</v>
      </c>
      <c r="C130" s="50" t="s">
        <v>1345</v>
      </c>
      <c r="D130" s="75">
        <v>2015</v>
      </c>
      <c r="E130" s="46">
        <v>2020</v>
      </c>
      <c r="F130" s="58">
        <v>0.20202999999999999</v>
      </c>
      <c r="G130" s="58">
        <v>0.20202999999999999</v>
      </c>
      <c r="H130" s="58">
        <v>0.020202999999999999</v>
      </c>
      <c r="I130" s="58">
        <v>0.1697052</v>
      </c>
      <c r="J130" s="58"/>
      <c r="K130" s="58">
        <v>0.012121799999999999</v>
      </c>
      <c r="L130" s="58">
        <v>0.20065442999999999</v>
      </c>
      <c r="M130" s="58">
        <v>0.20065442999999999</v>
      </c>
      <c r="N130" s="58">
        <v>0.01</v>
      </c>
      <c r="O130" s="58">
        <v>0.01</v>
      </c>
    </row>
    <row r="131" spans="1:15" ht="56.25">
      <c r="A131" s="47" t="s">
        <v>1223</v>
      </c>
      <c r="B131" s="43" t="s">
        <v>311</v>
      </c>
      <c r="C131" s="50" t="s">
        <v>1346</v>
      </c>
      <c r="D131" s="75">
        <v>2019</v>
      </c>
      <c r="E131" s="46">
        <v>2020</v>
      </c>
      <c r="F131" s="58">
        <v>23.357970000000002</v>
      </c>
      <c r="G131" s="58">
        <v>23.357970000000002</v>
      </c>
      <c r="H131" s="58">
        <v>2.3357970000000003</v>
      </c>
      <c r="I131" s="58">
        <v>19.620694800000003</v>
      </c>
      <c r="J131" s="58"/>
      <c r="K131" s="58">
        <v>1.4014782000000001</v>
      </c>
      <c r="L131" s="58">
        <v>23.357970000000002</v>
      </c>
      <c r="M131" s="58">
        <v>23.357970000000002</v>
      </c>
      <c r="N131" s="58">
        <v>2.1279699999999999</v>
      </c>
      <c r="O131" s="58">
        <v>2.1279699999999999</v>
      </c>
    </row>
    <row r="132" spans="1:15" ht="56.25">
      <c r="A132" s="47" t="s">
        <v>1223</v>
      </c>
      <c r="B132" s="43" t="s">
        <v>312</v>
      </c>
      <c r="C132" s="50" t="s">
        <v>1347</v>
      </c>
      <c r="D132" s="75">
        <v>2019</v>
      </c>
      <c r="E132" s="46">
        <v>2020</v>
      </c>
      <c r="F132" s="58">
        <v>2.8011300000000001</v>
      </c>
      <c r="G132" s="58">
        <v>2.8011300000000001</v>
      </c>
      <c r="H132" s="58">
        <v>0.280113</v>
      </c>
      <c r="I132" s="58">
        <v>2.3529492000000003</v>
      </c>
      <c r="J132" s="58"/>
      <c r="K132" s="58">
        <v>0.16806779999999999</v>
      </c>
      <c r="L132" s="58">
        <v>2.8011300000000001</v>
      </c>
      <c r="M132" s="58">
        <v>2.8011300000000001</v>
      </c>
      <c r="N132" s="58">
        <v>1.21852</v>
      </c>
      <c r="O132" s="58">
        <v>1.21852</v>
      </c>
    </row>
    <row r="133" spans="1:15" ht="75">
      <c r="A133" s="47" t="s">
        <v>1223</v>
      </c>
      <c r="B133" s="43" t="s">
        <v>313</v>
      </c>
      <c r="C133" s="50" t="s">
        <v>1348</v>
      </c>
      <c r="D133" s="75">
        <v>2019</v>
      </c>
      <c r="E133" s="46">
        <v>2020</v>
      </c>
      <c r="F133" s="58">
        <v>3.1163699999999999</v>
      </c>
      <c r="G133" s="58">
        <v>3.1163699999999999</v>
      </c>
      <c r="H133" s="58">
        <v>0.311637</v>
      </c>
      <c r="I133" s="58">
        <v>2.6177507999999996</v>
      </c>
      <c r="J133" s="58"/>
      <c r="K133" s="58">
        <v>0.18698219999999999</v>
      </c>
      <c r="L133" s="58">
        <v>3.1163699999999999</v>
      </c>
      <c r="M133" s="58">
        <v>3.1163699999999999</v>
      </c>
      <c r="N133" s="58">
        <v>0.48885899999999999</v>
      </c>
      <c r="O133" s="58">
        <v>0.48885899999999999</v>
      </c>
    </row>
    <row r="134" spans="1:15" ht="150">
      <c r="A134" s="47" t="s">
        <v>1223</v>
      </c>
      <c r="B134" s="43" t="s">
        <v>314</v>
      </c>
      <c r="C134" s="50" t="s">
        <v>1349</v>
      </c>
      <c r="D134" s="75">
        <v>2018</v>
      </c>
      <c r="E134" s="46">
        <v>2020</v>
      </c>
      <c r="F134" s="58">
        <v>6.7226499999999989</v>
      </c>
      <c r="G134" s="58">
        <v>6.7226499999999989</v>
      </c>
      <c r="H134" s="58">
        <v>0.67226499999999989</v>
      </c>
      <c r="I134" s="58">
        <v>5.6470259999999985</v>
      </c>
      <c r="J134" s="58"/>
      <c r="K134" s="58">
        <v>0.40335899999999991</v>
      </c>
      <c r="L134" s="58">
        <v>6.7226499999999989</v>
      </c>
      <c r="M134" s="58">
        <v>6.7226499999999989</v>
      </c>
      <c r="N134" s="58">
        <v>1.284492</v>
      </c>
      <c r="O134" s="58">
        <v>1.284492</v>
      </c>
    </row>
    <row r="135" spans="1:15" ht="112.5">
      <c r="A135" s="47" t="s">
        <v>1223</v>
      </c>
      <c r="B135" s="43" t="s">
        <v>315</v>
      </c>
      <c r="C135" s="50" t="s">
        <v>1350</v>
      </c>
      <c r="D135" s="75">
        <v>2019</v>
      </c>
      <c r="E135" s="46">
        <v>2020</v>
      </c>
      <c r="F135" s="58">
        <v>1.1346399999999999</v>
      </c>
      <c r="G135" s="58">
        <v>1.1346399999999999</v>
      </c>
      <c r="H135" s="58">
        <v>0.113464</v>
      </c>
      <c r="I135" s="58">
        <v>0.95309759999999988</v>
      </c>
      <c r="J135" s="58"/>
      <c r="K135" s="58">
        <v>0.068078399999999983</v>
      </c>
      <c r="L135" s="58">
        <v>1.1346399999999999</v>
      </c>
      <c r="M135" s="58">
        <v>1.1346399999999999</v>
      </c>
      <c r="N135" s="58">
        <v>0.03</v>
      </c>
      <c r="O135" s="58">
        <v>0.03</v>
      </c>
    </row>
    <row r="136" spans="1:15" ht="93.75">
      <c r="A136" s="47" t="s">
        <v>1223</v>
      </c>
      <c r="B136" s="43" t="s">
        <v>316</v>
      </c>
      <c r="C136" s="50" t="s">
        <v>1351</v>
      </c>
      <c r="D136" s="75">
        <v>2018</v>
      </c>
      <c r="E136" s="46">
        <v>2019</v>
      </c>
      <c r="F136" s="58">
        <v>0.45007915000000004</v>
      </c>
      <c r="G136" s="58">
        <v>0.45007915000000004</v>
      </c>
      <c r="H136" s="58">
        <v>0.045007915000000009</v>
      </c>
      <c r="I136" s="58">
        <v>0.37806648600000003</v>
      </c>
      <c r="J136" s="58"/>
      <c r="K136" s="58">
        <v>0.027004749000000002</v>
      </c>
      <c r="L136" s="58">
        <v>0.37814492000000005</v>
      </c>
      <c r="M136" s="58">
        <v>0.37814492000000005</v>
      </c>
      <c r="N136" s="58">
        <v>0.37814492000000005</v>
      </c>
      <c r="O136" s="58">
        <v>0.37814492000000005</v>
      </c>
    </row>
    <row r="137" spans="1:15" ht="75">
      <c r="A137" s="47" t="s">
        <v>1223</v>
      </c>
      <c r="B137" s="43" t="s">
        <v>317</v>
      </c>
      <c r="C137" s="50" t="s">
        <v>1352</v>
      </c>
      <c r="D137" s="75">
        <v>2018</v>
      </c>
      <c r="E137" s="46">
        <v>2020</v>
      </c>
      <c r="F137" s="58">
        <v>0.72274000000000005</v>
      </c>
      <c r="G137" s="58">
        <v>0.72274000000000005</v>
      </c>
      <c r="H137" s="58">
        <v>0.072274000000000005</v>
      </c>
      <c r="I137" s="58">
        <v>0.60710160000000002</v>
      </c>
      <c r="J137" s="58"/>
      <c r="K137" s="58">
        <v>0.043364400000000004</v>
      </c>
      <c r="L137" s="58">
        <v>0.28296489000000008</v>
      </c>
      <c r="M137" s="58">
        <v>0.28296489000000008</v>
      </c>
      <c r="N137" s="58">
        <v>0.28296489000000008</v>
      </c>
      <c r="O137" s="58">
        <v>0.28296489000000008</v>
      </c>
    </row>
    <row r="138" spans="1:15" ht="75">
      <c r="A138" s="47" t="s">
        <v>1224</v>
      </c>
      <c r="B138" s="43" t="s">
        <v>318</v>
      </c>
      <c r="C138" s="50" t="s">
        <v>1353</v>
      </c>
      <c r="D138" s="75">
        <v>2018</v>
      </c>
      <c r="E138" s="46">
        <v>2019</v>
      </c>
      <c r="F138" s="58">
        <v>23.641531699999998</v>
      </c>
      <c r="G138" s="58">
        <v>23.641531699999998</v>
      </c>
      <c r="H138" s="58">
        <v>2.3641531699999998</v>
      </c>
      <c r="I138" s="58">
        <v>19.858886628</v>
      </c>
      <c r="J138" s="58"/>
      <c r="K138" s="58">
        <v>1.4184919019999997</v>
      </c>
      <c r="L138" s="58">
        <v>5.9578512199999984</v>
      </c>
      <c r="M138" s="58">
        <v>5.9578512199999984</v>
      </c>
      <c r="N138" s="58">
        <v>5.9578512199999984</v>
      </c>
      <c r="O138" s="58">
        <v>5.9578512199999984</v>
      </c>
    </row>
    <row r="139" spans="1:15" ht="112.5">
      <c r="A139" s="47" t="s">
        <v>1223</v>
      </c>
      <c r="B139" s="43" t="s">
        <v>319</v>
      </c>
      <c r="C139" s="50" t="s">
        <v>1354</v>
      </c>
      <c r="D139" s="75">
        <v>2019</v>
      </c>
      <c r="E139" s="46">
        <v>2020</v>
      </c>
      <c r="F139" s="58">
        <v>2.5921100000000004</v>
      </c>
      <c r="G139" s="58">
        <v>2.5921100000000004</v>
      </c>
      <c r="H139" s="58">
        <v>0.25921100000000002</v>
      </c>
      <c r="I139" s="58">
        <v>2.1773724000000003</v>
      </c>
      <c r="J139" s="58"/>
      <c r="K139" s="58">
        <v>0.15552660000000001</v>
      </c>
      <c r="L139" s="58">
        <v>2.5921100000000004</v>
      </c>
      <c r="M139" s="58">
        <v>2.5921100000000004</v>
      </c>
      <c r="N139" s="58">
        <v>2.5921099999999999</v>
      </c>
      <c r="O139" s="58">
        <v>2.5921099999999999</v>
      </c>
    </row>
    <row r="140" spans="1:15" ht="112.5">
      <c r="A140" s="47" t="s">
        <v>1224</v>
      </c>
      <c r="B140" s="43" t="s">
        <v>320</v>
      </c>
      <c r="C140" s="50" t="s">
        <v>1355</v>
      </c>
      <c r="D140" s="75">
        <v>2019</v>
      </c>
      <c r="E140" s="46">
        <v>2019</v>
      </c>
      <c r="F140" s="58">
        <v>0.31050999999999995</v>
      </c>
      <c r="G140" s="58">
        <v>0.31050999999999995</v>
      </c>
      <c r="H140" s="58">
        <v>0.031050999999999995</v>
      </c>
      <c r="I140" s="58">
        <v>0.26082839999999996</v>
      </c>
      <c r="J140" s="58"/>
      <c r="K140" s="58">
        <v>0.018630599999999997</v>
      </c>
      <c r="L140" s="58">
        <v>0.31050999999999995</v>
      </c>
      <c r="M140" s="58">
        <v>0.31050999999999995</v>
      </c>
      <c r="N140" s="58">
        <v>0.31051000000000001</v>
      </c>
      <c r="O140" s="58">
        <v>0.31051000000000001</v>
      </c>
    </row>
    <row r="141" spans="1:15" ht="112.5">
      <c r="A141" s="47" t="s">
        <v>1224</v>
      </c>
      <c r="B141" s="43" t="s">
        <v>321</v>
      </c>
      <c r="C141" s="50" t="s">
        <v>1356</v>
      </c>
      <c r="D141" s="75">
        <v>2019</v>
      </c>
      <c r="E141" s="46">
        <v>2020</v>
      </c>
      <c r="F141" s="58">
        <v>0.53639999999999999</v>
      </c>
      <c r="G141" s="58">
        <v>0.53639999999999999</v>
      </c>
      <c r="H141" s="58">
        <v>0.05364</v>
      </c>
      <c r="I141" s="58">
        <v>0.45057599999999998</v>
      </c>
      <c r="J141" s="58"/>
      <c r="K141" s="58">
        <v>0.032183999999999997</v>
      </c>
      <c r="L141" s="58">
        <v>0.53639999999999999</v>
      </c>
      <c r="M141" s="58">
        <v>0.53639999999999999</v>
      </c>
      <c r="N141" s="58">
        <v>0</v>
      </c>
      <c r="O141" s="58">
        <v>0</v>
      </c>
    </row>
    <row r="142" spans="1:15" ht="131.25">
      <c r="A142" s="47" t="s">
        <v>1223</v>
      </c>
      <c r="B142" s="43" t="s">
        <v>322</v>
      </c>
      <c r="C142" s="50" t="s">
        <v>1357</v>
      </c>
      <c r="D142" s="75">
        <v>2019</v>
      </c>
      <c r="E142" s="46">
        <v>2020</v>
      </c>
      <c r="F142" s="58">
        <v>2.6653199999999999</v>
      </c>
      <c r="G142" s="58">
        <v>2.6653199999999999</v>
      </c>
      <c r="H142" s="58">
        <v>0.26653199999999999</v>
      </c>
      <c r="I142" s="58">
        <v>2.2388687999999997</v>
      </c>
      <c r="J142" s="58"/>
      <c r="K142" s="58">
        <v>0.15991919999999998</v>
      </c>
      <c r="L142" s="58">
        <v>2.6653199999999999</v>
      </c>
      <c r="M142" s="58">
        <v>2.6653199999999999</v>
      </c>
      <c r="N142" s="58">
        <v>0</v>
      </c>
      <c r="O142" s="58">
        <v>0</v>
      </c>
    </row>
    <row r="143" spans="1:15" ht="75">
      <c r="A143" s="47" t="s">
        <v>1223</v>
      </c>
      <c r="B143" s="43" t="s">
        <v>323</v>
      </c>
      <c r="C143" s="50" t="s">
        <v>1358</v>
      </c>
      <c r="D143" s="75">
        <v>2015</v>
      </c>
      <c r="E143" s="46">
        <v>2025</v>
      </c>
      <c r="F143" s="58">
        <v>17.610790000000001</v>
      </c>
      <c r="G143" s="58">
        <v>17.610790000000001</v>
      </c>
      <c r="H143" s="58">
        <v>1.7610790000000003</v>
      </c>
      <c r="I143" s="58">
        <v>14.7930636</v>
      </c>
      <c r="J143" s="58"/>
      <c r="K143" s="58">
        <v>1.0566474000000001</v>
      </c>
      <c r="L143" s="58">
        <v>12.065302810000002</v>
      </c>
      <c r="M143" s="58">
        <v>12.065302810000002</v>
      </c>
      <c r="N143" s="58">
        <v>0.20</v>
      </c>
      <c r="O143" s="58">
        <v>0.20</v>
      </c>
    </row>
    <row r="144" spans="1:15" ht="93.75">
      <c r="A144" s="47" t="s">
        <v>1224</v>
      </c>
      <c r="B144" s="43" t="s">
        <v>324</v>
      </c>
      <c r="C144" s="50" t="s">
        <v>1359</v>
      </c>
      <c r="D144" s="75">
        <v>2019</v>
      </c>
      <c r="E144" s="46">
        <v>2019</v>
      </c>
      <c r="F144" s="58">
        <v>0.28892000000000001</v>
      </c>
      <c r="G144" s="58">
        <v>0.28892000000000001</v>
      </c>
      <c r="H144" s="58">
        <v>0.028892000000000001</v>
      </c>
      <c r="I144" s="58">
        <v>0.24269280000000004</v>
      </c>
      <c r="J144" s="58"/>
      <c r="K144" s="58">
        <v>0.017335199999999999</v>
      </c>
      <c r="L144" s="58">
        <v>0.28892000000000001</v>
      </c>
      <c r="M144" s="58">
        <v>0.28892000000000001</v>
      </c>
      <c r="N144" s="58">
        <v>0.14823</v>
      </c>
      <c r="O144" s="58">
        <v>0.14823</v>
      </c>
    </row>
    <row r="145" spans="1:15" ht="93.75">
      <c r="A145" s="47" t="s">
        <v>1224</v>
      </c>
      <c r="B145" s="43" t="s">
        <v>325</v>
      </c>
      <c r="C145" s="50" t="s">
        <v>1360</v>
      </c>
      <c r="D145" s="75">
        <v>2019</v>
      </c>
      <c r="E145" s="46">
        <v>2019</v>
      </c>
      <c r="F145" s="58">
        <v>0.27354000000000001</v>
      </c>
      <c r="G145" s="58">
        <v>0.27354000000000001</v>
      </c>
      <c r="H145" s="58">
        <v>0.027354000000000003</v>
      </c>
      <c r="I145" s="58">
        <v>0.22977360000000002</v>
      </c>
      <c r="J145" s="58"/>
      <c r="K145" s="58">
        <v>0.016412400000000001</v>
      </c>
      <c r="L145" s="58">
        <v>0.27354000000000001</v>
      </c>
      <c r="M145" s="58">
        <v>0.27354000000000001</v>
      </c>
      <c r="N145" s="58">
        <v>0.17122000000000001</v>
      </c>
      <c r="O145" s="58">
        <v>0.17122000000000001</v>
      </c>
    </row>
    <row r="146" spans="1:15" ht="150">
      <c r="A146" s="47" t="s">
        <v>1224</v>
      </c>
      <c r="B146" s="43" t="s">
        <v>326</v>
      </c>
      <c r="C146" s="51" t="s">
        <v>1361</v>
      </c>
      <c r="D146" s="75">
        <v>2019</v>
      </c>
      <c r="E146" s="46">
        <v>2019</v>
      </c>
      <c r="F146" s="58">
        <v>0.27235000000000004</v>
      </c>
      <c r="G146" s="58">
        <v>0.27235000000000004</v>
      </c>
      <c r="H146" s="58">
        <v>0.027235000000000006</v>
      </c>
      <c r="I146" s="58">
        <v>0.22877400000000003</v>
      </c>
      <c r="J146" s="58"/>
      <c r="K146" s="58">
        <v>0.016341000000000001</v>
      </c>
      <c r="L146" s="58">
        <v>0.27235000000000004</v>
      </c>
      <c r="M146" s="58">
        <v>0.27235000000000004</v>
      </c>
      <c r="N146" s="58">
        <v>0</v>
      </c>
      <c r="O146" s="58">
        <v>0</v>
      </c>
    </row>
    <row r="147" spans="1:15" ht="93.75">
      <c r="A147" s="47" t="s">
        <v>1224</v>
      </c>
      <c r="B147" s="43" t="s">
        <v>327</v>
      </c>
      <c r="C147" s="50" t="s">
        <v>1362</v>
      </c>
      <c r="D147" s="75">
        <v>2016</v>
      </c>
      <c r="E147" s="46">
        <v>2025</v>
      </c>
      <c r="F147" s="58">
        <v>16.148430000000001</v>
      </c>
      <c r="G147" s="58">
        <v>16.148430000000001</v>
      </c>
      <c r="H147" s="58">
        <v>1.6148430000000003</v>
      </c>
      <c r="I147" s="58">
        <v>13.564681200000001</v>
      </c>
      <c r="J147" s="58"/>
      <c r="K147" s="58">
        <v>0.96890580000000004</v>
      </c>
      <c r="L147" s="58">
        <v>16.148430000000001</v>
      </c>
      <c r="M147" s="58">
        <v>16.148430000000001</v>
      </c>
      <c r="N147" s="58">
        <v>1.74952</v>
      </c>
      <c r="O147" s="58">
        <v>1.74952</v>
      </c>
    </row>
    <row r="148" spans="1:15" ht="150">
      <c r="A148" s="47" t="s">
        <v>1223</v>
      </c>
      <c r="B148" s="43" t="s">
        <v>328</v>
      </c>
      <c r="C148" s="50" t="s">
        <v>1363</v>
      </c>
      <c r="D148" s="75">
        <v>2019</v>
      </c>
      <c r="E148" s="46">
        <v>2019</v>
      </c>
      <c r="F148" s="58">
        <v>0.84996999999999989</v>
      </c>
      <c r="G148" s="58">
        <v>0.84996999999999989</v>
      </c>
      <c r="H148" s="58">
        <v>0.084996999999999989</v>
      </c>
      <c r="I148" s="58">
        <v>0.71397479999999991</v>
      </c>
      <c r="J148" s="58"/>
      <c r="K148" s="58">
        <v>0.050998199999999994</v>
      </c>
      <c r="L148" s="58">
        <v>0.84996999999999989</v>
      </c>
      <c r="M148" s="58">
        <v>0.84996999999999989</v>
      </c>
      <c r="N148" s="58">
        <v>0.0062380000000000005</v>
      </c>
      <c r="O148" s="58">
        <v>0.0062380000000000005</v>
      </c>
    </row>
    <row r="149" spans="1:15" ht="112.5">
      <c r="A149" s="47" t="s">
        <v>1223</v>
      </c>
      <c r="B149" s="43" t="s">
        <v>329</v>
      </c>
      <c r="C149" s="50" t="s">
        <v>1364</v>
      </c>
      <c r="D149" s="75">
        <v>2018</v>
      </c>
      <c r="E149" s="46">
        <v>2020</v>
      </c>
      <c r="F149" s="58">
        <v>1.8083900000000002</v>
      </c>
      <c r="G149" s="58">
        <v>1.8083900000000002</v>
      </c>
      <c r="H149" s="58">
        <v>0.18083900000000003</v>
      </c>
      <c r="I149" s="58">
        <v>1.5190476000000002</v>
      </c>
      <c r="J149" s="58"/>
      <c r="K149" s="58">
        <v>0.1085034</v>
      </c>
      <c r="L149" s="58">
        <v>1.8083900000000002</v>
      </c>
      <c r="M149" s="58">
        <v>1.8083900000000002</v>
      </c>
      <c r="N149" s="58">
        <v>1.68896</v>
      </c>
      <c r="O149" s="58">
        <v>1.68896</v>
      </c>
    </row>
    <row r="150" spans="1:15" ht="93.75">
      <c r="A150" s="47" t="s">
        <v>1223</v>
      </c>
      <c r="B150" s="43" t="s">
        <v>330</v>
      </c>
      <c r="C150" s="50" t="s">
        <v>1365</v>
      </c>
      <c r="D150" s="75">
        <v>2018</v>
      </c>
      <c r="E150" s="46">
        <v>2019</v>
      </c>
      <c r="F150" s="58">
        <v>0.35627049</v>
      </c>
      <c r="G150" s="58">
        <v>0.35627049</v>
      </c>
      <c r="H150" s="58">
        <v>0.035627049000000001</v>
      </c>
      <c r="I150" s="58">
        <v>0.29926721159999997</v>
      </c>
      <c r="J150" s="58"/>
      <c r="K150" s="58">
        <v>0.021376229399999998</v>
      </c>
      <c r="L150" s="58">
        <v>0.0020114999999999994</v>
      </c>
      <c r="M150" s="58">
        <v>0.0020114999999999994</v>
      </c>
      <c r="N150" s="58">
        <v>0.0020114999999999994</v>
      </c>
      <c r="O150" s="58">
        <v>0.0020114999999999994</v>
      </c>
    </row>
    <row r="151" spans="1:15" ht="93.75">
      <c r="A151" s="47" t="s">
        <v>1223</v>
      </c>
      <c r="B151" s="43" t="s">
        <v>331</v>
      </c>
      <c r="C151" s="50" t="s">
        <v>1366</v>
      </c>
      <c r="D151" s="75">
        <v>2018</v>
      </c>
      <c r="E151" s="46">
        <v>2019</v>
      </c>
      <c r="F151" s="58">
        <v>0.25610507999999998</v>
      </c>
      <c r="G151" s="58">
        <v>0.25610507999999998</v>
      </c>
      <c r="H151" s="58">
        <v>0.025610508000000001</v>
      </c>
      <c r="I151" s="58">
        <v>0.21512826719999997</v>
      </c>
      <c r="J151" s="58"/>
      <c r="K151" s="58">
        <v>0.015366304799999999</v>
      </c>
      <c r="L151" s="58">
        <v>0.0021371199999999924</v>
      </c>
      <c r="M151" s="58">
        <v>0.0021371199999999924</v>
      </c>
      <c r="N151" s="58">
        <v>0.0021371199999999924</v>
      </c>
      <c r="O151" s="58">
        <v>0.0021371199999999924</v>
      </c>
    </row>
    <row r="152" spans="1:15" ht="75">
      <c r="A152" s="47" t="s">
        <v>1223</v>
      </c>
      <c r="B152" s="43" t="s">
        <v>332</v>
      </c>
      <c r="C152" s="50" t="s">
        <v>1367</v>
      </c>
      <c r="D152" s="75">
        <v>2019</v>
      </c>
      <c r="E152" s="46">
        <v>2019</v>
      </c>
      <c r="F152" s="58">
        <v>0.27814261000000001</v>
      </c>
      <c r="G152" s="58">
        <v>0.27814261000000001</v>
      </c>
      <c r="H152" s="58">
        <v>0.027814261000000003</v>
      </c>
      <c r="I152" s="58">
        <v>0.23363979239999999</v>
      </c>
      <c r="J152" s="58"/>
      <c r="K152" s="58">
        <v>0.016688556600000001</v>
      </c>
      <c r="L152" s="58">
        <v>0.27814261000000001</v>
      </c>
      <c r="M152" s="58">
        <v>0.27814261000000001</v>
      </c>
      <c r="N152" s="58">
        <v>0.13838</v>
      </c>
      <c r="O152" s="58">
        <v>0.13838</v>
      </c>
    </row>
    <row r="153" spans="1:15" ht="150">
      <c r="A153" s="47" t="s">
        <v>1223</v>
      </c>
      <c r="B153" s="43" t="s">
        <v>333</v>
      </c>
      <c r="C153" s="50" t="s">
        <v>1368</v>
      </c>
      <c r="D153" s="75">
        <v>2018</v>
      </c>
      <c r="E153" s="46">
        <v>2019</v>
      </c>
      <c r="F153" s="58">
        <v>1.6711648700000001</v>
      </c>
      <c r="G153" s="58">
        <v>1.6711648700000001</v>
      </c>
      <c r="H153" s="58">
        <v>0.16711648700000004</v>
      </c>
      <c r="I153" s="58">
        <v>1.4037784908000002</v>
      </c>
      <c r="J153" s="58"/>
      <c r="K153" s="58">
        <v>0.1002698922</v>
      </c>
      <c r="L153" s="58">
        <v>0.034047440000000151</v>
      </c>
      <c r="M153" s="58">
        <v>0.034047440000000151</v>
      </c>
      <c r="N153" s="58">
        <v>0.034047440000000151</v>
      </c>
      <c r="O153" s="58">
        <v>0.034047440000000151</v>
      </c>
    </row>
    <row r="154" spans="1:15" ht="93.75">
      <c r="A154" s="47" t="s">
        <v>1224</v>
      </c>
      <c r="B154" s="43" t="s">
        <v>334</v>
      </c>
      <c r="C154" s="50" t="s">
        <v>1369</v>
      </c>
      <c r="D154" s="75">
        <v>2019</v>
      </c>
      <c r="E154" s="46">
        <v>2020</v>
      </c>
      <c r="F154" s="58">
        <v>7.7782700000000018</v>
      </c>
      <c r="G154" s="58">
        <v>7.7782700000000018</v>
      </c>
      <c r="H154" s="58">
        <v>0.77782700000000027</v>
      </c>
      <c r="I154" s="58">
        <v>6.5337468000000012</v>
      </c>
      <c r="J154" s="58"/>
      <c r="K154" s="58">
        <v>0.46669620000000012</v>
      </c>
      <c r="L154" s="58">
        <v>7.7782700000000018</v>
      </c>
      <c r="M154" s="58">
        <v>7.7782700000000018</v>
      </c>
      <c r="N154" s="58">
        <v>0.8920800000000001</v>
      </c>
      <c r="O154" s="58">
        <v>0.8920800000000001</v>
      </c>
    </row>
    <row r="155" spans="1:15" ht="131.25">
      <c r="A155" s="47" t="s">
        <v>1223</v>
      </c>
      <c r="B155" s="43" t="s">
        <v>335</v>
      </c>
      <c r="C155" s="51" t="s">
        <v>1370</v>
      </c>
      <c r="D155" s="75">
        <v>2019</v>
      </c>
      <c r="E155" s="46">
        <v>2019</v>
      </c>
      <c r="F155" s="58">
        <v>0.33811000000000002</v>
      </c>
      <c r="G155" s="58">
        <v>0.33811000000000002</v>
      </c>
      <c r="H155" s="58">
        <v>0.033811000000000001</v>
      </c>
      <c r="I155" s="58">
        <v>0.28401240000000005</v>
      </c>
      <c r="J155" s="58"/>
      <c r="K155" s="58">
        <v>0.020286600000000002</v>
      </c>
      <c r="L155" s="58">
        <v>0.33811000000000002</v>
      </c>
      <c r="M155" s="58">
        <v>0.33811000000000002</v>
      </c>
      <c r="N155" s="58">
        <v>0.01</v>
      </c>
      <c r="O155" s="58">
        <v>0.01</v>
      </c>
    </row>
    <row r="156" spans="1:15" ht="75">
      <c r="A156" s="47" t="s">
        <v>1224</v>
      </c>
      <c r="B156" s="43" t="s">
        <v>336</v>
      </c>
      <c r="C156" s="50" t="s">
        <v>1371</v>
      </c>
      <c r="D156" s="75">
        <v>2017</v>
      </c>
      <c r="E156" s="46">
        <v>2020</v>
      </c>
      <c r="F156" s="58">
        <v>6.0531199999999998</v>
      </c>
      <c r="G156" s="58">
        <v>6.0531199999999998</v>
      </c>
      <c r="H156" s="58">
        <v>0.60531200000000007</v>
      </c>
      <c r="I156" s="58">
        <v>5.0846208000000006</v>
      </c>
      <c r="J156" s="58"/>
      <c r="K156" s="58">
        <v>0.36318719999999999</v>
      </c>
      <c r="L156" s="58">
        <v>6.0531199999999998</v>
      </c>
      <c r="M156" s="58">
        <v>6.0531199999999998</v>
      </c>
      <c r="N156" s="58">
        <v>0.01</v>
      </c>
      <c r="O156" s="58">
        <v>0.01</v>
      </c>
    </row>
    <row r="157" spans="1:15" ht="112.5">
      <c r="A157" s="47" t="s">
        <v>1223</v>
      </c>
      <c r="B157" s="43" t="s">
        <v>337</v>
      </c>
      <c r="C157" s="50" t="s">
        <v>1372</v>
      </c>
      <c r="D157" s="75">
        <v>2019</v>
      </c>
      <c r="E157" s="46">
        <v>2019</v>
      </c>
      <c r="F157" s="58">
        <v>0.20050178999999999</v>
      </c>
      <c r="G157" s="58">
        <v>0.20050178999999999</v>
      </c>
      <c r="H157" s="58">
        <v>0.020050179000000001</v>
      </c>
      <c r="I157" s="58">
        <v>0.16842150359999999</v>
      </c>
      <c r="J157" s="58"/>
      <c r="K157" s="58">
        <v>0.012030107399999998</v>
      </c>
      <c r="L157" s="58">
        <v>0.20050178999999999</v>
      </c>
      <c r="M157" s="58">
        <v>0.20050178999999999</v>
      </c>
      <c r="N157" s="58">
        <v>0.19342832999999998</v>
      </c>
      <c r="O157" s="58">
        <v>0.19342832999999998</v>
      </c>
    </row>
    <row r="158" spans="1:15" ht="75">
      <c r="A158" s="47" t="s">
        <v>1223</v>
      </c>
      <c r="B158" s="43" t="s">
        <v>338</v>
      </c>
      <c r="C158" s="50" t="s">
        <v>1373</v>
      </c>
      <c r="D158" s="75">
        <v>2019</v>
      </c>
      <c r="E158" s="46">
        <v>2020</v>
      </c>
      <c r="F158" s="58">
        <v>0.56730999999999998</v>
      </c>
      <c r="G158" s="58">
        <v>0.56730999999999998</v>
      </c>
      <c r="H158" s="58">
        <v>0.056731000000000004</v>
      </c>
      <c r="I158" s="58">
        <v>0.47654040000000003</v>
      </c>
      <c r="J158" s="58"/>
      <c r="K158" s="58">
        <v>0.034038599999999995</v>
      </c>
      <c r="L158" s="58">
        <v>0.56730999999999998</v>
      </c>
      <c r="M158" s="58">
        <v>0.56730999999999998</v>
      </c>
      <c r="N158" s="58">
        <v>0.011630000000000001</v>
      </c>
      <c r="O158" s="58">
        <v>0.011630000000000001</v>
      </c>
    </row>
    <row r="159" spans="1:15" ht="112.5">
      <c r="A159" s="47" t="s">
        <v>1223</v>
      </c>
      <c r="B159" s="43" t="s">
        <v>339</v>
      </c>
      <c r="C159" s="50" t="s">
        <v>1374</v>
      </c>
      <c r="D159" s="75">
        <v>2019</v>
      </c>
      <c r="E159" s="46">
        <v>2020</v>
      </c>
      <c r="F159" s="58">
        <v>0.68374000000000001</v>
      </c>
      <c r="G159" s="58">
        <v>0.68374000000000001</v>
      </c>
      <c r="H159" s="58">
        <v>0.068374000000000004</v>
      </c>
      <c r="I159" s="58">
        <v>0.57434160000000001</v>
      </c>
      <c r="J159" s="58"/>
      <c r="K159" s="58">
        <v>0.041024400000000003</v>
      </c>
      <c r="L159" s="58">
        <v>0.68374000000000001</v>
      </c>
      <c r="M159" s="58">
        <v>0.68374000000000001</v>
      </c>
      <c r="N159" s="58">
        <v>0.042689999999999999</v>
      </c>
      <c r="O159" s="58">
        <v>0.042689999999999999</v>
      </c>
    </row>
    <row r="160" spans="1:15" ht="93.75">
      <c r="A160" s="47" t="s">
        <v>1223</v>
      </c>
      <c r="B160" s="43" t="s">
        <v>340</v>
      </c>
      <c r="C160" s="50" t="s">
        <v>1375</v>
      </c>
      <c r="D160" s="75">
        <v>2019</v>
      </c>
      <c r="E160" s="46">
        <v>2019</v>
      </c>
      <c r="F160" s="58">
        <v>0.25519999999999998</v>
      </c>
      <c r="G160" s="58">
        <v>0.25519999999999998</v>
      </c>
      <c r="H160" s="58">
        <v>0.025520000000000001</v>
      </c>
      <c r="I160" s="58">
        <v>0.214368</v>
      </c>
      <c r="J160" s="58"/>
      <c r="K160" s="58">
        <v>0.015311999999999999</v>
      </c>
      <c r="L160" s="58">
        <v>0.25519999999999998</v>
      </c>
      <c r="M160" s="58">
        <v>0.25519999999999998</v>
      </c>
      <c r="N160" s="58">
        <v>0.22022999999999998</v>
      </c>
      <c r="O160" s="58">
        <v>0.22022999999999998</v>
      </c>
    </row>
    <row r="161" spans="1:15" ht="112.5">
      <c r="A161" s="47" t="s">
        <v>1223</v>
      </c>
      <c r="B161" s="43" t="s">
        <v>341</v>
      </c>
      <c r="C161" s="50" t="s">
        <v>1376</v>
      </c>
      <c r="D161" s="75">
        <v>2018</v>
      </c>
      <c r="E161" s="46">
        <v>2019</v>
      </c>
      <c r="F161" s="58">
        <v>0.40698003000000005</v>
      </c>
      <c r="G161" s="58">
        <v>0.40698003000000005</v>
      </c>
      <c r="H161" s="58">
        <v>0.04069800300000001</v>
      </c>
      <c r="I161" s="58">
        <v>0.34186322520000001</v>
      </c>
      <c r="J161" s="58"/>
      <c r="K161" s="58">
        <v>0.024418801800000001</v>
      </c>
      <c r="L161" s="58">
        <v>0.059298400000000029</v>
      </c>
      <c r="M161" s="58">
        <v>0.059298400000000029</v>
      </c>
      <c r="N161" s="58">
        <v>0.059298400000000029</v>
      </c>
      <c r="O161" s="58">
        <v>0.059298400000000029</v>
      </c>
    </row>
    <row r="162" spans="1:15" ht="56.25">
      <c r="A162" s="47" t="s">
        <v>1223</v>
      </c>
      <c r="B162" s="43" t="s">
        <v>342</v>
      </c>
      <c r="C162" s="50" t="s">
        <v>1377</v>
      </c>
      <c r="D162" s="75">
        <v>2018</v>
      </c>
      <c r="E162" s="46">
        <v>2019</v>
      </c>
      <c r="F162" s="58">
        <v>0.40855741999999995</v>
      </c>
      <c r="G162" s="58">
        <v>0.40855741999999995</v>
      </c>
      <c r="H162" s="58">
        <v>0.040855742</v>
      </c>
      <c r="I162" s="58">
        <v>0.34318823279999999</v>
      </c>
      <c r="J162" s="58"/>
      <c r="K162" s="58">
        <v>0.024513445199999997</v>
      </c>
      <c r="L162" s="58">
        <v>0.31296597999999998</v>
      </c>
      <c r="M162" s="58">
        <v>0.31296597999999998</v>
      </c>
      <c r="N162" s="58">
        <v>0.31296597999999998</v>
      </c>
      <c r="O162" s="58">
        <v>0.31296597999999998</v>
      </c>
    </row>
    <row r="163" spans="1:15" ht="93.75">
      <c r="A163" s="47" t="s">
        <v>1224</v>
      </c>
      <c r="B163" s="43" t="s">
        <v>343</v>
      </c>
      <c r="C163" s="50" t="s">
        <v>1378</v>
      </c>
      <c r="D163" s="75">
        <v>2018</v>
      </c>
      <c r="E163" s="46">
        <v>2019</v>
      </c>
      <c r="F163" s="58">
        <v>9.0530799999999996</v>
      </c>
      <c r="G163" s="58">
        <v>9.0530799999999996</v>
      </c>
      <c r="H163" s="58">
        <v>0.905308</v>
      </c>
      <c r="I163" s="58">
        <v>7.6045872000000001</v>
      </c>
      <c r="J163" s="58"/>
      <c r="K163" s="58">
        <v>0.54318479999999991</v>
      </c>
      <c r="L163" s="58">
        <v>8.3376202199999998</v>
      </c>
      <c r="M163" s="58">
        <v>8.3376202199999998</v>
      </c>
      <c r="N163" s="58">
        <v>8.1659417699999999</v>
      </c>
      <c r="O163" s="58">
        <v>8.1659417699999999</v>
      </c>
    </row>
    <row r="164" spans="1:15" ht="150">
      <c r="A164" s="47" t="s">
        <v>1223</v>
      </c>
      <c r="B164" s="43" t="s">
        <v>344</v>
      </c>
      <c r="C164" s="47" t="s">
        <v>1379</v>
      </c>
      <c r="D164" s="75">
        <v>2018</v>
      </c>
      <c r="E164" s="46">
        <v>2020</v>
      </c>
      <c r="F164" s="58">
        <v>39.378459999999997</v>
      </c>
      <c r="G164" s="58">
        <v>39.378459999999997</v>
      </c>
      <c r="H164" s="58">
        <v>3.937846</v>
      </c>
      <c r="I164" s="58">
        <v>33.077906399999996</v>
      </c>
      <c r="J164" s="58"/>
      <c r="K164" s="58">
        <v>2.3627075999999998</v>
      </c>
      <c r="L164" s="58">
        <v>39.378459999999997</v>
      </c>
      <c r="M164" s="58">
        <v>39.378459999999997</v>
      </c>
      <c r="N164" s="58">
        <v>20.23976437</v>
      </c>
      <c r="O164" s="58">
        <v>20.23976437</v>
      </c>
    </row>
    <row r="165" spans="1:15" ht="56.25">
      <c r="A165" s="47" t="s">
        <v>1223</v>
      </c>
      <c r="B165" s="43" t="s">
        <v>345</v>
      </c>
      <c r="C165" s="50" t="s">
        <v>1380</v>
      </c>
      <c r="D165" s="75">
        <v>2018</v>
      </c>
      <c r="E165" s="46">
        <v>2019</v>
      </c>
      <c r="F165" s="58">
        <v>8.682360000000001</v>
      </c>
      <c r="G165" s="58">
        <v>8.682360000000001</v>
      </c>
      <c r="H165" s="58">
        <v>0.86823600000000012</v>
      </c>
      <c r="I165" s="58">
        <v>7.293182400000001</v>
      </c>
      <c r="J165" s="58"/>
      <c r="K165" s="58">
        <v>0.5209416</v>
      </c>
      <c r="L165" s="58">
        <v>8.682360000000001</v>
      </c>
      <c r="M165" s="58">
        <v>8.682360000000001</v>
      </c>
      <c r="N165" s="58">
        <v>8.682360000000001</v>
      </c>
      <c r="O165" s="58">
        <v>8.682360000000001</v>
      </c>
    </row>
    <row r="166" spans="1:15" ht="93.75">
      <c r="A166" s="47" t="s">
        <v>1224</v>
      </c>
      <c r="B166" s="43" t="s">
        <v>346</v>
      </c>
      <c r="C166" s="50" t="s">
        <v>1381</v>
      </c>
      <c r="D166" s="75">
        <v>2019</v>
      </c>
      <c r="E166" s="46">
        <v>2022</v>
      </c>
      <c r="F166" s="58">
        <v>36.993910000000007</v>
      </c>
      <c r="G166" s="58">
        <v>36.993910000000007</v>
      </c>
      <c r="H166" s="58">
        <v>3.6993910000000008</v>
      </c>
      <c r="I166" s="58">
        <v>31.074884400000009</v>
      </c>
      <c r="J166" s="58"/>
      <c r="K166" s="58">
        <v>2.2196346000000005</v>
      </c>
      <c r="L166" s="58">
        <v>36.993910000000007</v>
      </c>
      <c r="M166" s="58">
        <v>36.993910000000007</v>
      </c>
      <c r="N166" s="58">
        <v>2.4819969999999998</v>
      </c>
      <c r="O166" s="58">
        <v>2.4819969999999998</v>
      </c>
    </row>
    <row r="167" spans="1:15" ht="112.5">
      <c r="A167" s="47" t="s">
        <v>1223</v>
      </c>
      <c r="B167" s="43" t="s">
        <v>347</v>
      </c>
      <c r="C167" s="50" t="s">
        <v>1382</v>
      </c>
      <c r="D167" s="75">
        <v>2018</v>
      </c>
      <c r="E167" s="46">
        <v>2020</v>
      </c>
      <c r="F167" s="58">
        <v>16.335719999999998</v>
      </c>
      <c r="G167" s="58">
        <v>16.335719999999998</v>
      </c>
      <c r="H167" s="58">
        <v>1.633572</v>
      </c>
      <c r="I167" s="58">
        <v>13.722004799999997</v>
      </c>
      <c r="J167" s="58"/>
      <c r="K167" s="58">
        <v>0.98014319999999988</v>
      </c>
      <c r="L167" s="58">
        <v>16.335719999999998</v>
      </c>
      <c r="M167" s="58">
        <v>16.335719999999998</v>
      </c>
      <c r="N167" s="58">
        <v>2.7593400000000003</v>
      </c>
      <c r="O167" s="58">
        <v>2.7593400000000003</v>
      </c>
    </row>
    <row r="168" spans="1:15" ht="112.5">
      <c r="A168" s="47" t="s">
        <v>1223</v>
      </c>
      <c r="B168" s="43" t="s">
        <v>348</v>
      </c>
      <c r="C168" s="50" t="s">
        <v>1383</v>
      </c>
      <c r="D168" s="75">
        <v>2018</v>
      </c>
      <c r="E168" s="46">
        <v>2019</v>
      </c>
      <c r="F168" s="58">
        <v>0.17680894999999999</v>
      </c>
      <c r="G168" s="58">
        <v>0.17680894999999999</v>
      </c>
      <c r="H168" s="58">
        <v>0.017680894999999999</v>
      </c>
      <c r="I168" s="58">
        <v>0.14851951799999999</v>
      </c>
      <c r="J168" s="58"/>
      <c r="K168" s="58">
        <v>0.010608536999999999</v>
      </c>
      <c r="L168" s="58">
        <v>0.072256929999999983</v>
      </c>
      <c r="M168" s="58">
        <v>0.072256929999999983</v>
      </c>
      <c r="N168" s="58">
        <v>0.072256929999999983</v>
      </c>
      <c r="O168" s="58">
        <v>0.072256929999999983</v>
      </c>
    </row>
    <row r="169" spans="1:15" ht="56.25">
      <c r="A169" s="47" t="s">
        <v>1223</v>
      </c>
      <c r="B169" s="43" t="s">
        <v>349</v>
      </c>
      <c r="C169" s="50" t="s">
        <v>1384</v>
      </c>
      <c r="D169" s="75">
        <v>2017</v>
      </c>
      <c r="E169" s="46">
        <v>2020</v>
      </c>
      <c r="F169" s="58">
        <v>72.832800000000006</v>
      </c>
      <c r="G169" s="58">
        <v>72.832800000000006</v>
      </c>
      <c r="H169" s="58">
        <v>7.2832800000000013</v>
      </c>
      <c r="I169" s="58">
        <v>61.179552000000001</v>
      </c>
      <c r="J169" s="58"/>
      <c r="K169" s="58">
        <v>4.3699680000000001</v>
      </c>
      <c r="L169" s="58">
        <v>68.171759140000006</v>
      </c>
      <c r="M169" s="58">
        <v>68.171759140000006</v>
      </c>
      <c r="N169" s="58">
        <v>1</v>
      </c>
      <c r="O169" s="58">
        <v>1</v>
      </c>
    </row>
    <row r="170" spans="1:15" ht="112.5">
      <c r="A170" s="47" t="s">
        <v>1223</v>
      </c>
      <c r="B170" s="43" t="s">
        <v>350</v>
      </c>
      <c r="C170" s="50" t="s">
        <v>1385</v>
      </c>
      <c r="D170" s="75">
        <v>2018</v>
      </c>
      <c r="E170" s="46">
        <v>2020</v>
      </c>
      <c r="F170" s="58">
        <v>4.2561499999999999</v>
      </c>
      <c r="G170" s="58">
        <v>4.2561499999999999</v>
      </c>
      <c r="H170" s="58">
        <v>0.42561500000000002</v>
      </c>
      <c r="I170" s="58">
        <v>3.5751659999999998</v>
      </c>
      <c r="J170" s="58"/>
      <c r="K170" s="58">
        <v>0.25536899999999996</v>
      </c>
      <c r="L170" s="58">
        <v>4.2561499999999999</v>
      </c>
      <c r="M170" s="58">
        <v>4.2561499999999999</v>
      </c>
      <c r="N170" s="58">
        <v>4.2561499999999999</v>
      </c>
      <c r="O170" s="58">
        <v>4.2561499999999999</v>
      </c>
    </row>
    <row r="171" spans="1:15" ht="75">
      <c r="A171" s="47" t="s">
        <v>1223</v>
      </c>
      <c r="B171" s="43" t="s">
        <v>351</v>
      </c>
      <c r="C171" s="50" t="s">
        <v>1386</v>
      </c>
      <c r="D171" s="75">
        <v>2019</v>
      </c>
      <c r="E171" s="46">
        <v>2020</v>
      </c>
      <c r="F171" s="58">
        <v>1.8083900000000002</v>
      </c>
      <c r="G171" s="58">
        <v>1.8083900000000002</v>
      </c>
      <c r="H171" s="58">
        <v>0.18083900000000003</v>
      </c>
      <c r="I171" s="58">
        <v>1.5190476000000002</v>
      </c>
      <c r="J171" s="58"/>
      <c r="K171" s="58">
        <v>0.1085034</v>
      </c>
      <c r="L171" s="58">
        <v>1.8083900000000002</v>
      </c>
      <c r="M171" s="58">
        <v>1.8083900000000002</v>
      </c>
      <c r="N171" s="58">
        <v>0.01</v>
      </c>
      <c r="O171" s="58">
        <v>0.01</v>
      </c>
    </row>
    <row r="172" spans="1:15" ht="112.5">
      <c r="A172" s="47" t="s">
        <v>1224</v>
      </c>
      <c r="B172" s="43" t="s">
        <v>352</v>
      </c>
      <c r="C172" s="50" t="s">
        <v>1387</v>
      </c>
      <c r="D172" s="75">
        <v>2018</v>
      </c>
      <c r="E172" s="46">
        <v>2019</v>
      </c>
      <c r="F172" s="58">
        <v>99.991520000000008</v>
      </c>
      <c r="G172" s="58">
        <v>99.991520000000008</v>
      </c>
      <c r="H172" s="58">
        <v>9.9991520000000023</v>
      </c>
      <c r="I172" s="58">
        <v>83.992876800000005</v>
      </c>
      <c r="J172" s="58"/>
      <c r="K172" s="58">
        <v>5.9994912000000005</v>
      </c>
      <c r="L172" s="58">
        <v>99.991520000000008</v>
      </c>
      <c r="M172" s="58">
        <v>99.991520000000008</v>
      </c>
      <c r="N172" s="58">
        <v>6.63116766</v>
      </c>
      <c r="O172" s="58">
        <v>6.63116766</v>
      </c>
    </row>
    <row r="173" spans="1:15" ht="75">
      <c r="A173" s="47" t="s">
        <v>1223</v>
      </c>
      <c r="B173" s="43" t="s">
        <v>353</v>
      </c>
      <c r="C173" s="50" t="s">
        <v>1388</v>
      </c>
      <c r="D173" s="75">
        <v>2019</v>
      </c>
      <c r="E173" s="46">
        <v>2020</v>
      </c>
      <c r="F173" s="58">
        <v>0.76251999999999998</v>
      </c>
      <c r="G173" s="58">
        <v>0.76251999999999998</v>
      </c>
      <c r="H173" s="58">
        <v>0.076252</v>
      </c>
      <c r="I173" s="58">
        <v>0.6405168</v>
      </c>
      <c r="J173" s="58"/>
      <c r="K173" s="58">
        <v>0.045751199999999999</v>
      </c>
      <c r="L173" s="58">
        <v>0.76251999999999998</v>
      </c>
      <c r="M173" s="58">
        <v>0.76251999999999998</v>
      </c>
      <c r="N173" s="58">
        <v>0.26</v>
      </c>
      <c r="O173" s="58">
        <v>0.26</v>
      </c>
    </row>
    <row r="174" spans="1:15" ht="112.5">
      <c r="A174" s="47" t="s">
        <v>1223</v>
      </c>
      <c r="B174" s="43" t="s">
        <v>354</v>
      </c>
      <c r="C174" s="50" t="s">
        <v>1389</v>
      </c>
      <c r="D174" s="75">
        <v>2019</v>
      </c>
      <c r="E174" s="46">
        <v>2020</v>
      </c>
      <c r="F174" s="58">
        <v>0.20100999999999999</v>
      </c>
      <c r="G174" s="58">
        <v>0.20100999999999999</v>
      </c>
      <c r="H174" s="58">
        <v>0.020101000000000001</v>
      </c>
      <c r="I174" s="58">
        <v>0.16884839999999998</v>
      </c>
      <c r="J174" s="58"/>
      <c r="K174" s="58">
        <v>0.012060599999999999</v>
      </c>
      <c r="L174" s="58">
        <v>0.20100999999999999</v>
      </c>
      <c r="M174" s="58">
        <v>0.20100999999999999</v>
      </c>
      <c r="N174" s="58">
        <v>0.016489999999999998</v>
      </c>
      <c r="O174" s="58">
        <v>0.016489999999999998</v>
      </c>
    </row>
    <row r="175" spans="1:15" ht="131.25">
      <c r="A175" s="47" t="s">
        <v>1223</v>
      </c>
      <c r="B175" s="43" t="s">
        <v>355</v>
      </c>
      <c r="C175" s="50" t="s">
        <v>1390</v>
      </c>
      <c r="D175" s="75">
        <v>2019</v>
      </c>
      <c r="E175" s="46">
        <v>2020</v>
      </c>
      <c r="F175" s="58">
        <v>0.8593099999999998</v>
      </c>
      <c r="G175" s="58">
        <v>0.8593099999999998</v>
      </c>
      <c r="H175" s="58">
        <v>0.08593099999999998</v>
      </c>
      <c r="I175" s="58">
        <v>0.72182039999999981</v>
      </c>
      <c r="J175" s="58"/>
      <c r="K175" s="58">
        <v>0.051558599999999989</v>
      </c>
      <c r="L175" s="58">
        <v>0.8593099999999998</v>
      </c>
      <c r="M175" s="58">
        <v>0.8593099999999998</v>
      </c>
      <c r="N175" s="58">
        <v>0.05</v>
      </c>
      <c r="O175" s="58">
        <v>0.05</v>
      </c>
    </row>
    <row r="176" spans="1:15" ht="131.25">
      <c r="A176" s="47" t="s">
        <v>1223</v>
      </c>
      <c r="B176" s="43" t="s">
        <v>356</v>
      </c>
      <c r="C176" s="50" t="s">
        <v>1391</v>
      </c>
      <c r="D176" s="75">
        <v>2019</v>
      </c>
      <c r="E176" s="46">
        <v>2020</v>
      </c>
      <c r="F176" s="58">
        <v>0.39027000000000001</v>
      </c>
      <c r="G176" s="58">
        <v>0.39027000000000001</v>
      </c>
      <c r="H176" s="58">
        <v>0.039027000000000006</v>
      </c>
      <c r="I176" s="58">
        <v>0.32782679999999997</v>
      </c>
      <c r="J176" s="58"/>
      <c r="K176" s="58">
        <v>0.023416199999999998</v>
      </c>
      <c r="L176" s="58">
        <v>0.39027000000000001</v>
      </c>
      <c r="M176" s="58">
        <v>0.39027000000000001</v>
      </c>
      <c r="N176" s="58">
        <v>0.01</v>
      </c>
      <c r="O176" s="58">
        <v>0.01</v>
      </c>
    </row>
    <row r="177" spans="1:15" ht="131.25">
      <c r="A177" s="47" t="s">
        <v>1223</v>
      </c>
      <c r="B177" s="43" t="s">
        <v>357</v>
      </c>
      <c r="C177" s="50" t="s">
        <v>1392</v>
      </c>
      <c r="D177" s="75">
        <v>2019</v>
      </c>
      <c r="E177" s="46">
        <v>2020</v>
      </c>
      <c r="F177" s="58">
        <v>1.2410799999999997</v>
      </c>
      <c r="G177" s="58">
        <v>1.2410799999999997</v>
      </c>
      <c r="H177" s="58">
        <v>0.12410799999999998</v>
      </c>
      <c r="I177" s="58">
        <v>1.0425072</v>
      </c>
      <c r="J177" s="58"/>
      <c r="K177" s="58">
        <v>0.074464799999999984</v>
      </c>
      <c r="L177" s="58">
        <v>1.2410799999999997</v>
      </c>
      <c r="M177" s="58">
        <v>1.2410799999999997</v>
      </c>
      <c r="N177" s="58">
        <v>0.01108</v>
      </c>
      <c r="O177" s="58">
        <v>0.01108</v>
      </c>
    </row>
    <row r="178" spans="1:15" ht="93.75">
      <c r="A178" s="47" t="s">
        <v>1223</v>
      </c>
      <c r="B178" s="43" t="s">
        <v>358</v>
      </c>
      <c r="C178" s="50" t="s">
        <v>1393</v>
      </c>
      <c r="D178" s="75">
        <v>2019</v>
      </c>
      <c r="E178" s="46">
        <v>2020</v>
      </c>
      <c r="F178" s="58">
        <v>0.76309000000000005</v>
      </c>
      <c r="G178" s="58">
        <v>0.76309000000000005</v>
      </c>
      <c r="H178" s="58">
        <v>0.076309000000000016</v>
      </c>
      <c r="I178" s="58">
        <v>0.64099560000000011</v>
      </c>
      <c r="J178" s="58"/>
      <c r="K178" s="58">
        <v>0.045785400000000004</v>
      </c>
      <c r="L178" s="58">
        <v>0.76309000000000005</v>
      </c>
      <c r="M178" s="58">
        <v>0.76309000000000005</v>
      </c>
      <c r="N178" s="58">
        <v>0.015990000000000001</v>
      </c>
      <c r="O178" s="58">
        <v>0.015990000000000001</v>
      </c>
    </row>
    <row r="179" spans="1:15" ht="56.25">
      <c r="A179" s="47" t="s">
        <v>1223</v>
      </c>
      <c r="B179" s="43" t="s">
        <v>359</v>
      </c>
      <c r="C179" s="50" t="s">
        <v>1394</v>
      </c>
      <c r="D179" s="75">
        <v>2019</v>
      </c>
      <c r="E179" s="46">
        <v>2020</v>
      </c>
      <c r="F179" s="58">
        <v>2.83195</v>
      </c>
      <c r="G179" s="58">
        <v>2.83195</v>
      </c>
      <c r="H179" s="58">
        <v>0.28319500000000003</v>
      </c>
      <c r="I179" s="58">
        <v>2.378838</v>
      </c>
      <c r="J179" s="58"/>
      <c r="K179" s="58">
        <v>0.16991699999999998</v>
      </c>
      <c r="L179" s="58">
        <v>2.83195</v>
      </c>
      <c r="M179" s="58">
        <v>2.83195</v>
      </c>
      <c r="N179" s="58">
        <v>0.23855999999999999</v>
      </c>
      <c r="O179" s="58">
        <v>0.23855999999999999</v>
      </c>
    </row>
    <row r="180" spans="1:15" ht="93.75">
      <c r="A180" s="47" t="s">
        <v>1223</v>
      </c>
      <c r="B180" s="43" t="s">
        <v>360</v>
      </c>
      <c r="C180" s="50" t="s">
        <v>1395</v>
      </c>
      <c r="D180" s="75">
        <v>2017</v>
      </c>
      <c r="E180" s="46">
        <v>2019</v>
      </c>
      <c r="F180" s="58">
        <v>0.8075</v>
      </c>
      <c r="G180" s="58">
        <v>0.8075</v>
      </c>
      <c r="H180" s="58">
        <v>0.080750000000000002</v>
      </c>
      <c r="I180" s="58">
        <v>0.67830000000000001</v>
      </c>
      <c r="J180" s="58"/>
      <c r="K180" s="58">
        <v>0.04845</v>
      </c>
      <c r="L180" s="58">
        <v>0</v>
      </c>
      <c r="M180" s="58">
        <v>0</v>
      </c>
      <c r="N180" s="58">
        <v>0</v>
      </c>
      <c r="O180" s="58">
        <v>0</v>
      </c>
    </row>
    <row r="181" spans="1:15" ht="93.75">
      <c r="A181" s="47" t="s">
        <v>1223</v>
      </c>
      <c r="B181" s="43" t="s">
        <v>361</v>
      </c>
      <c r="C181" s="50" t="s">
        <v>1396</v>
      </c>
      <c r="D181" s="75">
        <v>2018</v>
      </c>
      <c r="E181" s="46">
        <v>2019</v>
      </c>
      <c r="F181" s="58">
        <v>1.2410799999999997</v>
      </c>
      <c r="G181" s="58">
        <v>1.2410799999999997</v>
      </c>
      <c r="H181" s="58">
        <v>0.12410799999999998</v>
      </c>
      <c r="I181" s="58">
        <v>1.0425072</v>
      </c>
      <c r="J181" s="58"/>
      <c r="K181" s="58">
        <v>0.074464799999999984</v>
      </c>
      <c r="L181" s="58">
        <v>1.2410799999999997</v>
      </c>
      <c r="M181" s="58">
        <v>1.2410799999999997</v>
      </c>
      <c r="N181" s="58">
        <v>1.24108</v>
      </c>
      <c r="O181" s="58">
        <v>1.24108</v>
      </c>
    </row>
    <row r="182" spans="1:15" ht="112.5">
      <c r="A182" s="47" t="s">
        <v>1223</v>
      </c>
      <c r="B182" s="43" t="s">
        <v>362</v>
      </c>
      <c r="C182" s="50" t="s">
        <v>1397</v>
      </c>
      <c r="D182" s="75">
        <v>2018</v>
      </c>
      <c r="E182" s="46">
        <v>2019</v>
      </c>
      <c r="F182" s="58">
        <v>1.6232841899999999</v>
      </c>
      <c r="G182" s="58">
        <v>1.6232841899999999</v>
      </c>
      <c r="H182" s="58">
        <v>0.162328419</v>
      </c>
      <c r="I182" s="58">
        <v>1.3635587195999999</v>
      </c>
      <c r="J182" s="58"/>
      <c r="K182" s="58">
        <v>0.09739705139999999</v>
      </c>
      <c r="L182" s="58">
        <v>1.3159266699999999</v>
      </c>
      <c r="M182" s="58">
        <v>1.3159266699999999</v>
      </c>
      <c r="N182" s="58">
        <v>1.29698829</v>
      </c>
      <c r="O182" s="58">
        <v>1.29698829</v>
      </c>
    </row>
    <row r="183" spans="1:15" ht="56.25">
      <c r="A183" s="47" t="s">
        <v>1223</v>
      </c>
      <c r="B183" s="43" t="s">
        <v>363</v>
      </c>
      <c r="C183" s="50" t="s">
        <v>1398</v>
      </c>
      <c r="D183" s="75">
        <v>2017</v>
      </c>
      <c r="E183" s="46">
        <v>2020</v>
      </c>
      <c r="F183" s="58">
        <v>4.6079399999999993</v>
      </c>
      <c r="G183" s="58">
        <v>4.6079399999999993</v>
      </c>
      <c r="H183" s="58">
        <v>0.46079399999999993</v>
      </c>
      <c r="I183" s="58">
        <v>3.8706695999999994</v>
      </c>
      <c r="J183" s="58"/>
      <c r="K183" s="58">
        <v>0.27647639999999996</v>
      </c>
      <c r="L183" s="58">
        <v>4.6079399999999993</v>
      </c>
      <c r="M183" s="58">
        <v>4.6079399999999993</v>
      </c>
      <c r="N183" s="58">
        <v>0.03</v>
      </c>
      <c r="O183" s="58">
        <v>0.03</v>
      </c>
    </row>
    <row r="184" spans="1:15" ht="56.25">
      <c r="A184" s="47" t="s">
        <v>1223</v>
      </c>
      <c r="B184" s="43" t="s">
        <v>364</v>
      </c>
      <c r="C184" s="50" t="s">
        <v>1399</v>
      </c>
      <c r="D184" s="75">
        <v>2018</v>
      </c>
      <c r="E184" s="46">
        <v>2020</v>
      </c>
      <c r="F184" s="58">
        <v>1.7144400000000002</v>
      </c>
      <c r="G184" s="58">
        <v>1.7144400000000002</v>
      </c>
      <c r="H184" s="58">
        <v>0.17144400000000004</v>
      </c>
      <c r="I184" s="58">
        <v>1.4401296000000001</v>
      </c>
      <c r="J184" s="58"/>
      <c r="K184" s="58">
        <v>0.10286640000000001</v>
      </c>
      <c r="L184" s="58">
        <v>1.7144400000000002</v>
      </c>
      <c r="M184" s="58">
        <v>1.7144400000000002</v>
      </c>
      <c r="N184" s="58">
        <v>0.01</v>
      </c>
      <c r="O184" s="58">
        <v>0.01</v>
      </c>
    </row>
    <row r="185" spans="1:15" ht="56.25">
      <c r="A185" s="47" t="s">
        <v>1223</v>
      </c>
      <c r="B185" s="43" t="s">
        <v>365</v>
      </c>
      <c r="C185" s="50" t="s">
        <v>1400</v>
      </c>
      <c r="D185" s="75">
        <v>2018</v>
      </c>
      <c r="E185" s="46">
        <v>2020</v>
      </c>
      <c r="F185" s="58">
        <v>7.6618300000000001</v>
      </c>
      <c r="G185" s="58">
        <v>7.6618300000000001</v>
      </c>
      <c r="H185" s="58">
        <v>0.76618300000000006</v>
      </c>
      <c r="I185" s="58">
        <v>6.4359372000000006</v>
      </c>
      <c r="J185" s="58"/>
      <c r="K185" s="58">
        <v>0.4597098</v>
      </c>
      <c r="L185" s="58">
        <v>7.6618300000000001</v>
      </c>
      <c r="M185" s="58">
        <v>7.6618300000000001</v>
      </c>
      <c r="N185" s="58">
        <v>0.72389599999999998</v>
      </c>
      <c r="O185" s="58">
        <v>0.72389599999999998</v>
      </c>
    </row>
    <row r="186" spans="1:15" ht="75">
      <c r="A186" s="47" t="s">
        <v>1224</v>
      </c>
      <c r="B186" s="43" t="s">
        <v>366</v>
      </c>
      <c r="C186" s="50" t="s">
        <v>1401</v>
      </c>
      <c r="D186" s="75">
        <v>2018</v>
      </c>
      <c r="E186" s="46">
        <v>2020</v>
      </c>
      <c r="F186" s="58">
        <v>3.8517600000000005</v>
      </c>
      <c r="G186" s="58">
        <v>3.8517600000000005</v>
      </c>
      <c r="H186" s="58">
        <v>0.38517600000000007</v>
      </c>
      <c r="I186" s="58">
        <v>3.2354784000000008</v>
      </c>
      <c r="J186" s="58"/>
      <c r="K186" s="58">
        <v>0.23110560000000002</v>
      </c>
      <c r="L186" s="58">
        <v>3.8517600000000005</v>
      </c>
      <c r="M186" s="58">
        <v>3.8517600000000005</v>
      </c>
      <c r="N186" s="58">
        <v>0.6804</v>
      </c>
      <c r="O186" s="58">
        <v>0.6804</v>
      </c>
    </row>
    <row r="187" spans="1:15" ht="75">
      <c r="A187" s="47" t="s">
        <v>1224</v>
      </c>
      <c r="B187" s="43" t="s">
        <v>367</v>
      </c>
      <c r="C187" s="50" t="s">
        <v>1402</v>
      </c>
      <c r="D187" s="75">
        <v>2018</v>
      </c>
      <c r="E187" s="46">
        <v>2020</v>
      </c>
      <c r="F187" s="58">
        <v>2.4195199999999999</v>
      </c>
      <c r="G187" s="58">
        <v>2.4195199999999999</v>
      </c>
      <c r="H187" s="58">
        <v>0.241952</v>
      </c>
      <c r="I187" s="58">
        <v>2.0323967999999999</v>
      </c>
      <c r="J187" s="58"/>
      <c r="K187" s="58">
        <v>0.1451712</v>
      </c>
      <c r="L187" s="58">
        <v>2.4195199999999999</v>
      </c>
      <c r="M187" s="58">
        <v>2.4195199999999999</v>
      </c>
      <c r="N187" s="58">
        <v>0.01</v>
      </c>
      <c r="O187" s="58">
        <v>0.01</v>
      </c>
    </row>
    <row r="188" spans="1:15" ht="75">
      <c r="A188" s="47" t="s">
        <v>1224</v>
      </c>
      <c r="B188" s="43" t="s">
        <v>368</v>
      </c>
      <c r="C188" s="50" t="s">
        <v>1403</v>
      </c>
      <c r="D188" s="75">
        <v>2018</v>
      </c>
      <c r="E188" s="46">
        <v>2020</v>
      </c>
      <c r="F188" s="58">
        <v>2.7457399999999996</v>
      </c>
      <c r="G188" s="58">
        <v>2.7457399999999996</v>
      </c>
      <c r="H188" s="58">
        <v>0.27457399999999998</v>
      </c>
      <c r="I188" s="58">
        <v>2.3064215999999997</v>
      </c>
      <c r="J188" s="58"/>
      <c r="K188" s="58">
        <v>0.16474439999999999</v>
      </c>
      <c r="L188" s="58">
        <v>2.7457399999999996</v>
      </c>
      <c r="M188" s="58">
        <v>2.7457399999999996</v>
      </c>
      <c r="N188" s="58">
        <v>0</v>
      </c>
      <c r="O188" s="58">
        <v>0</v>
      </c>
    </row>
    <row r="189" spans="1:15" ht="93.75">
      <c r="A189" s="47" t="s">
        <v>1224</v>
      </c>
      <c r="B189" s="43" t="s">
        <v>369</v>
      </c>
      <c r="C189" s="50" t="s">
        <v>1404</v>
      </c>
      <c r="D189" s="75">
        <v>2018</v>
      </c>
      <c r="E189" s="46">
        <v>2020</v>
      </c>
      <c r="F189" s="58">
        <v>2.7517900000000002</v>
      </c>
      <c r="G189" s="58">
        <v>2.7517900000000002</v>
      </c>
      <c r="H189" s="58">
        <v>0.27517900000000001</v>
      </c>
      <c r="I189" s="58">
        <v>2.3115036</v>
      </c>
      <c r="J189" s="58"/>
      <c r="K189" s="58">
        <v>0.16510740000000002</v>
      </c>
      <c r="L189" s="58">
        <v>2.7517900000000002</v>
      </c>
      <c r="M189" s="58">
        <v>2.7517900000000002</v>
      </c>
      <c r="N189" s="58">
        <v>0.01</v>
      </c>
      <c r="O189" s="58">
        <v>0.01</v>
      </c>
    </row>
    <row r="190" spans="1:15" ht="75">
      <c r="A190" s="47" t="s">
        <v>1223</v>
      </c>
      <c r="B190" s="43" t="s">
        <v>370</v>
      </c>
      <c r="C190" s="50" t="s">
        <v>1405</v>
      </c>
      <c r="D190" s="75">
        <v>2014</v>
      </c>
      <c r="E190" s="46">
        <v>2021</v>
      </c>
      <c r="F190" s="58">
        <v>30.515050000000002</v>
      </c>
      <c r="G190" s="58">
        <v>30.515050000000002</v>
      </c>
      <c r="H190" s="58">
        <v>3.0515050000000006</v>
      </c>
      <c r="I190" s="58">
        <v>25.632642000000004</v>
      </c>
      <c r="J190" s="58"/>
      <c r="K190" s="58">
        <v>1.8309030000000002</v>
      </c>
      <c r="L190" s="58">
        <v>18.192881410000002</v>
      </c>
      <c r="M190" s="58">
        <v>18.192881410000002</v>
      </c>
      <c r="N190" s="58">
        <v>8.4468550499999999</v>
      </c>
      <c r="O190" s="58">
        <v>8.4468550499999999</v>
      </c>
    </row>
    <row r="191" spans="1:15" ht="75">
      <c r="A191" s="47" t="s">
        <v>1223</v>
      </c>
      <c r="B191" s="43" t="s">
        <v>371</v>
      </c>
      <c r="C191" s="50" t="s">
        <v>1406</v>
      </c>
      <c r="D191" s="75">
        <v>2018</v>
      </c>
      <c r="E191" s="46">
        <v>2019</v>
      </c>
      <c r="F191" s="58">
        <v>0.32962305999999997</v>
      </c>
      <c r="G191" s="58">
        <v>0.32962305999999997</v>
      </c>
      <c r="H191" s="58">
        <v>0.032962305999999997</v>
      </c>
      <c r="I191" s="58">
        <v>0.2768833704</v>
      </c>
      <c r="J191" s="58"/>
      <c r="K191" s="58">
        <v>0.019777383599999997</v>
      </c>
      <c r="L191" s="58">
        <v>0</v>
      </c>
      <c r="M191" s="58">
        <v>0</v>
      </c>
      <c r="N191" s="58">
        <v>0</v>
      </c>
      <c r="O191" s="58">
        <v>0</v>
      </c>
    </row>
    <row r="192" spans="1:15" ht="112.5">
      <c r="A192" s="47" t="s">
        <v>1223</v>
      </c>
      <c r="B192" s="43" t="s">
        <v>372</v>
      </c>
      <c r="C192" s="50" t="s">
        <v>1407</v>
      </c>
      <c r="D192" s="75">
        <v>2018</v>
      </c>
      <c r="E192" s="46">
        <v>2019</v>
      </c>
      <c r="F192" s="58">
        <v>4.0767300000000004</v>
      </c>
      <c r="G192" s="58">
        <v>4.0767300000000004</v>
      </c>
      <c r="H192" s="58">
        <v>0.40767300000000006</v>
      </c>
      <c r="I192" s="58">
        <v>3.4244532000000003</v>
      </c>
      <c r="J192" s="58"/>
      <c r="K192" s="58">
        <v>0.24460380000000001</v>
      </c>
      <c r="L192" s="58">
        <v>4.0767300000000004</v>
      </c>
      <c r="M192" s="58">
        <v>4.0767300000000004</v>
      </c>
      <c r="N192" s="58">
        <v>3.2213832299999998</v>
      </c>
      <c r="O192" s="58">
        <v>3.2213832299999998</v>
      </c>
    </row>
    <row r="193" spans="1:15" ht="75">
      <c r="A193" s="47" t="s">
        <v>1224</v>
      </c>
      <c r="B193" s="43" t="s">
        <v>373</v>
      </c>
      <c r="C193" s="50" t="s">
        <v>1408</v>
      </c>
      <c r="D193" s="75">
        <v>2018</v>
      </c>
      <c r="E193" s="46">
        <v>2019</v>
      </c>
      <c r="F193" s="58">
        <v>0.14561621</v>
      </c>
      <c r="G193" s="58">
        <v>0.14561621</v>
      </c>
      <c r="H193" s="58">
        <v>0.014561621</v>
      </c>
      <c r="I193" s="58">
        <v>0.1223176164</v>
      </c>
      <c r="J193" s="58"/>
      <c r="K193" s="58">
        <v>0.0087369726000000002</v>
      </c>
      <c r="L193" s="58">
        <v>0</v>
      </c>
      <c r="M193" s="58">
        <v>0</v>
      </c>
      <c r="N193" s="58">
        <v>0</v>
      </c>
      <c r="O193" s="58">
        <v>0</v>
      </c>
    </row>
    <row r="194" spans="1:15" ht="56.25">
      <c r="A194" s="47" t="s">
        <v>1223</v>
      </c>
      <c r="B194" s="43" t="s">
        <v>374</v>
      </c>
      <c r="C194" s="50" t="s">
        <v>1409</v>
      </c>
      <c r="D194" s="75">
        <v>2018</v>
      </c>
      <c r="E194" s="46">
        <v>2019</v>
      </c>
      <c r="F194" s="58">
        <v>0.34638781000000002</v>
      </c>
      <c r="G194" s="58">
        <v>0.34638781000000002</v>
      </c>
      <c r="H194" s="58">
        <v>0.034638781</v>
      </c>
      <c r="I194" s="58">
        <v>0.2909657604</v>
      </c>
      <c r="J194" s="58"/>
      <c r="K194" s="58">
        <v>0.020783268600000002</v>
      </c>
      <c r="L194" s="58">
        <v>0.34638781000000002</v>
      </c>
      <c r="M194" s="58">
        <v>0.34638781000000002</v>
      </c>
      <c r="N194" s="58">
        <v>0.34638781000000002</v>
      </c>
      <c r="O194" s="58">
        <v>0.34638781000000002</v>
      </c>
    </row>
    <row r="195" spans="1:15" ht="112.5">
      <c r="A195" s="47" t="s">
        <v>1223</v>
      </c>
      <c r="B195" s="43" t="s">
        <v>375</v>
      </c>
      <c r="C195" s="50" t="s">
        <v>1410</v>
      </c>
      <c r="D195" s="75">
        <v>2019</v>
      </c>
      <c r="E195" s="46">
        <v>2019</v>
      </c>
      <c r="F195" s="58">
        <v>1.80985</v>
      </c>
      <c r="G195" s="58">
        <v>1.80985</v>
      </c>
      <c r="H195" s="58">
        <v>0.18098500000000001</v>
      </c>
      <c r="I195" s="58">
        <v>1.5202740000000001</v>
      </c>
      <c r="J195" s="58"/>
      <c r="K195" s="58">
        <v>0.10859099999999999</v>
      </c>
      <c r="L195" s="58">
        <v>1.80985</v>
      </c>
      <c r="M195" s="58">
        <v>1.80985</v>
      </c>
      <c r="N195" s="58">
        <v>1.80985</v>
      </c>
      <c r="O195" s="58">
        <v>1.80985</v>
      </c>
    </row>
    <row r="196" spans="1:15" ht="93.75">
      <c r="A196" s="47" t="s">
        <v>1223</v>
      </c>
      <c r="B196" s="43" t="s">
        <v>376</v>
      </c>
      <c r="C196" s="50" t="s">
        <v>1411</v>
      </c>
      <c r="D196" s="75">
        <v>2019</v>
      </c>
      <c r="E196" s="46">
        <v>2019</v>
      </c>
      <c r="F196" s="58">
        <v>1.8083900000000002</v>
      </c>
      <c r="G196" s="58">
        <v>1.8083900000000002</v>
      </c>
      <c r="H196" s="58">
        <v>0.18083900000000003</v>
      </c>
      <c r="I196" s="58">
        <v>1.5190476000000002</v>
      </c>
      <c r="J196" s="58"/>
      <c r="K196" s="58">
        <v>0.1085034</v>
      </c>
      <c r="L196" s="58">
        <v>1.8083900000000002</v>
      </c>
      <c r="M196" s="58">
        <v>1.8083900000000002</v>
      </c>
      <c r="N196" s="58">
        <v>0.01</v>
      </c>
      <c r="O196" s="58">
        <v>0.01</v>
      </c>
    </row>
    <row r="197" spans="1:15" ht="93.75">
      <c r="A197" s="47" t="s">
        <v>1224</v>
      </c>
      <c r="B197" s="43" t="s">
        <v>377</v>
      </c>
      <c r="C197" s="50" t="s">
        <v>1412</v>
      </c>
      <c r="D197" s="75">
        <v>2019</v>
      </c>
      <c r="E197" s="46">
        <v>2019</v>
      </c>
      <c r="F197" s="58">
        <v>0.60197000000000001</v>
      </c>
      <c r="G197" s="58">
        <v>0.60197000000000001</v>
      </c>
      <c r="H197" s="58">
        <v>0.060197000000000001</v>
      </c>
      <c r="I197" s="58">
        <v>0.50565480000000007</v>
      </c>
      <c r="J197" s="58"/>
      <c r="K197" s="58">
        <v>0.036118199999999996</v>
      </c>
      <c r="L197" s="58">
        <v>0.60197000000000001</v>
      </c>
      <c r="M197" s="58">
        <v>0.60197000000000001</v>
      </c>
      <c r="N197" s="58">
        <v>0</v>
      </c>
      <c r="O197" s="58">
        <v>0</v>
      </c>
    </row>
    <row r="198" spans="1:15" ht="75">
      <c r="A198" s="47" t="s">
        <v>1224</v>
      </c>
      <c r="B198" s="43" t="s">
        <v>378</v>
      </c>
      <c r="C198" s="50" t="s">
        <v>1413</v>
      </c>
      <c r="D198" s="75">
        <v>2019</v>
      </c>
      <c r="E198" s="46">
        <v>2019</v>
      </c>
      <c r="F198" s="58">
        <v>0.44875</v>
      </c>
      <c r="G198" s="58">
        <v>0.44875</v>
      </c>
      <c r="H198" s="58">
        <v>0.044874999999999998</v>
      </c>
      <c r="I198" s="58">
        <v>0.37695000000000001</v>
      </c>
      <c r="J198" s="58"/>
      <c r="K198" s="58">
        <v>0.026924999999999998</v>
      </c>
      <c r="L198" s="58">
        <v>0.44875</v>
      </c>
      <c r="M198" s="58">
        <v>0.44875</v>
      </c>
      <c r="N198" s="58">
        <v>0</v>
      </c>
      <c r="O198" s="58">
        <v>0</v>
      </c>
    </row>
    <row r="199" spans="1:15" ht="75">
      <c r="A199" s="47" t="s">
        <v>1223</v>
      </c>
      <c r="B199" s="43" t="s">
        <v>379</v>
      </c>
      <c r="C199" s="50" t="s">
        <v>1414</v>
      </c>
      <c r="D199" s="75">
        <v>2019</v>
      </c>
      <c r="E199" s="46">
        <v>2019</v>
      </c>
      <c r="F199" s="58">
        <v>0.25644310999999997</v>
      </c>
      <c r="G199" s="58">
        <v>0.25644310999999997</v>
      </c>
      <c r="H199" s="58">
        <v>0.025644310999999999</v>
      </c>
      <c r="I199" s="58">
        <v>0.21541221239999997</v>
      </c>
      <c r="J199" s="58"/>
      <c r="K199" s="58">
        <v>0.015386586599999998</v>
      </c>
      <c r="L199" s="58">
        <v>0.25644310999999997</v>
      </c>
      <c r="M199" s="58">
        <v>0.25644310999999997</v>
      </c>
      <c r="N199" s="58">
        <v>0.25644310999999997</v>
      </c>
      <c r="O199" s="58">
        <v>0.25644310999999997</v>
      </c>
    </row>
    <row r="200" spans="1:15" ht="93.75">
      <c r="A200" s="47" t="s">
        <v>1223</v>
      </c>
      <c r="B200" s="43" t="s">
        <v>380</v>
      </c>
      <c r="C200" s="50" t="s">
        <v>1415</v>
      </c>
      <c r="D200" s="75">
        <v>2019</v>
      </c>
      <c r="E200" s="46">
        <v>2019</v>
      </c>
      <c r="F200" s="58">
        <v>0.34322636999999995</v>
      </c>
      <c r="G200" s="58">
        <v>0.34322636999999995</v>
      </c>
      <c r="H200" s="58">
        <v>0.034322636999999996</v>
      </c>
      <c r="I200" s="58">
        <v>0.28831015079999994</v>
      </c>
      <c r="J200" s="58"/>
      <c r="K200" s="58">
        <v>0.020593582199999995</v>
      </c>
      <c r="L200" s="58">
        <v>0.34322636999999995</v>
      </c>
      <c r="M200" s="58">
        <v>0.34322636999999995</v>
      </c>
      <c r="N200" s="58">
        <v>0.34322636999999995</v>
      </c>
      <c r="O200" s="58">
        <v>0.34322636999999995</v>
      </c>
    </row>
    <row r="201" spans="1:15" ht="75">
      <c r="A201" s="47" t="s">
        <v>1223</v>
      </c>
      <c r="B201" s="43" t="s">
        <v>381</v>
      </c>
      <c r="C201" s="50" t="s">
        <v>1416</v>
      </c>
      <c r="D201" s="75">
        <v>2018</v>
      </c>
      <c r="E201" s="46">
        <v>2019</v>
      </c>
      <c r="F201" s="58">
        <v>0.31720620999999999</v>
      </c>
      <c r="G201" s="58">
        <v>0.31720620999999999</v>
      </c>
      <c r="H201" s="58">
        <v>0.031720620999999997</v>
      </c>
      <c r="I201" s="58">
        <v>0.26645321639999997</v>
      </c>
      <c r="J201" s="58"/>
      <c r="K201" s="58">
        <v>0.0190323726</v>
      </c>
      <c r="L201" s="58">
        <v>0</v>
      </c>
      <c r="M201" s="58">
        <v>0</v>
      </c>
      <c r="N201" s="58">
        <v>0</v>
      </c>
      <c r="O201" s="58">
        <v>0</v>
      </c>
    </row>
    <row r="202" spans="1:15" ht="75">
      <c r="A202" s="47" t="s">
        <v>1223</v>
      </c>
      <c r="B202" s="43" t="s">
        <v>382</v>
      </c>
      <c r="C202" s="50" t="s">
        <v>1417</v>
      </c>
      <c r="D202" s="75">
        <v>2018</v>
      </c>
      <c r="E202" s="46">
        <v>2020</v>
      </c>
      <c r="F202" s="58">
        <v>2.00684</v>
      </c>
      <c r="G202" s="58">
        <v>2.00684</v>
      </c>
      <c r="H202" s="58">
        <v>0.200684</v>
      </c>
      <c r="I202" s="58">
        <v>1.6857456</v>
      </c>
      <c r="J202" s="58"/>
      <c r="K202" s="58">
        <v>0.12041039999999999</v>
      </c>
      <c r="L202" s="58">
        <v>2.00684</v>
      </c>
      <c r="M202" s="58">
        <v>2.00684</v>
      </c>
      <c r="N202" s="58">
        <v>0.20905000000000001</v>
      </c>
      <c r="O202" s="58">
        <v>0.20905000000000001</v>
      </c>
    </row>
    <row r="203" spans="1:15" ht="93.75">
      <c r="A203" s="47" t="s">
        <v>1223</v>
      </c>
      <c r="B203" s="43" t="s">
        <v>383</v>
      </c>
      <c r="C203" s="50" t="s">
        <v>1418</v>
      </c>
      <c r="D203" s="75">
        <v>2018</v>
      </c>
      <c r="E203" s="46">
        <v>2019</v>
      </c>
      <c r="F203" s="58">
        <v>0.19258859</v>
      </c>
      <c r="G203" s="58">
        <v>0.19258859</v>
      </c>
      <c r="H203" s="58">
        <v>0.019258859000000003</v>
      </c>
      <c r="I203" s="58">
        <v>0.1617744156</v>
      </c>
      <c r="J203" s="58"/>
      <c r="K203" s="58">
        <v>0.0115553154</v>
      </c>
      <c r="L203" s="58">
        <v>0.19258859</v>
      </c>
      <c r="M203" s="58">
        <v>0.19258859</v>
      </c>
      <c r="N203" s="58">
        <v>0.18804731000000002</v>
      </c>
      <c r="O203" s="58">
        <v>0.18804731000000002</v>
      </c>
    </row>
    <row r="204" spans="1:15" ht="75">
      <c r="A204" s="47" t="s">
        <v>1224</v>
      </c>
      <c r="B204" s="43" t="s">
        <v>384</v>
      </c>
      <c r="C204" s="50" t="s">
        <v>1419</v>
      </c>
      <c r="D204" s="75">
        <v>2019</v>
      </c>
      <c r="E204" s="46">
        <v>2020</v>
      </c>
      <c r="F204" s="58">
        <v>3.3894899999999994</v>
      </c>
      <c r="G204" s="58">
        <v>3.3894899999999994</v>
      </c>
      <c r="H204" s="58">
        <v>0.33894899999999994</v>
      </c>
      <c r="I204" s="58">
        <v>2.8471715999999994</v>
      </c>
      <c r="J204" s="58"/>
      <c r="K204" s="58">
        <v>0.20336939999999995</v>
      </c>
      <c r="L204" s="58">
        <v>3.3894899999999994</v>
      </c>
      <c r="M204" s="58">
        <v>3.3894899999999994</v>
      </c>
      <c r="N204" s="58">
        <v>0.05</v>
      </c>
      <c r="O204" s="58">
        <v>0.05</v>
      </c>
    </row>
    <row r="205" spans="1:15" ht="56.25">
      <c r="A205" s="47" t="s">
        <v>1224</v>
      </c>
      <c r="B205" s="43" t="s">
        <v>385</v>
      </c>
      <c r="C205" s="50" t="s">
        <v>1420</v>
      </c>
      <c r="D205" s="75">
        <v>2017</v>
      </c>
      <c r="E205" s="46">
        <v>2020</v>
      </c>
      <c r="F205" s="58">
        <v>3.7838499999999997</v>
      </c>
      <c r="G205" s="58">
        <v>3.7838499999999997</v>
      </c>
      <c r="H205" s="58">
        <v>0.37838499999999997</v>
      </c>
      <c r="I205" s="58">
        <v>3.1784339999999993</v>
      </c>
      <c r="J205" s="58"/>
      <c r="K205" s="58">
        <v>0.22703099999999998</v>
      </c>
      <c r="L205" s="58">
        <v>3.7838499999999997</v>
      </c>
      <c r="M205" s="58">
        <v>3.7838499999999997</v>
      </c>
      <c r="N205" s="58">
        <v>0.01</v>
      </c>
      <c r="O205" s="58">
        <v>0.01</v>
      </c>
    </row>
    <row r="206" spans="1:15" ht="75">
      <c r="A206" s="47" t="s">
        <v>1224</v>
      </c>
      <c r="B206" s="43" t="s">
        <v>386</v>
      </c>
      <c r="C206" s="50" t="s">
        <v>1421</v>
      </c>
      <c r="D206" s="75">
        <v>2015</v>
      </c>
      <c r="E206" s="46">
        <v>2020</v>
      </c>
      <c r="F206" s="58">
        <v>1.4310699999999998</v>
      </c>
      <c r="G206" s="58">
        <v>1.4310699999999998</v>
      </c>
      <c r="H206" s="58">
        <v>0.14310699999999998</v>
      </c>
      <c r="I206" s="58">
        <v>1.2020987999999999</v>
      </c>
      <c r="J206" s="58"/>
      <c r="K206" s="58">
        <v>0.085864199999999988</v>
      </c>
      <c r="L206" s="58">
        <v>1.4287139499999999</v>
      </c>
      <c r="M206" s="58">
        <v>1.4287139499999999</v>
      </c>
      <c r="N206" s="58">
        <v>0.01</v>
      </c>
      <c r="O206" s="58">
        <v>0.01</v>
      </c>
    </row>
    <row r="207" spans="1:15" ht="56.25">
      <c r="A207" s="47" t="s">
        <v>1224</v>
      </c>
      <c r="B207" s="43" t="s">
        <v>387</v>
      </c>
      <c r="C207" s="50" t="s">
        <v>1422</v>
      </c>
      <c r="D207" s="75">
        <v>2018</v>
      </c>
      <c r="E207" s="46">
        <v>2020</v>
      </c>
      <c r="F207" s="58">
        <v>2.2623000000000002</v>
      </c>
      <c r="G207" s="58">
        <v>2.2623000000000002</v>
      </c>
      <c r="H207" s="58">
        <v>0.22623000000000004</v>
      </c>
      <c r="I207" s="58">
        <v>1.9003320000000001</v>
      </c>
      <c r="J207" s="58"/>
      <c r="K207" s="58">
        <v>0.135738</v>
      </c>
      <c r="L207" s="58">
        <v>2.2623000000000002</v>
      </c>
      <c r="M207" s="58">
        <v>2.2623000000000002</v>
      </c>
      <c r="N207" s="58">
        <v>0.01</v>
      </c>
      <c r="O207" s="58">
        <v>0.01</v>
      </c>
    </row>
    <row r="208" spans="1:15" ht="93.75">
      <c r="A208" s="47" t="s">
        <v>1224</v>
      </c>
      <c r="B208" s="43" t="s">
        <v>388</v>
      </c>
      <c r="C208" s="50" t="s">
        <v>1423</v>
      </c>
      <c r="D208" s="75">
        <v>2018</v>
      </c>
      <c r="E208" s="46">
        <v>2019</v>
      </c>
      <c r="F208" s="58">
        <v>1.01702665</v>
      </c>
      <c r="G208" s="58">
        <v>1.01702665</v>
      </c>
      <c r="H208" s="58">
        <v>0.10170266500000001</v>
      </c>
      <c r="I208" s="58">
        <v>0.85430238599999997</v>
      </c>
      <c r="J208" s="58"/>
      <c r="K208" s="58">
        <v>0.061021599000000003</v>
      </c>
      <c r="L208" s="58">
        <v>0.50629065000000006</v>
      </c>
      <c r="M208" s="58">
        <v>0.50629065000000006</v>
      </c>
      <c r="N208" s="58">
        <v>0.50629065000000006</v>
      </c>
      <c r="O208" s="58">
        <v>0.50629065000000006</v>
      </c>
    </row>
    <row r="209" spans="1:15" ht="112.5">
      <c r="A209" s="47" t="s">
        <v>1223</v>
      </c>
      <c r="B209" s="43" t="s">
        <v>389</v>
      </c>
      <c r="C209" s="50" t="s">
        <v>1424</v>
      </c>
      <c r="D209" s="75">
        <v>2019</v>
      </c>
      <c r="E209" s="46">
        <v>2019</v>
      </c>
      <c r="F209" s="58">
        <v>0.33389115999999996</v>
      </c>
      <c r="G209" s="58">
        <v>0.33389115999999996</v>
      </c>
      <c r="H209" s="58">
        <v>0.033389115999999996</v>
      </c>
      <c r="I209" s="58">
        <v>0.28046857439999995</v>
      </c>
      <c r="J209" s="58"/>
      <c r="K209" s="58">
        <v>0.020033469599999996</v>
      </c>
      <c r="L209" s="58">
        <v>0.33389115999999996</v>
      </c>
      <c r="M209" s="58">
        <v>0.33389115999999996</v>
      </c>
      <c r="N209" s="58">
        <v>0.33389115999999996</v>
      </c>
      <c r="O209" s="58">
        <v>0.33389115999999996</v>
      </c>
    </row>
    <row r="210" spans="1:15" ht="112.5">
      <c r="A210" s="47" t="s">
        <v>1223</v>
      </c>
      <c r="B210" s="43" t="s">
        <v>390</v>
      </c>
      <c r="C210" s="50" t="s">
        <v>1425</v>
      </c>
      <c r="D210" s="75">
        <v>2019</v>
      </c>
      <c r="E210" s="46">
        <v>2019</v>
      </c>
      <c r="F210" s="58">
        <v>0.1958</v>
      </c>
      <c r="G210" s="58">
        <v>0.1958</v>
      </c>
      <c r="H210" s="58">
        <v>0.01958</v>
      </c>
      <c r="I210" s="58">
        <v>0.16447199999999998</v>
      </c>
      <c r="J210" s="58"/>
      <c r="K210" s="58">
        <v>0.011748</v>
      </c>
      <c r="L210" s="58">
        <v>0.1958</v>
      </c>
      <c r="M210" s="58">
        <v>0.1958</v>
      </c>
      <c r="N210" s="58">
        <v>0.1958</v>
      </c>
      <c r="O210" s="58">
        <v>0.1958</v>
      </c>
    </row>
    <row r="211" spans="1:15" ht="93.75">
      <c r="A211" s="47" t="s">
        <v>1224</v>
      </c>
      <c r="B211" s="43" t="s">
        <v>391</v>
      </c>
      <c r="C211" s="50" t="s">
        <v>1426</v>
      </c>
      <c r="D211" s="75">
        <v>2019</v>
      </c>
      <c r="E211" s="46">
        <v>2019</v>
      </c>
      <c r="F211" s="58">
        <v>0.32706000000000002</v>
      </c>
      <c r="G211" s="58">
        <v>0.32706000000000002</v>
      </c>
      <c r="H211" s="58">
        <v>0.032706000000000006</v>
      </c>
      <c r="I211" s="58">
        <v>0.27473039999999999</v>
      </c>
      <c r="J211" s="58"/>
      <c r="K211" s="58">
        <v>0.019623600000000001</v>
      </c>
      <c r="L211" s="58">
        <v>0.32706000000000002</v>
      </c>
      <c r="M211" s="58">
        <v>0.32706000000000002</v>
      </c>
      <c r="N211" s="58">
        <v>0.26544000000000001</v>
      </c>
      <c r="O211" s="58">
        <v>0.26544000000000001</v>
      </c>
    </row>
    <row r="212" spans="1:15" ht="112.5">
      <c r="A212" s="47" t="s">
        <v>1223</v>
      </c>
      <c r="B212" s="43" t="s">
        <v>392</v>
      </c>
      <c r="C212" s="50" t="s">
        <v>1427</v>
      </c>
      <c r="D212" s="75">
        <v>2019</v>
      </c>
      <c r="E212" s="46">
        <v>2020</v>
      </c>
      <c r="F212" s="58">
        <v>0.8593099999999998</v>
      </c>
      <c r="G212" s="58">
        <v>0.8593099999999998</v>
      </c>
      <c r="H212" s="58">
        <v>0.08593099999999998</v>
      </c>
      <c r="I212" s="58">
        <v>0.72182039999999981</v>
      </c>
      <c r="J212" s="58"/>
      <c r="K212" s="58">
        <v>0.051558599999999989</v>
      </c>
      <c r="L212" s="58">
        <v>0.8593099999999998</v>
      </c>
      <c r="M212" s="58">
        <v>0.8593099999999998</v>
      </c>
      <c r="N212" s="58">
        <v>0</v>
      </c>
      <c r="O212" s="58">
        <v>0</v>
      </c>
    </row>
    <row r="213" spans="1:15" ht="93.75">
      <c r="A213" s="47" t="s">
        <v>1224</v>
      </c>
      <c r="B213" s="43" t="s">
        <v>393</v>
      </c>
      <c r="C213" s="50" t="s">
        <v>1428</v>
      </c>
      <c r="D213" s="75">
        <v>2016</v>
      </c>
      <c r="E213" s="46">
        <v>2022</v>
      </c>
      <c r="F213" s="58">
        <v>3.8737200000000001</v>
      </c>
      <c r="G213" s="58">
        <v>3.8737200000000001</v>
      </c>
      <c r="H213" s="58">
        <v>0.38737200000000005</v>
      </c>
      <c r="I213" s="58">
        <v>3.2539248000000001</v>
      </c>
      <c r="J213" s="58"/>
      <c r="K213" s="58">
        <v>0.2324232</v>
      </c>
      <c r="L213" s="58">
        <v>3.8737200000000001</v>
      </c>
      <c r="M213" s="58">
        <v>3.8737200000000001</v>
      </c>
      <c r="N213" s="58">
        <v>0.01</v>
      </c>
      <c r="O213" s="58">
        <v>0.01</v>
      </c>
    </row>
    <row r="214" spans="1:15" ht="112.5">
      <c r="A214" s="47" t="s">
        <v>1223</v>
      </c>
      <c r="B214" s="43" t="s">
        <v>394</v>
      </c>
      <c r="C214" s="50" t="s">
        <v>1429</v>
      </c>
      <c r="D214" s="75">
        <v>2018</v>
      </c>
      <c r="E214" s="46">
        <v>2019</v>
      </c>
      <c r="F214" s="58">
        <v>2.2208202000000004</v>
      </c>
      <c r="G214" s="58">
        <v>2.2208202000000004</v>
      </c>
      <c r="H214" s="58">
        <v>0.22208202000000005</v>
      </c>
      <c r="I214" s="58">
        <v>1.8654889680000004</v>
      </c>
      <c r="J214" s="58"/>
      <c r="K214" s="58">
        <v>0.13324921200000001</v>
      </c>
      <c r="L214" s="58">
        <v>0.058223600000000264</v>
      </c>
      <c r="M214" s="58">
        <v>0.058223600000000264</v>
      </c>
      <c r="N214" s="58">
        <v>0.058223600000000264</v>
      </c>
      <c r="O214" s="58">
        <v>0.058223600000000264</v>
      </c>
    </row>
    <row r="215" spans="1:15" ht="56.25">
      <c r="A215" s="47" t="s">
        <v>1223</v>
      </c>
      <c r="B215" s="43" t="s">
        <v>395</v>
      </c>
      <c r="C215" s="50" t="s">
        <v>1430</v>
      </c>
      <c r="D215" s="75">
        <v>2018</v>
      </c>
      <c r="E215" s="46">
        <v>2020</v>
      </c>
      <c r="F215" s="58">
        <v>1.47844</v>
      </c>
      <c r="G215" s="58">
        <v>1.47844</v>
      </c>
      <c r="H215" s="58">
        <v>0.147844</v>
      </c>
      <c r="I215" s="58">
        <v>1.2418895999999999</v>
      </c>
      <c r="J215" s="58"/>
      <c r="K215" s="58">
        <v>0.088706399999999991</v>
      </c>
      <c r="L215" s="58">
        <v>1.47844</v>
      </c>
      <c r="M215" s="58">
        <v>1.47844</v>
      </c>
      <c r="N215" s="58">
        <v>0.070000000000000007</v>
      </c>
      <c r="O215" s="58">
        <v>0.070000000000000007</v>
      </c>
    </row>
    <row r="216" spans="1:15" ht="56.25">
      <c r="A216" s="47" t="s">
        <v>1223</v>
      </c>
      <c r="B216" s="43" t="s">
        <v>396</v>
      </c>
      <c r="C216" s="50" t="s">
        <v>1431</v>
      </c>
      <c r="D216" s="75">
        <v>2018</v>
      </c>
      <c r="E216" s="46">
        <v>2019</v>
      </c>
      <c r="F216" s="58">
        <v>0.44149850000000002</v>
      </c>
      <c r="G216" s="58">
        <v>0.44149850000000002</v>
      </c>
      <c r="H216" s="58">
        <v>0.044149850000000004</v>
      </c>
      <c r="I216" s="58">
        <v>0.37085874000000002</v>
      </c>
      <c r="J216" s="58"/>
      <c r="K216" s="58">
        <v>0.026489909999999998</v>
      </c>
      <c r="L216" s="58">
        <v>0.44149850000000002</v>
      </c>
      <c r="M216" s="58">
        <v>0.44149850000000002</v>
      </c>
      <c r="N216" s="58">
        <v>0.44149849999999996</v>
      </c>
      <c r="O216" s="58">
        <v>0.44149849999999996</v>
      </c>
    </row>
    <row r="217" spans="1:15" ht="56.25">
      <c r="A217" s="47" t="s">
        <v>1223</v>
      </c>
      <c r="B217" s="43" t="s">
        <v>397</v>
      </c>
      <c r="C217" s="50" t="s">
        <v>1432</v>
      </c>
      <c r="D217" s="75">
        <v>2019</v>
      </c>
      <c r="E217" s="46">
        <v>2019</v>
      </c>
      <c r="F217" s="58">
        <v>0.24979045999999996</v>
      </c>
      <c r="G217" s="58">
        <v>0.24979045999999996</v>
      </c>
      <c r="H217" s="58">
        <v>0.024979045999999998</v>
      </c>
      <c r="I217" s="58">
        <v>0.20982398639999997</v>
      </c>
      <c r="J217" s="58"/>
      <c r="K217" s="58">
        <v>0.014987427599999997</v>
      </c>
      <c r="L217" s="58">
        <v>0.24979045999999996</v>
      </c>
      <c r="M217" s="58">
        <v>0.24979045999999996</v>
      </c>
      <c r="N217" s="58">
        <v>0.24979045999999999</v>
      </c>
      <c r="O217" s="58">
        <v>0.24979045999999999</v>
      </c>
    </row>
    <row r="218" spans="1:15" ht="75">
      <c r="A218" s="47" t="s">
        <v>1223</v>
      </c>
      <c r="B218" s="43" t="s">
        <v>398</v>
      </c>
      <c r="C218" s="50" t="s">
        <v>1433</v>
      </c>
      <c r="D218" s="75">
        <v>2018</v>
      </c>
      <c r="E218" s="46">
        <v>2019</v>
      </c>
      <c r="F218" s="58">
        <v>0.40839471000000005</v>
      </c>
      <c r="G218" s="58">
        <v>0.40839471000000005</v>
      </c>
      <c r="H218" s="58">
        <v>0.040839471000000009</v>
      </c>
      <c r="I218" s="58">
        <v>0.34305155640000001</v>
      </c>
      <c r="J218" s="58"/>
      <c r="K218" s="58">
        <v>0.024503682600000003</v>
      </c>
      <c r="L218" s="58">
        <v>0.40839471000000005</v>
      </c>
      <c r="M218" s="58">
        <v>0.40839471000000005</v>
      </c>
      <c r="N218" s="58">
        <v>0.40839470999999999</v>
      </c>
      <c r="O218" s="58">
        <v>0.40839470999999999</v>
      </c>
    </row>
    <row r="219" spans="1:15" ht="93.75">
      <c r="A219" s="47" t="s">
        <v>1223</v>
      </c>
      <c r="B219" s="43" t="s">
        <v>399</v>
      </c>
      <c r="C219" s="50" t="s">
        <v>1434</v>
      </c>
      <c r="D219" s="75">
        <v>2019</v>
      </c>
      <c r="E219" s="46">
        <v>2019</v>
      </c>
      <c r="F219" s="58">
        <v>0.15598409000000002</v>
      </c>
      <c r="G219" s="58">
        <v>0.15598409000000002</v>
      </c>
      <c r="H219" s="58">
        <v>0.015598409000000002</v>
      </c>
      <c r="I219" s="58">
        <v>0.13102663560000002</v>
      </c>
      <c r="J219" s="58"/>
      <c r="K219" s="58">
        <v>0.0093590454</v>
      </c>
      <c r="L219" s="58">
        <v>0.15598409000000002</v>
      </c>
      <c r="M219" s="58">
        <v>0.15598409000000002</v>
      </c>
      <c r="N219" s="58">
        <v>0.15598409000000002</v>
      </c>
      <c r="O219" s="58">
        <v>0.15598409000000002</v>
      </c>
    </row>
    <row r="220" spans="1:15" ht="93.75">
      <c r="A220" s="47" t="s">
        <v>1224</v>
      </c>
      <c r="B220" s="43" t="s">
        <v>400</v>
      </c>
      <c r="C220" s="50" t="s">
        <v>1435</v>
      </c>
      <c r="D220" s="75">
        <v>2019</v>
      </c>
      <c r="E220" s="46">
        <v>2019</v>
      </c>
      <c r="F220" s="58">
        <v>0.55005000000000004</v>
      </c>
      <c r="G220" s="58">
        <v>0.55005000000000004</v>
      </c>
      <c r="H220" s="58">
        <v>0.055005000000000005</v>
      </c>
      <c r="I220" s="58">
        <v>0.46204200000000001</v>
      </c>
      <c r="J220" s="58"/>
      <c r="K220" s="58">
        <v>0.033003000000000005</v>
      </c>
      <c r="L220" s="58">
        <v>0.55005000000000004</v>
      </c>
      <c r="M220" s="58">
        <v>0.55005000000000004</v>
      </c>
      <c r="N220" s="58">
        <v>0.02</v>
      </c>
      <c r="O220" s="58">
        <v>0.02</v>
      </c>
    </row>
    <row r="221" spans="1:15" ht="56.25">
      <c r="A221" s="47" t="s">
        <v>1223</v>
      </c>
      <c r="B221" s="43" t="s">
        <v>401</v>
      </c>
      <c r="C221" s="50" t="s">
        <v>1436</v>
      </c>
      <c r="D221" s="75">
        <v>2018</v>
      </c>
      <c r="E221" s="46">
        <v>2020</v>
      </c>
      <c r="F221" s="58">
        <v>4.0805600000000002</v>
      </c>
      <c r="G221" s="58">
        <v>4.0805600000000002</v>
      </c>
      <c r="H221" s="58">
        <v>0.40805600000000003</v>
      </c>
      <c r="I221" s="58">
        <v>3.4276703999999998</v>
      </c>
      <c r="J221" s="58"/>
      <c r="K221" s="58">
        <v>0.24483360000000001</v>
      </c>
      <c r="L221" s="58">
        <v>4.0805600000000002</v>
      </c>
      <c r="M221" s="58">
        <v>4.0805600000000002</v>
      </c>
      <c r="N221" s="58">
        <v>0.35066799999999998</v>
      </c>
      <c r="O221" s="58">
        <v>0.35066799999999998</v>
      </c>
    </row>
    <row r="222" spans="1:15" ht="37.5">
      <c r="A222" s="47" t="s">
        <v>1223</v>
      </c>
      <c r="B222" s="43" t="s">
        <v>402</v>
      </c>
      <c r="C222" s="50" t="s">
        <v>1437</v>
      </c>
      <c r="D222" s="75">
        <v>2018</v>
      </c>
      <c r="E222" s="46">
        <v>2019</v>
      </c>
      <c r="F222" s="58">
        <v>3.1542699999999999</v>
      </c>
      <c r="G222" s="58">
        <v>3.1542699999999999</v>
      </c>
      <c r="H222" s="58">
        <v>0.31542700000000001</v>
      </c>
      <c r="I222" s="58">
        <v>2.6495867999999998</v>
      </c>
      <c r="J222" s="58"/>
      <c r="K222" s="58">
        <v>0.18925619999999999</v>
      </c>
      <c r="L222" s="58">
        <v>3.1542699999999999</v>
      </c>
      <c r="M222" s="58">
        <v>3.1542699999999999</v>
      </c>
      <c r="N222" s="58">
        <v>0.92519399999999996</v>
      </c>
      <c r="O222" s="58">
        <v>0.92519399999999996</v>
      </c>
    </row>
    <row r="223" spans="1:15" ht="131.25">
      <c r="A223" s="47" t="s">
        <v>1223</v>
      </c>
      <c r="B223" s="43" t="s">
        <v>403</v>
      </c>
      <c r="C223" s="50" t="s">
        <v>1438</v>
      </c>
      <c r="D223" s="75">
        <v>2018</v>
      </c>
      <c r="E223" s="46">
        <v>2019</v>
      </c>
      <c r="F223" s="58">
        <v>0.94532519999999998</v>
      </c>
      <c r="G223" s="58">
        <v>0.94532519999999998</v>
      </c>
      <c r="H223" s="58">
        <v>0.094532520000000009</v>
      </c>
      <c r="I223" s="58">
        <v>0.79407316799999994</v>
      </c>
      <c r="J223" s="58"/>
      <c r="K223" s="58">
        <v>0.056719512</v>
      </c>
      <c r="L223" s="58">
        <v>0</v>
      </c>
      <c r="M223" s="58">
        <v>0</v>
      </c>
      <c r="N223" s="58">
        <v>0</v>
      </c>
      <c r="O223" s="58">
        <v>0</v>
      </c>
    </row>
    <row r="224" spans="1:15" ht="56.25">
      <c r="A224" s="47" t="s">
        <v>1223</v>
      </c>
      <c r="B224" s="43" t="s">
        <v>404</v>
      </c>
      <c r="C224" s="50" t="s">
        <v>1439</v>
      </c>
      <c r="D224" s="75">
        <v>2019</v>
      </c>
      <c r="E224" s="46">
        <v>2020</v>
      </c>
      <c r="F224" s="58">
        <v>6.6275</v>
      </c>
      <c r="G224" s="58">
        <v>6.6275</v>
      </c>
      <c r="H224" s="58">
        <v>0.66275000000000006</v>
      </c>
      <c r="I224" s="58">
        <v>5.5671000000000008</v>
      </c>
      <c r="J224" s="58"/>
      <c r="K224" s="58">
        <v>0.39765</v>
      </c>
      <c r="L224" s="58">
        <v>6.6275</v>
      </c>
      <c r="M224" s="58">
        <v>6.6275</v>
      </c>
      <c r="N224" s="58">
        <v>0.037162000000000001</v>
      </c>
      <c r="O224" s="58">
        <v>0.037162000000000001</v>
      </c>
    </row>
    <row r="225" spans="1:15" ht="75">
      <c r="A225" s="47" t="s">
        <v>1223</v>
      </c>
      <c r="B225" s="43" t="s">
        <v>405</v>
      </c>
      <c r="C225" s="50" t="s">
        <v>1440</v>
      </c>
      <c r="D225" s="75">
        <v>2019</v>
      </c>
      <c r="E225" s="46">
        <v>2020</v>
      </c>
      <c r="F225" s="58">
        <v>4.05966</v>
      </c>
      <c r="G225" s="58">
        <v>4.05966</v>
      </c>
      <c r="H225" s="58">
        <v>0.40596600000000005</v>
      </c>
      <c r="I225" s="58">
        <v>3.4101143999999999</v>
      </c>
      <c r="J225" s="58"/>
      <c r="K225" s="58">
        <v>0.24357960000000001</v>
      </c>
      <c r="L225" s="58">
        <v>4.05966</v>
      </c>
      <c r="M225" s="58">
        <v>4.05966</v>
      </c>
      <c r="N225" s="58">
        <v>0.37918799999999997</v>
      </c>
      <c r="O225" s="58">
        <v>0.37918799999999997</v>
      </c>
    </row>
    <row r="226" spans="1:15" ht="112.5">
      <c r="A226" s="47" t="s">
        <v>1223</v>
      </c>
      <c r="B226" s="43" t="s">
        <v>406</v>
      </c>
      <c r="C226" s="50" t="s">
        <v>1441</v>
      </c>
      <c r="D226" s="75">
        <v>2018</v>
      </c>
      <c r="E226" s="46">
        <v>2019</v>
      </c>
      <c r="F226" s="58">
        <v>0.12875391999999997</v>
      </c>
      <c r="G226" s="58">
        <v>0.12875391999999997</v>
      </c>
      <c r="H226" s="58">
        <v>0.012875391999999998</v>
      </c>
      <c r="I226" s="58">
        <v>0.10815329279999997</v>
      </c>
      <c r="J226" s="58"/>
      <c r="K226" s="58">
        <v>0.0077252351999999979</v>
      </c>
      <c r="L226" s="58">
        <v>0</v>
      </c>
      <c r="M226" s="58">
        <v>0</v>
      </c>
      <c r="N226" s="58">
        <v>0</v>
      </c>
      <c r="O226" s="58">
        <v>0</v>
      </c>
    </row>
    <row r="227" spans="1:15" ht="56.25">
      <c r="A227" s="47" t="s">
        <v>1223</v>
      </c>
      <c r="B227" s="43" t="s">
        <v>407</v>
      </c>
      <c r="C227" s="50" t="s">
        <v>1442</v>
      </c>
      <c r="D227" s="75">
        <v>2018</v>
      </c>
      <c r="E227" s="46">
        <v>2019</v>
      </c>
      <c r="F227" s="58">
        <v>7.8571276700000006</v>
      </c>
      <c r="G227" s="58">
        <v>7.8571276700000006</v>
      </c>
      <c r="H227" s="58">
        <v>0.78571276700000015</v>
      </c>
      <c r="I227" s="58">
        <v>6.599987242800001</v>
      </c>
      <c r="J227" s="58"/>
      <c r="K227" s="58">
        <v>0.47142766020000004</v>
      </c>
      <c r="L227" s="58">
        <v>5.9395080000000009</v>
      </c>
      <c r="M227" s="58">
        <v>5.9395080000000009</v>
      </c>
      <c r="N227" s="58">
        <v>5.6508552499999993</v>
      </c>
      <c r="O227" s="58">
        <v>5.6508552499999993</v>
      </c>
    </row>
    <row r="228" spans="1:15" ht="93.75">
      <c r="A228" s="47" t="s">
        <v>1224</v>
      </c>
      <c r="B228" s="43" t="s">
        <v>408</v>
      </c>
      <c r="C228" s="50" t="s">
        <v>1443</v>
      </c>
      <c r="D228" s="75">
        <v>2019</v>
      </c>
      <c r="E228" s="46">
        <v>2022</v>
      </c>
      <c r="F228" s="58">
        <v>16.96996</v>
      </c>
      <c r="G228" s="58">
        <v>16.96996</v>
      </c>
      <c r="H228" s="58">
        <v>1.6969960000000002</v>
      </c>
      <c r="I228" s="58">
        <v>14.254766399999999</v>
      </c>
      <c r="J228" s="58"/>
      <c r="K228" s="58">
        <v>1.0181975999999999</v>
      </c>
      <c r="L228" s="58">
        <v>16.96996</v>
      </c>
      <c r="M228" s="58">
        <v>16.96996</v>
      </c>
      <c r="N228" s="58">
        <v>0.44179657</v>
      </c>
      <c r="O228" s="58">
        <v>0.44179657</v>
      </c>
    </row>
    <row r="229" spans="1:15" ht="56.25">
      <c r="A229" s="47" t="s">
        <v>1223</v>
      </c>
      <c r="B229" s="43" t="s">
        <v>409</v>
      </c>
      <c r="C229" s="50" t="s">
        <v>1444</v>
      </c>
      <c r="D229" s="75">
        <v>2018</v>
      </c>
      <c r="E229" s="46">
        <v>2020</v>
      </c>
      <c r="F229" s="58">
        <v>3.18709</v>
      </c>
      <c r="G229" s="58">
        <v>3.18709</v>
      </c>
      <c r="H229" s="58">
        <v>0.31870900000000002</v>
      </c>
      <c r="I229" s="58">
        <v>2.6771555999999999</v>
      </c>
      <c r="J229" s="58"/>
      <c r="K229" s="58">
        <v>0.19122539999999999</v>
      </c>
      <c r="L229" s="58">
        <v>2.9751309699999999</v>
      </c>
      <c r="M229" s="58">
        <v>2.9751309699999999</v>
      </c>
      <c r="N229" s="58">
        <v>0.25855978000000002</v>
      </c>
      <c r="O229" s="58">
        <v>0.25855978000000002</v>
      </c>
    </row>
    <row r="230" spans="1:15" ht="112.5">
      <c r="A230" s="47" t="s">
        <v>1223</v>
      </c>
      <c r="B230" s="43" t="s">
        <v>410</v>
      </c>
      <c r="C230" s="50" t="s">
        <v>1445</v>
      </c>
      <c r="D230" s="75">
        <v>2018</v>
      </c>
      <c r="E230" s="46">
        <v>2020</v>
      </c>
      <c r="F230" s="58">
        <v>2.2518499999999997</v>
      </c>
      <c r="G230" s="58">
        <v>2.2518499999999997</v>
      </c>
      <c r="H230" s="58">
        <v>0.22518499999999997</v>
      </c>
      <c r="I230" s="58">
        <v>1.8915539999999995</v>
      </c>
      <c r="J230" s="58"/>
      <c r="K230" s="58">
        <v>0.13511099999999998</v>
      </c>
      <c r="L230" s="58">
        <v>2.2518499999999997</v>
      </c>
      <c r="M230" s="58">
        <v>2.2518499999999997</v>
      </c>
      <c r="N230" s="58">
        <v>2.0970399999999998</v>
      </c>
      <c r="O230" s="58">
        <v>2.0970399999999998</v>
      </c>
    </row>
    <row r="231" spans="1:15" ht="112.5">
      <c r="A231" s="47" t="s">
        <v>1223</v>
      </c>
      <c r="B231" s="43" t="s">
        <v>411</v>
      </c>
      <c r="C231" s="50" t="s">
        <v>1446</v>
      </c>
      <c r="D231" s="75">
        <v>2018</v>
      </c>
      <c r="E231" s="46">
        <v>2019</v>
      </c>
      <c r="F231" s="58">
        <v>0.088723149999999987</v>
      </c>
      <c r="G231" s="58">
        <v>0.088723149999999987</v>
      </c>
      <c r="H231" s="58">
        <v>0.0088723149999999987</v>
      </c>
      <c r="I231" s="58">
        <v>0.074527445999999983</v>
      </c>
      <c r="J231" s="58"/>
      <c r="K231" s="58">
        <v>0.0053233889999999987</v>
      </c>
      <c r="L231" s="58">
        <v>0.027038419999999987</v>
      </c>
      <c r="M231" s="58">
        <v>0.027038419999999987</v>
      </c>
      <c r="N231" s="58">
        <v>0.0096410000000000003</v>
      </c>
      <c r="O231" s="58">
        <v>0.0096410000000000003</v>
      </c>
    </row>
    <row r="232" spans="1:15" ht="56.25">
      <c r="A232" s="47" t="s">
        <v>1223</v>
      </c>
      <c r="B232" s="43" t="s">
        <v>412</v>
      </c>
      <c r="C232" s="50" t="s">
        <v>1447</v>
      </c>
      <c r="D232" s="75">
        <v>2019</v>
      </c>
      <c r="E232" s="46">
        <v>2020</v>
      </c>
      <c r="F232" s="58">
        <v>0.8593099999999998</v>
      </c>
      <c r="G232" s="58">
        <v>0.8593099999999998</v>
      </c>
      <c r="H232" s="58">
        <v>0.08593099999999998</v>
      </c>
      <c r="I232" s="58">
        <v>0.72182039999999981</v>
      </c>
      <c r="J232" s="58"/>
      <c r="K232" s="58">
        <v>0.051558599999999989</v>
      </c>
      <c r="L232" s="58">
        <v>0.8593099999999998</v>
      </c>
      <c r="M232" s="58">
        <v>0.8593099999999998</v>
      </c>
      <c r="N232" s="58">
        <v>0</v>
      </c>
      <c r="O232" s="58">
        <v>0</v>
      </c>
    </row>
    <row r="233" spans="1:15" ht="75">
      <c r="A233" s="47" t="s">
        <v>1224</v>
      </c>
      <c r="B233" s="43" t="s">
        <v>413</v>
      </c>
      <c r="C233" s="50" t="s">
        <v>1448</v>
      </c>
      <c r="D233" s="75">
        <v>2019</v>
      </c>
      <c r="E233" s="46">
        <v>2020</v>
      </c>
      <c r="F233" s="58">
        <v>2.4514100000000001</v>
      </c>
      <c r="G233" s="58">
        <v>2.4514100000000001</v>
      </c>
      <c r="H233" s="58">
        <v>0.24514100000000003</v>
      </c>
      <c r="I233" s="58">
        <v>2.0591844000000004</v>
      </c>
      <c r="J233" s="58"/>
      <c r="K233" s="58">
        <v>0.14708460000000001</v>
      </c>
      <c r="L233" s="58">
        <v>2.4514100000000001</v>
      </c>
      <c r="M233" s="58">
        <v>2.4514100000000001</v>
      </c>
      <c r="N233" s="58">
        <v>0.01</v>
      </c>
      <c r="O233" s="58">
        <v>0.01</v>
      </c>
    </row>
    <row r="234" spans="1:15" ht="93.75">
      <c r="A234" s="47" t="s">
        <v>1224</v>
      </c>
      <c r="B234" s="43" t="s">
        <v>414</v>
      </c>
      <c r="C234" s="50" t="s">
        <v>1449</v>
      </c>
      <c r="D234" s="75">
        <v>2019</v>
      </c>
      <c r="E234" s="46">
        <v>2020</v>
      </c>
      <c r="F234" s="58">
        <v>2.1667199999999998</v>
      </c>
      <c r="G234" s="58">
        <v>2.1667199999999998</v>
      </c>
      <c r="H234" s="58">
        <v>0.21667199999999998</v>
      </c>
      <c r="I234" s="58">
        <v>1.8200447999999998</v>
      </c>
      <c r="J234" s="58"/>
      <c r="K234" s="58">
        <v>0.13000319999999999</v>
      </c>
      <c r="L234" s="58">
        <v>2.1667199999999998</v>
      </c>
      <c r="M234" s="58">
        <v>2.1667199999999998</v>
      </c>
      <c r="N234" s="58">
        <v>0.01</v>
      </c>
      <c r="O234" s="58">
        <v>0.01</v>
      </c>
    </row>
    <row r="235" spans="1:15" ht="93.75">
      <c r="A235" s="47" t="s">
        <v>1223</v>
      </c>
      <c r="B235" s="43" t="s">
        <v>415</v>
      </c>
      <c r="C235" s="50" t="s">
        <v>1450</v>
      </c>
      <c r="D235" s="75">
        <v>2018</v>
      </c>
      <c r="E235" s="46">
        <v>2020</v>
      </c>
      <c r="F235" s="58">
        <v>13.979180000000001</v>
      </c>
      <c r="G235" s="58">
        <v>13.979180000000001</v>
      </c>
      <c r="H235" s="58">
        <v>1.3979180000000002</v>
      </c>
      <c r="I235" s="58">
        <v>11.742511200000001</v>
      </c>
      <c r="J235" s="58"/>
      <c r="K235" s="58">
        <v>0.83875080000000002</v>
      </c>
      <c r="L235" s="58">
        <v>13.979180000000001</v>
      </c>
      <c r="M235" s="58">
        <v>13.979180000000001</v>
      </c>
      <c r="N235" s="58">
        <v>12.24336763</v>
      </c>
      <c r="O235" s="58">
        <v>12.24336763</v>
      </c>
    </row>
    <row r="236" spans="1:15" ht="37.5">
      <c r="A236" s="47" t="s">
        <v>1223</v>
      </c>
      <c r="B236" s="43" t="s">
        <v>416</v>
      </c>
      <c r="C236" s="50" t="s">
        <v>1451</v>
      </c>
      <c r="D236" s="75">
        <v>2018</v>
      </c>
      <c r="E236" s="46">
        <v>2020</v>
      </c>
      <c r="F236" s="58">
        <v>5.3222199999999997</v>
      </c>
      <c r="G236" s="58">
        <v>5.3222199999999997</v>
      </c>
      <c r="H236" s="58">
        <v>0.53222199999999997</v>
      </c>
      <c r="I236" s="58">
        <v>4.4706647999999998</v>
      </c>
      <c r="J236" s="58"/>
      <c r="K236" s="58">
        <v>0.31933319999999998</v>
      </c>
      <c r="L236" s="58">
        <v>5.3222199999999997</v>
      </c>
      <c r="M236" s="58">
        <v>5.3222199999999997</v>
      </c>
      <c r="N236" s="58">
        <v>0.193415</v>
      </c>
      <c r="O236" s="58">
        <v>0.193415</v>
      </c>
    </row>
    <row r="237" spans="1:15" ht="75">
      <c r="A237" s="47" t="s">
        <v>1224</v>
      </c>
      <c r="B237" s="43" t="s">
        <v>417</v>
      </c>
      <c r="C237" s="50" t="s">
        <v>1452</v>
      </c>
      <c r="D237" s="75">
        <v>2019</v>
      </c>
      <c r="E237" s="46">
        <v>2019</v>
      </c>
      <c r="F237" s="58">
        <v>1.6630999999999998</v>
      </c>
      <c r="G237" s="58">
        <v>1.6630999999999998</v>
      </c>
      <c r="H237" s="58">
        <v>0.16630999999999999</v>
      </c>
      <c r="I237" s="58">
        <v>1.3970039999999999</v>
      </c>
      <c r="J237" s="58"/>
      <c r="K237" s="58">
        <v>0.099785999999999986</v>
      </c>
      <c r="L237" s="58">
        <v>1.6630999999999998</v>
      </c>
      <c r="M237" s="58">
        <v>1.6630999999999998</v>
      </c>
      <c r="N237" s="58">
        <v>0.37306499999999998</v>
      </c>
      <c r="O237" s="58">
        <v>0.37306499999999998</v>
      </c>
    </row>
    <row r="238" spans="1:15" ht="75">
      <c r="A238" s="47" t="s">
        <v>1223</v>
      </c>
      <c r="B238" s="43" t="s">
        <v>2761</v>
      </c>
      <c r="C238" s="50" t="s">
        <v>2762</v>
      </c>
      <c r="D238" s="75">
        <v>2017</v>
      </c>
      <c r="E238" s="46">
        <v>2019</v>
      </c>
      <c r="F238" s="58">
        <v>6.4754500000000004</v>
      </c>
      <c r="G238" s="58">
        <v>6.4754500000000004</v>
      </c>
      <c r="H238" s="58">
        <v>0.64754500000000004</v>
      </c>
      <c r="I238" s="58">
        <v>5.4393780000000005</v>
      </c>
      <c r="J238" s="58"/>
      <c r="K238" s="58">
        <v>0.38852700000000001</v>
      </c>
      <c r="L238" s="58">
        <v>0</v>
      </c>
      <c r="M238" s="58">
        <v>0</v>
      </c>
      <c r="N238" s="58">
        <v>0</v>
      </c>
      <c r="O238" s="58">
        <v>0</v>
      </c>
    </row>
    <row r="239" spans="1:15" ht="93.75">
      <c r="A239" s="47" t="s">
        <v>1224</v>
      </c>
      <c r="B239" s="43" t="s">
        <v>418</v>
      </c>
      <c r="C239" s="50" t="s">
        <v>1453</v>
      </c>
      <c r="D239" s="75">
        <v>2018</v>
      </c>
      <c r="E239" s="46">
        <v>2020</v>
      </c>
      <c r="F239" s="58">
        <v>1.3230300000000002</v>
      </c>
      <c r="G239" s="58">
        <v>1.3230300000000002</v>
      </c>
      <c r="H239" s="58">
        <v>0.13230300000000003</v>
      </c>
      <c r="I239" s="58">
        <v>1.1113452000000001</v>
      </c>
      <c r="J239" s="58"/>
      <c r="K239" s="58">
        <v>0.079381800000000002</v>
      </c>
      <c r="L239" s="58">
        <v>1.1097667900000001</v>
      </c>
      <c r="M239" s="58">
        <v>1.1097667900000001</v>
      </c>
      <c r="N239" s="58">
        <v>0.81174073999999996</v>
      </c>
      <c r="O239" s="58">
        <v>0.81174073999999996</v>
      </c>
    </row>
    <row r="240" spans="1:15" ht="131.25">
      <c r="A240" s="47" t="s">
        <v>1223</v>
      </c>
      <c r="B240" s="43" t="s">
        <v>419</v>
      </c>
      <c r="C240" s="50" t="s">
        <v>1454</v>
      </c>
      <c r="D240" s="75">
        <v>2016</v>
      </c>
      <c r="E240" s="46">
        <v>2019</v>
      </c>
      <c r="F240" s="58">
        <v>7.9720399399999993</v>
      </c>
      <c r="G240" s="58">
        <v>7.9720399399999993</v>
      </c>
      <c r="H240" s="58">
        <v>0.79720399399999997</v>
      </c>
      <c r="I240" s="58">
        <v>6.6965135495999988</v>
      </c>
      <c r="J240" s="58"/>
      <c r="K240" s="58">
        <v>0.47832239639999996</v>
      </c>
      <c r="L240" s="58">
        <v>0.11047487999999994</v>
      </c>
      <c r="M240" s="58">
        <v>0.11047487999999994</v>
      </c>
      <c r="N240" s="58">
        <v>0.10</v>
      </c>
      <c r="O240" s="58">
        <v>0.10</v>
      </c>
    </row>
    <row r="241" spans="1:15" ht="93.75">
      <c r="A241" s="47" t="s">
        <v>1224</v>
      </c>
      <c r="B241" s="43" t="s">
        <v>420</v>
      </c>
      <c r="C241" s="50" t="s">
        <v>1455</v>
      </c>
      <c r="D241" s="75">
        <v>2018</v>
      </c>
      <c r="E241" s="46">
        <v>2020</v>
      </c>
      <c r="F241" s="58">
        <v>2.2758099999999999</v>
      </c>
      <c r="G241" s="58">
        <v>2.2758099999999999</v>
      </c>
      <c r="H241" s="58">
        <v>0.22758100000000001</v>
      </c>
      <c r="I241" s="58">
        <v>1.9116804000000001</v>
      </c>
      <c r="J241" s="58"/>
      <c r="K241" s="58">
        <v>0.13654859999999999</v>
      </c>
      <c r="L241" s="58">
        <v>2.2758099999999999</v>
      </c>
      <c r="M241" s="58">
        <v>2.2758099999999999</v>
      </c>
      <c r="N241" s="58">
        <v>0</v>
      </c>
      <c r="O241" s="58">
        <v>0</v>
      </c>
    </row>
    <row r="242" spans="1:15" ht="75">
      <c r="A242" s="47" t="s">
        <v>1223</v>
      </c>
      <c r="B242" s="43" t="s">
        <v>421</v>
      </c>
      <c r="C242" s="50" t="s">
        <v>1456</v>
      </c>
      <c r="D242" s="75">
        <v>2019</v>
      </c>
      <c r="E242" s="46">
        <v>2020</v>
      </c>
      <c r="F242" s="58">
        <v>0.8593099999999998</v>
      </c>
      <c r="G242" s="58">
        <v>0.8593099999999998</v>
      </c>
      <c r="H242" s="58">
        <v>0.08593099999999998</v>
      </c>
      <c r="I242" s="58">
        <v>0.72182039999999981</v>
      </c>
      <c r="J242" s="58"/>
      <c r="K242" s="58">
        <v>0.051558599999999989</v>
      </c>
      <c r="L242" s="58">
        <v>0.8593099999999998</v>
      </c>
      <c r="M242" s="58">
        <v>0.8593099999999998</v>
      </c>
      <c r="N242" s="58">
        <v>0.01</v>
      </c>
      <c r="O242" s="58">
        <v>0.01</v>
      </c>
    </row>
    <row r="243" spans="1:15" ht="56.25">
      <c r="A243" s="47" t="s">
        <v>1223</v>
      </c>
      <c r="B243" s="43" t="s">
        <v>422</v>
      </c>
      <c r="C243" s="50" t="s">
        <v>1457</v>
      </c>
      <c r="D243" s="75">
        <v>2018</v>
      </c>
      <c r="E243" s="46">
        <v>2019</v>
      </c>
      <c r="F243" s="58">
        <v>32.889209999999999</v>
      </c>
      <c r="G243" s="58">
        <v>32.889209999999999</v>
      </c>
      <c r="H243" s="58">
        <v>3.2889210000000002</v>
      </c>
      <c r="I243" s="58">
        <v>27.626936399999998</v>
      </c>
      <c r="J243" s="58"/>
      <c r="K243" s="58">
        <v>1.9733525999999999</v>
      </c>
      <c r="L243" s="58">
        <v>32.889209999999999</v>
      </c>
      <c r="M243" s="58">
        <v>32.889209999999999</v>
      </c>
      <c r="N243" s="58">
        <v>17.11882383</v>
      </c>
      <c r="O243" s="58">
        <v>17.11882383</v>
      </c>
    </row>
    <row r="244" spans="1:15" ht="112.5">
      <c r="A244" s="47" t="s">
        <v>1223</v>
      </c>
      <c r="B244" s="43" t="s">
        <v>423</v>
      </c>
      <c r="C244" s="50" t="s">
        <v>1458</v>
      </c>
      <c r="D244" s="75">
        <v>2018</v>
      </c>
      <c r="E244" s="46">
        <v>2020</v>
      </c>
      <c r="F244" s="58">
        <v>3.1542699999999999</v>
      </c>
      <c r="G244" s="58">
        <v>3.1542699999999999</v>
      </c>
      <c r="H244" s="58">
        <v>0.31542700000000001</v>
      </c>
      <c r="I244" s="58">
        <v>2.6495867999999998</v>
      </c>
      <c r="J244" s="58"/>
      <c r="K244" s="58">
        <v>0.18925619999999999</v>
      </c>
      <c r="L244" s="58">
        <v>3.1542699999999999</v>
      </c>
      <c r="M244" s="58">
        <v>3.1542699999999999</v>
      </c>
      <c r="N244" s="58">
        <v>0.41870626</v>
      </c>
      <c r="O244" s="58">
        <v>0.41870626</v>
      </c>
    </row>
    <row r="245" spans="1:15" ht="75">
      <c r="A245" s="47" t="s">
        <v>1224</v>
      </c>
      <c r="B245" s="43" t="s">
        <v>424</v>
      </c>
      <c r="C245" s="50" t="s">
        <v>1459</v>
      </c>
      <c r="D245" s="75">
        <v>2018</v>
      </c>
      <c r="E245" s="46">
        <v>2023</v>
      </c>
      <c r="F245" s="58">
        <v>31.502940000000002</v>
      </c>
      <c r="G245" s="58">
        <v>31.502940000000002</v>
      </c>
      <c r="H245" s="58">
        <v>3.1502940000000006</v>
      </c>
      <c r="I245" s="58">
        <v>26.462469599999999</v>
      </c>
      <c r="J245" s="58"/>
      <c r="K245" s="58">
        <v>1.8901764000000001</v>
      </c>
      <c r="L245" s="58">
        <v>31.502940000000002</v>
      </c>
      <c r="M245" s="58">
        <v>31.502940000000002</v>
      </c>
      <c r="N245" s="58">
        <v>2.2780563099999998</v>
      </c>
      <c r="O245" s="58">
        <v>2.2780563099999998</v>
      </c>
    </row>
    <row r="246" spans="1:15" ht="56.25">
      <c r="A246" s="47" t="s">
        <v>1223</v>
      </c>
      <c r="B246" s="43" t="s">
        <v>425</v>
      </c>
      <c r="C246" s="50" t="s">
        <v>1460</v>
      </c>
      <c r="D246" s="75">
        <v>2018</v>
      </c>
      <c r="E246" s="46">
        <v>2020</v>
      </c>
      <c r="F246" s="58">
        <v>3.6923499999999998</v>
      </c>
      <c r="G246" s="58">
        <v>3.6923499999999998</v>
      </c>
      <c r="H246" s="58">
        <v>0.36923499999999998</v>
      </c>
      <c r="I246" s="58">
        <v>3.1015739999999994</v>
      </c>
      <c r="J246" s="58"/>
      <c r="K246" s="58">
        <v>0.22154099999999999</v>
      </c>
      <c r="L246" s="58">
        <v>3.4803909699999998</v>
      </c>
      <c r="M246" s="58">
        <v>3.4803909699999998</v>
      </c>
      <c r="N246" s="58">
        <v>0.02</v>
      </c>
      <c r="O246" s="58">
        <v>0.02</v>
      </c>
    </row>
    <row r="247" spans="1:15" ht="56.25">
      <c r="A247" s="47" t="s">
        <v>1223</v>
      </c>
      <c r="B247" s="43" t="s">
        <v>426</v>
      </c>
      <c r="C247" s="50" t="s">
        <v>1461</v>
      </c>
      <c r="D247" s="75">
        <v>2016</v>
      </c>
      <c r="E247" s="46">
        <v>2020</v>
      </c>
      <c r="F247" s="58">
        <v>3.0319500000000001</v>
      </c>
      <c r="G247" s="58">
        <v>3.0319500000000001</v>
      </c>
      <c r="H247" s="58">
        <v>0.30319500000000005</v>
      </c>
      <c r="I247" s="58">
        <v>2.5468380000000002</v>
      </c>
      <c r="J247" s="58"/>
      <c r="K247" s="58">
        <v>0.181917</v>
      </c>
      <c r="L247" s="58">
        <v>3.0319500000000001</v>
      </c>
      <c r="M247" s="58">
        <v>3.0319500000000001</v>
      </c>
      <c r="N247" s="58">
        <v>0.01</v>
      </c>
      <c r="O247" s="58">
        <v>0.01</v>
      </c>
    </row>
    <row r="248" spans="1:15" ht="56.25">
      <c r="A248" s="47" t="s">
        <v>1223</v>
      </c>
      <c r="B248" s="43" t="s">
        <v>427</v>
      </c>
      <c r="C248" s="50" t="s">
        <v>1462</v>
      </c>
      <c r="D248" s="75">
        <v>2018</v>
      </c>
      <c r="E248" s="46">
        <v>2020</v>
      </c>
      <c r="F248" s="58">
        <v>23.892749999999999</v>
      </c>
      <c r="G248" s="58">
        <v>23.892749999999999</v>
      </c>
      <c r="H248" s="58">
        <v>2.389275</v>
      </c>
      <c r="I248" s="58">
        <v>20.069909999999997</v>
      </c>
      <c r="J248" s="58"/>
      <c r="K248" s="58">
        <v>1.433565</v>
      </c>
      <c r="L248" s="58">
        <v>23.892749999999999</v>
      </c>
      <c r="M248" s="58">
        <v>23.892749999999999</v>
      </c>
      <c r="N248" s="58">
        <v>3.4989400000000002</v>
      </c>
      <c r="O248" s="58">
        <v>3.4989400000000002</v>
      </c>
    </row>
    <row r="249" spans="1:15" ht="93.75">
      <c r="A249" s="47" t="s">
        <v>1223</v>
      </c>
      <c r="B249" s="43" t="s">
        <v>428</v>
      </c>
      <c r="C249" s="50" t="s">
        <v>1463</v>
      </c>
      <c r="D249" s="75">
        <v>2018</v>
      </c>
      <c r="E249" s="46">
        <v>2019</v>
      </c>
      <c r="F249" s="58">
        <v>2.1049811899999997</v>
      </c>
      <c r="G249" s="58">
        <v>2.1049811899999997</v>
      </c>
      <c r="H249" s="58">
        <v>0.21049811899999998</v>
      </c>
      <c r="I249" s="58">
        <v>1.7681841995999998</v>
      </c>
      <c r="J249" s="58"/>
      <c r="K249" s="58">
        <v>0.12629887139999998</v>
      </c>
      <c r="L249" s="58">
        <v>2.1049811899999997</v>
      </c>
      <c r="M249" s="58">
        <v>2.1049811899999997</v>
      </c>
      <c r="N249" s="58">
        <v>2.1049811899999997</v>
      </c>
      <c r="O249" s="58">
        <v>2.1049811899999997</v>
      </c>
    </row>
    <row r="250" spans="1:15" ht="56.25">
      <c r="A250" s="47" t="s">
        <v>1223</v>
      </c>
      <c r="B250" s="43" t="s">
        <v>429</v>
      </c>
      <c r="C250" s="50" t="s">
        <v>1464</v>
      </c>
      <c r="D250" s="75">
        <v>2018</v>
      </c>
      <c r="E250" s="46">
        <v>2019</v>
      </c>
      <c r="F250" s="58">
        <v>0.37451561999999999</v>
      </c>
      <c r="G250" s="58">
        <v>0.37451561999999999</v>
      </c>
      <c r="H250" s="58">
        <v>0.037451562000000001</v>
      </c>
      <c r="I250" s="58">
        <v>0.31459312080000001</v>
      </c>
      <c r="J250" s="58"/>
      <c r="K250" s="58">
        <v>0.022470937199999999</v>
      </c>
      <c r="L250" s="58">
        <v>0.0053394299999999784</v>
      </c>
      <c r="M250" s="58">
        <v>0.0053394299999999784</v>
      </c>
      <c r="N250" s="58">
        <v>0.0053394299999999784</v>
      </c>
      <c r="O250" s="58">
        <v>0.0053394299999999784</v>
      </c>
    </row>
    <row r="251" spans="1:15" ht="56.25">
      <c r="A251" s="47" t="s">
        <v>1223</v>
      </c>
      <c r="B251" s="43" t="s">
        <v>430</v>
      </c>
      <c r="C251" s="50" t="s">
        <v>1465</v>
      </c>
      <c r="D251" s="75">
        <v>2018</v>
      </c>
      <c r="E251" s="46">
        <v>2019</v>
      </c>
      <c r="F251" s="58">
        <v>1.6488299999999998</v>
      </c>
      <c r="G251" s="58">
        <v>1.6488299999999998</v>
      </c>
      <c r="H251" s="58">
        <v>0.164883</v>
      </c>
      <c r="I251" s="58">
        <v>1.3850171999999996</v>
      </c>
      <c r="J251" s="58"/>
      <c r="K251" s="58">
        <v>0.098929799999999984</v>
      </c>
      <c r="L251" s="58">
        <v>1.6488299999999998</v>
      </c>
      <c r="M251" s="58">
        <v>1.6488299999999998</v>
      </c>
      <c r="N251" s="58">
        <v>1.64883</v>
      </c>
      <c r="O251" s="58">
        <v>1.64883</v>
      </c>
    </row>
    <row r="252" spans="1:15" ht="56.25">
      <c r="A252" s="47" t="s">
        <v>1223</v>
      </c>
      <c r="B252" s="43" t="s">
        <v>431</v>
      </c>
      <c r="C252" s="50" t="s">
        <v>1466</v>
      </c>
      <c r="D252" s="75">
        <v>2018</v>
      </c>
      <c r="E252" s="46">
        <v>2019</v>
      </c>
      <c r="F252" s="58">
        <v>1.0614057800000001</v>
      </c>
      <c r="G252" s="58">
        <v>1.0614057800000001</v>
      </c>
      <c r="H252" s="58">
        <v>0.10614057800000001</v>
      </c>
      <c r="I252" s="58">
        <v>0.89158085520000008</v>
      </c>
      <c r="J252" s="58"/>
      <c r="K252" s="58">
        <v>0.0636843468</v>
      </c>
      <c r="L252" s="58">
        <v>0.91790417000000013</v>
      </c>
      <c r="M252" s="58">
        <v>0.91790417000000013</v>
      </c>
      <c r="N252" s="58">
        <v>0.89084956999999998</v>
      </c>
      <c r="O252" s="58">
        <v>0.89084956999999998</v>
      </c>
    </row>
    <row r="253" spans="1:15" ht="93.75">
      <c r="A253" s="47" t="s">
        <v>1224</v>
      </c>
      <c r="B253" s="43" t="s">
        <v>432</v>
      </c>
      <c r="C253" s="50" t="s">
        <v>1467</v>
      </c>
      <c r="D253" s="75">
        <v>2018</v>
      </c>
      <c r="E253" s="46">
        <v>2019</v>
      </c>
      <c r="F253" s="58">
        <v>1.1805700000000001</v>
      </c>
      <c r="G253" s="58">
        <v>1.1805700000000001</v>
      </c>
      <c r="H253" s="58">
        <v>0.11805700000000002</v>
      </c>
      <c r="I253" s="58">
        <v>0.99167880000000008</v>
      </c>
      <c r="J253" s="58"/>
      <c r="K253" s="58">
        <v>0.0708342</v>
      </c>
      <c r="L253" s="58">
        <v>0</v>
      </c>
      <c r="M253" s="58">
        <v>0</v>
      </c>
      <c r="N253" s="58">
        <v>0</v>
      </c>
      <c r="O253" s="58">
        <v>0</v>
      </c>
    </row>
    <row r="254" spans="1:15" ht="93.75">
      <c r="A254" s="47" t="s">
        <v>1224</v>
      </c>
      <c r="B254" s="43" t="s">
        <v>433</v>
      </c>
      <c r="C254" s="50" t="s">
        <v>1468</v>
      </c>
      <c r="D254" s="75">
        <v>2019</v>
      </c>
      <c r="E254" s="46">
        <v>2020</v>
      </c>
      <c r="F254" s="58">
        <v>0.18313999999999997</v>
      </c>
      <c r="G254" s="58">
        <v>0.18313999999999997</v>
      </c>
      <c r="H254" s="58">
        <v>0.018313999999999997</v>
      </c>
      <c r="I254" s="58">
        <v>0.15383759999999996</v>
      </c>
      <c r="J254" s="58"/>
      <c r="K254" s="58">
        <v>0.010988399999999997</v>
      </c>
      <c r="L254" s="58">
        <v>0.18313999999999997</v>
      </c>
      <c r="M254" s="58">
        <v>0.18313999999999997</v>
      </c>
      <c r="N254" s="58">
        <v>0.01</v>
      </c>
      <c r="O254" s="58">
        <v>0.01</v>
      </c>
    </row>
    <row r="255" spans="1:15" ht="56.25">
      <c r="A255" s="47" t="s">
        <v>1223</v>
      </c>
      <c r="B255" s="44" t="s">
        <v>434</v>
      </c>
      <c r="C255" s="52" t="s">
        <v>1469</v>
      </c>
      <c r="D255" s="75">
        <v>2018</v>
      </c>
      <c r="E255" s="46">
        <v>2021</v>
      </c>
      <c r="F255" s="58">
        <v>51.07593</v>
      </c>
      <c r="G255" s="58">
        <v>51.07593</v>
      </c>
      <c r="H255" s="58">
        <v>5.1075930000000005</v>
      </c>
      <c r="I255" s="58">
        <v>42.903781199999997</v>
      </c>
      <c r="J255" s="58"/>
      <c r="K255" s="58">
        <v>3.0645557999999999</v>
      </c>
      <c r="L255" s="58">
        <v>51.07593</v>
      </c>
      <c r="M255" s="58">
        <v>51.07593</v>
      </c>
      <c r="N255" s="58">
        <v>3.9707800000000004</v>
      </c>
      <c r="O255" s="58">
        <v>3.9707800000000004</v>
      </c>
    </row>
    <row r="256" spans="1:15" ht="56.25">
      <c r="A256" s="47" t="s">
        <v>1223</v>
      </c>
      <c r="B256" s="43" t="s">
        <v>435</v>
      </c>
      <c r="C256" s="50" t="s">
        <v>1470</v>
      </c>
      <c r="D256" s="75">
        <v>2017</v>
      </c>
      <c r="E256" s="46">
        <v>2022</v>
      </c>
      <c r="F256" s="58">
        <v>16.71048</v>
      </c>
      <c r="G256" s="58">
        <v>16.71048</v>
      </c>
      <c r="H256" s="58">
        <v>1.6710480000000001</v>
      </c>
      <c r="I256" s="58">
        <v>14.0368032</v>
      </c>
      <c r="J256" s="58"/>
      <c r="K256" s="58">
        <v>1.0026288000000001</v>
      </c>
      <c r="L256" s="58">
        <v>16.71048</v>
      </c>
      <c r="M256" s="58">
        <v>16.71048</v>
      </c>
      <c r="N256" s="58">
        <v>0.05</v>
      </c>
      <c r="O256" s="58">
        <v>0.05</v>
      </c>
    </row>
    <row r="257" spans="1:15" ht="75">
      <c r="A257" s="47" t="s">
        <v>1224</v>
      </c>
      <c r="B257" s="43" t="s">
        <v>436</v>
      </c>
      <c r="C257" s="50" t="s">
        <v>1471</v>
      </c>
      <c r="D257" s="75">
        <v>2018</v>
      </c>
      <c r="E257" s="46">
        <v>2019</v>
      </c>
      <c r="F257" s="58">
        <v>1.7703126299999998</v>
      </c>
      <c r="G257" s="58">
        <v>1.7703126299999998</v>
      </c>
      <c r="H257" s="58">
        <v>0.17703126299999999</v>
      </c>
      <c r="I257" s="58">
        <v>1.4870626091999999</v>
      </c>
      <c r="J257" s="58"/>
      <c r="K257" s="58">
        <v>0.10621875779999998</v>
      </c>
      <c r="L257" s="58">
        <v>1.3359191799999999</v>
      </c>
      <c r="M257" s="58">
        <v>1.3359191799999999</v>
      </c>
      <c r="N257" s="58">
        <v>1.3100063500000001</v>
      </c>
      <c r="O257" s="58">
        <v>1.3100063500000001</v>
      </c>
    </row>
    <row r="258" spans="1:15" ht="75">
      <c r="A258" s="47" t="s">
        <v>1224</v>
      </c>
      <c r="B258" s="43" t="s">
        <v>437</v>
      </c>
      <c r="C258" s="50" t="s">
        <v>1472</v>
      </c>
      <c r="D258" s="75">
        <v>2017</v>
      </c>
      <c r="E258" s="46">
        <v>2019</v>
      </c>
      <c r="F258" s="58">
        <v>1.2332156699999999</v>
      </c>
      <c r="G258" s="58">
        <v>1.2332156699999999</v>
      </c>
      <c r="H258" s="58">
        <v>0.12332156699999999</v>
      </c>
      <c r="I258" s="58">
        <v>1.0359011627999999</v>
      </c>
      <c r="J258" s="58"/>
      <c r="K258" s="58">
        <v>0.073992940199999996</v>
      </c>
      <c r="L258" s="58">
        <v>0.019142719999999835</v>
      </c>
      <c r="M258" s="58">
        <v>0.019142719999999835</v>
      </c>
      <c r="N258" s="58">
        <v>0.019142719999999835</v>
      </c>
      <c r="O258" s="58">
        <v>0.019142719999999835</v>
      </c>
    </row>
    <row r="259" spans="1:15" ht="56.25">
      <c r="A259" s="47" t="s">
        <v>1223</v>
      </c>
      <c r="B259" s="43" t="s">
        <v>438</v>
      </c>
      <c r="C259" s="50" t="s">
        <v>1473</v>
      </c>
      <c r="D259" s="75">
        <v>2019</v>
      </c>
      <c r="E259" s="46">
        <v>2022</v>
      </c>
      <c r="F259" s="58">
        <v>7.9393500000000001</v>
      </c>
      <c r="G259" s="58">
        <v>7.9393500000000001</v>
      </c>
      <c r="H259" s="58">
        <v>0.79393500000000006</v>
      </c>
      <c r="I259" s="58">
        <v>6.669054</v>
      </c>
      <c r="J259" s="58"/>
      <c r="K259" s="58">
        <v>0.47636099999999998</v>
      </c>
      <c r="L259" s="58">
        <v>7.9393500000000001</v>
      </c>
      <c r="M259" s="58">
        <v>7.9393500000000001</v>
      </c>
      <c r="N259" s="58">
        <v>0.68262</v>
      </c>
      <c r="O259" s="58">
        <v>0.68262</v>
      </c>
    </row>
    <row r="260" spans="1:15" ht="75">
      <c r="A260" s="47" t="s">
        <v>1223</v>
      </c>
      <c r="B260" s="43" t="s">
        <v>439</v>
      </c>
      <c r="C260" s="50" t="s">
        <v>1474</v>
      </c>
      <c r="D260" s="75">
        <v>2019</v>
      </c>
      <c r="E260" s="46">
        <v>2022</v>
      </c>
      <c r="F260" s="58">
        <v>23.336570000000002</v>
      </c>
      <c r="G260" s="58">
        <v>23.336570000000002</v>
      </c>
      <c r="H260" s="58">
        <v>2.3336570000000001</v>
      </c>
      <c r="I260" s="58">
        <v>19.602718800000002</v>
      </c>
      <c r="J260" s="58"/>
      <c r="K260" s="58">
        <v>1.4001942000000001</v>
      </c>
      <c r="L260" s="58">
        <v>23.336570000000002</v>
      </c>
      <c r="M260" s="58">
        <v>23.336570000000002</v>
      </c>
      <c r="N260" s="58">
        <v>0.66661000000000004</v>
      </c>
      <c r="O260" s="58">
        <v>0.66661000000000004</v>
      </c>
    </row>
    <row r="261" spans="1:15" ht="56.25">
      <c r="A261" s="47" t="s">
        <v>1223</v>
      </c>
      <c r="B261" s="43" t="s">
        <v>440</v>
      </c>
      <c r="C261" s="50" t="s">
        <v>1475</v>
      </c>
      <c r="D261" s="75">
        <v>2019</v>
      </c>
      <c r="E261" s="46">
        <v>2020</v>
      </c>
      <c r="F261" s="58">
        <v>9.7429699999999979</v>
      </c>
      <c r="G261" s="58">
        <v>9.7429699999999979</v>
      </c>
      <c r="H261" s="58">
        <v>0.97429699999999986</v>
      </c>
      <c r="I261" s="58">
        <v>8.1840947999999987</v>
      </c>
      <c r="J261" s="58"/>
      <c r="K261" s="58">
        <v>0.58457819999999983</v>
      </c>
      <c r="L261" s="58">
        <v>9.7429699999999979</v>
      </c>
      <c r="M261" s="58">
        <v>9.7429699999999979</v>
      </c>
      <c r="N261" s="58">
        <v>0.98878999999999995</v>
      </c>
      <c r="O261" s="58">
        <v>0.98878999999999995</v>
      </c>
    </row>
    <row r="262" spans="1:15" ht="56.25">
      <c r="A262" s="47" t="s">
        <v>1223</v>
      </c>
      <c r="B262" s="43" t="s">
        <v>441</v>
      </c>
      <c r="C262" s="50" t="s">
        <v>1476</v>
      </c>
      <c r="D262" s="75">
        <v>2019</v>
      </c>
      <c r="E262" s="46">
        <v>2020</v>
      </c>
      <c r="F262" s="58">
        <v>40.012970000000003</v>
      </c>
      <c r="G262" s="58">
        <v>40.012970000000003</v>
      </c>
      <c r="H262" s="58">
        <v>4.0012970000000001</v>
      </c>
      <c r="I262" s="58">
        <v>33.610894800000004</v>
      </c>
      <c r="J262" s="58"/>
      <c r="K262" s="58">
        <v>2.4007782</v>
      </c>
      <c r="L262" s="58">
        <v>40.012970000000003</v>
      </c>
      <c r="M262" s="58">
        <v>40.012970000000003</v>
      </c>
      <c r="N262" s="58">
        <v>0.01</v>
      </c>
      <c r="O262" s="58">
        <v>0.01</v>
      </c>
    </row>
    <row r="263" spans="1:15" ht="75">
      <c r="A263" s="47" t="s">
        <v>1223</v>
      </c>
      <c r="B263" s="43" t="s">
        <v>442</v>
      </c>
      <c r="C263" s="50" t="s">
        <v>1477</v>
      </c>
      <c r="D263" s="75">
        <v>2016</v>
      </c>
      <c r="E263" s="46">
        <v>2020</v>
      </c>
      <c r="F263" s="58">
        <v>7.5640799999999997</v>
      </c>
      <c r="G263" s="58">
        <v>7.5640799999999997</v>
      </c>
      <c r="H263" s="58">
        <v>0.75640799999999997</v>
      </c>
      <c r="I263" s="58">
        <v>6.3538272000000005</v>
      </c>
      <c r="J263" s="58"/>
      <c r="K263" s="58">
        <v>0.45384479999999994</v>
      </c>
      <c r="L263" s="58">
        <v>7.5640799999999997</v>
      </c>
      <c r="M263" s="58">
        <v>7.5640799999999997</v>
      </c>
      <c r="N263" s="58">
        <v>0.68488000000000004</v>
      </c>
      <c r="O263" s="58">
        <v>0.68488000000000004</v>
      </c>
    </row>
    <row r="264" spans="1:15" ht="168.75">
      <c r="A264" s="47" t="s">
        <v>1224</v>
      </c>
      <c r="B264" s="43" t="s">
        <v>443</v>
      </c>
      <c r="C264" s="50" t="s">
        <v>1478</v>
      </c>
      <c r="D264" s="75">
        <v>2018</v>
      </c>
      <c r="E264" s="46">
        <v>2025</v>
      </c>
      <c r="F264" s="58">
        <v>38.332790000000003</v>
      </c>
      <c r="G264" s="58">
        <v>38.332790000000003</v>
      </c>
      <c r="H264" s="58">
        <v>3.8332790000000005</v>
      </c>
      <c r="I264" s="58">
        <v>32.199543600000005</v>
      </c>
      <c r="J264" s="58"/>
      <c r="K264" s="58">
        <v>2.2999673999999999</v>
      </c>
      <c r="L264" s="58">
        <v>38.332790000000003</v>
      </c>
      <c r="M264" s="58">
        <v>38.332790000000003</v>
      </c>
      <c r="N264" s="58">
        <v>4.5856559100000007</v>
      </c>
      <c r="O264" s="58">
        <v>4.5856559100000007</v>
      </c>
    </row>
    <row r="265" spans="1:15" ht="112.5">
      <c r="A265" s="47" t="s">
        <v>1223</v>
      </c>
      <c r="B265" s="43" t="s">
        <v>444</v>
      </c>
      <c r="C265" s="50" t="s">
        <v>1479</v>
      </c>
      <c r="D265" s="75">
        <v>2019</v>
      </c>
      <c r="E265" s="46">
        <v>2019</v>
      </c>
      <c r="F265" s="58">
        <v>0.28866777000000005</v>
      </c>
      <c r="G265" s="58">
        <v>0.28866777000000005</v>
      </c>
      <c r="H265" s="58">
        <v>0.028866777000000007</v>
      </c>
      <c r="I265" s="58">
        <v>0.24248092680000002</v>
      </c>
      <c r="J265" s="58"/>
      <c r="K265" s="58">
        <v>0.017320066200000001</v>
      </c>
      <c r="L265" s="58">
        <v>0.28866777000000005</v>
      </c>
      <c r="M265" s="58">
        <v>0.28866777000000005</v>
      </c>
      <c r="N265" s="58">
        <v>0.28866777000000005</v>
      </c>
      <c r="O265" s="58">
        <v>0.28866777000000005</v>
      </c>
    </row>
    <row r="266" spans="1:15" ht="112.5">
      <c r="A266" s="47" t="s">
        <v>1223</v>
      </c>
      <c r="B266" s="43" t="s">
        <v>445</v>
      </c>
      <c r="C266" s="50" t="s">
        <v>1480</v>
      </c>
      <c r="D266" s="75">
        <v>2019</v>
      </c>
      <c r="E266" s="46">
        <v>2020</v>
      </c>
      <c r="F266" s="58">
        <v>0.39027000000000001</v>
      </c>
      <c r="G266" s="58">
        <v>0.39027000000000001</v>
      </c>
      <c r="H266" s="58">
        <v>0.039027000000000006</v>
      </c>
      <c r="I266" s="58">
        <v>0.32782679999999997</v>
      </c>
      <c r="J266" s="58"/>
      <c r="K266" s="58">
        <v>0.023416199999999998</v>
      </c>
      <c r="L266" s="58">
        <v>0.39027000000000001</v>
      </c>
      <c r="M266" s="58">
        <v>0.39027000000000001</v>
      </c>
      <c r="N266" s="58">
        <v>0.01864</v>
      </c>
      <c r="O266" s="58">
        <v>0.01864</v>
      </c>
    </row>
    <row r="267" spans="1:15" ht="112.5">
      <c r="A267" s="47" t="s">
        <v>1224</v>
      </c>
      <c r="B267" s="43" t="s">
        <v>446</v>
      </c>
      <c r="C267" s="50" t="s">
        <v>1481</v>
      </c>
      <c r="D267" s="75">
        <v>2019</v>
      </c>
      <c r="E267" s="46">
        <v>2020</v>
      </c>
      <c r="F267" s="58">
        <v>0.71589999999999998</v>
      </c>
      <c r="G267" s="58">
        <v>0.71589999999999998</v>
      </c>
      <c r="H267" s="58">
        <v>0.071590000000000001</v>
      </c>
      <c r="I267" s="58">
        <v>0.60135599999999989</v>
      </c>
      <c r="J267" s="58"/>
      <c r="K267" s="58">
        <v>0.042953999999999999</v>
      </c>
      <c r="L267" s="58">
        <v>0.71589999999999998</v>
      </c>
      <c r="M267" s="58">
        <v>0.71589999999999998</v>
      </c>
      <c r="N267" s="58">
        <v>0.66173000000000004</v>
      </c>
      <c r="O267" s="58">
        <v>0.66173000000000004</v>
      </c>
    </row>
    <row r="268" spans="1:15" ht="93.75">
      <c r="A268" s="47" t="s">
        <v>1224</v>
      </c>
      <c r="B268" s="43" t="s">
        <v>447</v>
      </c>
      <c r="C268" s="50" t="s">
        <v>1482</v>
      </c>
      <c r="D268" s="75">
        <v>2019</v>
      </c>
      <c r="E268" s="46">
        <v>2020</v>
      </c>
      <c r="F268" s="58">
        <v>6.2698999999999998</v>
      </c>
      <c r="G268" s="58">
        <v>6.2698999999999998</v>
      </c>
      <c r="H268" s="58">
        <v>0.62699000000000005</v>
      </c>
      <c r="I268" s="58">
        <v>5.2667159999999997</v>
      </c>
      <c r="J268" s="58"/>
      <c r="K268" s="58">
        <v>0.37619399999999997</v>
      </c>
      <c r="L268" s="58">
        <v>6.2698999999999998</v>
      </c>
      <c r="M268" s="58">
        <v>6.2698999999999998</v>
      </c>
      <c r="N268" s="58">
        <v>1.43231</v>
      </c>
      <c r="O268" s="58">
        <v>1.43231</v>
      </c>
    </row>
    <row r="269" spans="1:15" ht="75">
      <c r="A269" s="47" t="s">
        <v>1223</v>
      </c>
      <c r="B269" s="43" t="s">
        <v>448</v>
      </c>
      <c r="C269" s="50" t="s">
        <v>1483</v>
      </c>
      <c r="D269" s="75">
        <v>2018</v>
      </c>
      <c r="E269" s="46">
        <v>2019</v>
      </c>
      <c r="F269" s="58">
        <v>0.62875661999999999</v>
      </c>
      <c r="G269" s="58">
        <v>0.62875661999999999</v>
      </c>
      <c r="H269" s="58">
        <v>0.062875661999999999</v>
      </c>
      <c r="I269" s="58">
        <v>0.52815556079999992</v>
      </c>
      <c r="J269" s="58"/>
      <c r="K269" s="58">
        <v>0.037725397199999997</v>
      </c>
      <c r="L269" s="58">
        <v>0.62875661999999999</v>
      </c>
      <c r="M269" s="58">
        <v>0.62875661999999999</v>
      </c>
      <c r="N269" s="58">
        <v>0.61468</v>
      </c>
      <c r="O269" s="58">
        <v>0.61468</v>
      </c>
    </row>
    <row r="270" spans="1:15" ht="75">
      <c r="A270" s="47" t="s">
        <v>1223</v>
      </c>
      <c r="B270" s="43" t="s">
        <v>449</v>
      </c>
      <c r="C270" s="50" t="s">
        <v>1484</v>
      </c>
      <c r="D270" s="75">
        <v>2017</v>
      </c>
      <c r="E270" s="46">
        <v>2019</v>
      </c>
      <c r="F270" s="58">
        <v>0.91714999999999991</v>
      </c>
      <c r="G270" s="58">
        <v>0.91714999999999991</v>
      </c>
      <c r="H270" s="58">
        <v>0.091714999999999991</v>
      </c>
      <c r="I270" s="58">
        <v>0.77040599999999992</v>
      </c>
      <c r="J270" s="58"/>
      <c r="K270" s="58">
        <v>0.055028999999999995</v>
      </c>
      <c r="L270" s="58">
        <v>0</v>
      </c>
      <c r="M270" s="58">
        <v>0</v>
      </c>
      <c r="N270" s="58">
        <v>0</v>
      </c>
      <c r="O270" s="58">
        <v>0</v>
      </c>
    </row>
    <row r="271" spans="1:15" ht="112.5">
      <c r="A271" s="47" t="s">
        <v>1223</v>
      </c>
      <c r="B271" s="43" t="s">
        <v>450</v>
      </c>
      <c r="C271" s="50" t="s">
        <v>1485</v>
      </c>
      <c r="D271" s="75">
        <v>2018</v>
      </c>
      <c r="E271" s="46">
        <v>2019</v>
      </c>
      <c r="F271" s="58">
        <v>0.78931541000000005</v>
      </c>
      <c r="G271" s="58">
        <v>0.78931541000000005</v>
      </c>
      <c r="H271" s="58">
        <v>0.078931541000000008</v>
      </c>
      <c r="I271" s="58">
        <v>0.66302494440000004</v>
      </c>
      <c r="J271" s="58"/>
      <c r="K271" s="58">
        <v>0.047358924600000005</v>
      </c>
      <c r="L271" s="58">
        <v>0.0056025000000000658</v>
      </c>
      <c r="M271" s="58">
        <v>0.0056025000000000658</v>
      </c>
      <c r="N271" s="58">
        <v>0.00144024</v>
      </c>
      <c r="O271" s="58">
        <v>0.00144024</v>
      </c>
    </row>
    <row r="272" spans="1:15" ht="56.25">
      <c r="A272" s="47" t="s">
        <v>1223</v>
      </c>
      <c r="B272" s="43" t="s">
        <v>451</v>
      </c>
      <c r="C272" s="50" t="s">
        <v>1486</v>
      </c>
      <c r="D272" s="75">
        <v>2019</v>
      </c>
      <c r="E272" s="46">
        <v>2020</v>
      </c>
      <c r="F272" s="58">
        <v>1.11141</v>
      </c>
      <c r="G272" s="58">
        <v>1.11141</v>
      </c>
      <c r="H272" s="58">
        <v>0.111141</v>
      </c>
      <c r="I272" s="58">
        <v>0.93358440000000009</v>
      </c>
      <c r="J272" s="58"/>
      <c r="K272" s="58">
        <v>0.066684599999999997</v>
      </c>
      <c r="L272" s="58">
        <v>1.11141</v>
      </c>
      <c r="M272" s="58">
        <v>1.11141</v>
      </c>
      <c r="N272" s="58">
        <v>0.01</v>
      </c>
      <c r="O272" s="58">
        <v>0.01</v>
      </c>
    </row>
    <row r="273" spans="1:15" ht="75">
      <c r="A273" s="47" t="s">
        <v>1223</v>
      </c>
      <c r="B273" s="43" t="s">
        <v>2763</v>
      </c>
      <c r="C273" s="47" t="s">
        <v>2774</v>
      </c>
      <c r="D273" s="75">
        <v>2019</v>
      </c>
      <c r="E273" s="46">
        <v>2020</v>
      </c>
      <c r="F273" s="58">
        <v>0.39027000000000001</v>
      </c>
      <c r="G273" s="58">
        <v>0.39027000000000001</v>
      </c>
      <c r="H273" s="58">
        <v>0.039027000000000006</v>
      </c>
      <c r="I273" s="58">
        <v>0.32782679999999997</v>
      </c>
      <c r="J273" s="58"/>
      <c r="K273" s="58">
        <v>0.023416199999999998</v>
      </c>
      <c r="L273" s="58">
        <v>0.39027000000000001</v>
      </c>
      <c r="M273" s="58">
        <v>0.39027000000000001</v>
      </c>
      <c r="N273" s="58">
        <v>0.39027000000000001</v>
      </c>
      <c r="O273" s="58">
        <v>0.39027000000000001</v>
      </c>
    </row>
    <row r="274" spans="1:15" ht="75">
      <c r="A274" s="47" t="s">
        <v>1224</v>
      </c>
      <c r="B274" s="43" t="s">
        <v>452</v>
      </c>
      <c r="C274" s="50" t="s">
        <v>1487</v>
      </c>
      <c r="D274" s="75">
        <v>2019</v>
      </c>
      <c r="E274" s="46">
        <v>2020</v>
      </c>
      <c r="F274" s="58">
        <v>2.4633000000000003</v>
      </c>
      <c r="G274" s="58">
        <v>2.4633000000000003</v>
      </c>
      <c r="H274" s="58">
        <v>0.24633000000000005</v>
      </c>
      <c r="I274" s="58">
        <v>2.0691720000000005</v>
      </c>
      <c r="J274" s="58"/>
      <c r="K274" s="58">
        <v>0.14779800000000001</v>
      </c>
      <c r="L274" s="58">
        <v>2.4633000000000003</v>
      </c>
      <c r="M274" s="58">
        <v>2.4633000000000003</v>
      </c>
      <c r="N274" s="58">
        <v>0.01</v>
      </c>
      <c r="O274" s="58">
        <v>0.01</v>
      </c>
    </row>
    <row r="275" spans="1:15" ht="131.25">
      <c r="A275" s="47" t="s">
        <v>1224</v>
      </c>
      <c r="B275" s="43" t="s">
        <v>453</v>
      </c>
      <c r="C275" s="50" t="s">
        <v>1488</v>
      </c>
      <c r="D275" s="75">
        <v>2018</v>
      </c>
      <c r="E275" s="46">
        <v>2019</v>
      </c>
      <c r="F275" s="58">
        <v>0.11472563000000001</v>
      </c>
      <c r="G275" s="58">
        <v>0.11472563000000001</v>
      </c>
      <c r="H275" s="58">
        <v>0.011472563000000002</v>
      </c>
      <c r="I275" s="58">
        <v>0.096369529199999998</v>
      </c>
      <c r="J275" s="58"/>
      <c r="K275" s="58">
        <v>0.0068835378000000006</v>
      </c>
      <c r="L275" s="58">
        <v>0.010558300000000007</v>
      </c>
      <c r="M275" s="58">
        <v>0.010558300000000007</v>
      </c>
      <c r="N275" s="58">
        <v>0.010558300000000007</v>
      </c>
      <c r="O275" s="58">
        <v>0.010558300000000007</v>
      </c>
    </row>
    <row r="276" spans="1:15" ht="75">
      <c r="A276" s="47" t="s">
        <v>1223</v>
      </c>
      <c r="B276" s="43" t="s">
        <v>454</v>
      </c>
      <c r="C276" s="50" t="s">
        <v>1489</v>
      </c>
      <c r="D276" s="75">
        <v>2018</v>
      </c>
      <c r="E276" s="46">
        <v>2020</v>
      </c>
      <c r="F276" s="58">
        <v>2.26736</v>
      </c>
      <c r="G276" s="58">
        <v>2.26736</v>
      </c>
      <c r="H276" s="58">
        <v>0.22673600000000002</v>
      </c>
      <c r="I276" s="58">
        <v>1.9045824000000002</v>
      </c>
      <c r="J276" s="58"/>
      <c r="K276" s="58">
        <v>0.13604159999999998</v>
      </c>
      <c r="L276" s="58">
        <v>2.26736</v>
      </c>
      <c r="M276" s="58">
        <v>2.26736</v>
      </c>
      <c r="N276" s="58">
        <v>0.27288607000000004</v>
      </c>
      <c r="O276" s="58">
        <v>0.27288607000000004</v>
      </c>
    </row>
    <row r="277" spans="1:15" ht="75">
      <c r="A277" s="47" t="s">
        <v>1224</v>
      </c>
      <c r="B277" s="43" t="s">
        <v>455</v>
      </c>
      <c r="C277" s="50" t="s">
        <v>1490</v>
      </c>
      <c r="D277" s="75">
        <v>2018</v>
      </c>
      <c r="E277" s="46">
        <v>2019</v>
      </c>
      <c r="F277" s="58">
        <v>4.8296600000000005</v>
      </c>
      <c r="G277" s="58">
        <v>4.8296600000000005</v>
      </c>
      <c r="H277" s="58">
        <v>0.48296600000000006</v>
      </c>
      <c r="I277" s="58">
        <v>4.0569144000000001</v>
      </c>
      <c r="J277" s="58"/>
      <c r="K277" s="58">
        <v>0.28977960000000003</v>
      </c>
      <c r="L277" s="58">
        <v>4.8296600000000005</v>
      </c>
      <c r="M277" s="58">
        <v>4.8296600000000005</v>
      </c>
      <c r="N277" s="58">
        <v>4.4520479999999996</v>
      </c>
      <c r="O277" s="58">
        <v>4.4520479999999996</v>
      </c>
    </row>
    <row r="278" spans="1:15" ht="56.25">
      <c r="A278" s="47" t="s">
        <v>1224</v>
      </c>
      <c r="B278" s="43" t="s">
        <v>456</v>
      </c>
      <c r="C278" s="50" t="s">
        <v>1491</v>
      </c>
      <c r="D278" s="75">
        <v>2018</v>
      </c>
      <c r="E278" s="46">
        <v>2019</v>
      </c>
      <c r="F278" s="58">
        <v>0.28714571999999999</v>
      </c>
      <c r="G278" s="58">
        <v>0.28714571999999999</v>
      </c>
      <c r="H278" s="58">
        <v>0.028714572000000001</v>
      </c>
      <c r="I278" s="58">
        <v>0.24120240479999999</v>
      </c>
      <c r="J278" s="58"/>
      <c r="K278" s="58">
        <v>0.0172287432</v>
      </c>
      <c r="L278" s="58">
        <v>0.28714571999999999</v>
      </c>
      <c r="M278" s="58">
        <v>0.28714571999999999</v>
      </c>
      <c r="N278" s="58">
        <v>0.28661299000000001</v>
      </c>
      <c r="O278" s="58">
        <v>0.28661299000000001</v>
      </c>
    </row>
    <row r="279" spans="1:15" ht="93.75">
      <c r="A279" s="47" t="s">
        <v>1224</v>
      </c>
      <c r="B279" s="43" t="s">
        <v>457</v>
      </c>
      <c r="C279" s="50" t="s">
        <v>1492</v>
      </c>
      <c r="D279" s="75">
        <v>2018</v>
      </c>
      <c r="E279" s="46">
        <v>2019</v>
      </c>
      <c r="F279" s="58">
        <v>0.53897570999999989</v>
      </c>
      <c r="G279" s="58">
        <v>0.53897570999999989</v>
      </c>
      <c r="H279" s="58">
        <v>0.053897570999999991</v>
      </c>
      <c r="I279" s="58">
        <v>0.45273959639999994</v>
      </c>
      <c r="J279" s="58"/>
      <c r="K279" s="58">
        <v>0.032338542599999992</v>
      </c>
      <c r="L279" s="58">
        <v>0.53897570999999989</v>
      </c>
      <c r="M279" s="58">
        <v>0.53897570999999989</v>
      </c>
      <c r="N279" s="58">
        <v>0.53794439000000005</v>
      </c>
      <c r="O279" s="58">
        <v>0.53794439000000005</v>
      </c>
    </row>
    <row r="280" spans="1:15" ht="93.75">
      <c r="A280" s="47" t="s">
        <v>1224</v>
      </c>
      <c r="B280" s="43" t="s">
        <v>458</v>
      </c>
      <c r="C280" s="50" t="s">
        <v>1493</v>
      </c>
      <c r="D280" s="75">
        <v>2018</v>
      </c>
      <c r="E280" s="46">
        <v>2019</v>
      </c>
      <c r="F280" s="58">
        <v>1.3032788899999999</v>
      </c>
      <c r="G280" s="58">
        <v>1.3032788899999999</v>
      </c>
      <c r="H280" s="58">
        <v>0.130327889</v>
      </c>
      <c r="I280" s="58">
        <v>1.0947542675999999</v>
      </c>
      <c r="J280" s="58"/>
      <c r="K280" s="58">
        <v>0.078196733399999982</v>
      </c>
      <c r="L280" s="58">
        <v>1.3032788899999999</v>
      </c>
      <c r="M280" s="58">
        <v>1.3032788899999999</v>
      </c>
      <c r="N280" s="58">
        <v>1.3032788900000001</v>
      </c>
      <c r="O280" s="58">
        <v>1.3032788900000001</v>
      </c>
    </row>
    <row r="281" spans="1:15" ht="75">
      <c r="A281" s="47" t="s">
        <v>1223</v>
      </c>
      <c r="B281" s="43" t="s">
        <v>459</v>
      </c>
      <c r="C281" s="50" t="s">
        <v>1494</v>
      </c>
      <c r="D281" s="75">
        <v>2018</v>
      </c>
      <c r="E281" s="46">
        <v>2019</v>
      </c>
      <c r="F281" s="58">
        <v>17.64081427</v>
      </c>
      <c r="G281" s="58">
        <v>17.64081427</v>
      </c>
      <c r="H281" s="58">
        <v>1.764081427</v>
      </c>
      <c r="I281" s="58">
        <v>14.818283986799999</v>
      </c>
      <c r="J281" s="58"/>
      <c r="K281" s="58">
        <v>1.0584488562000001</v>
      </c>
      <c r="L281" s="58">
        <v>17.64081427</v>
      </c>
      <c r="M281" s="58">
        <v>17.64081427</v>
      </c>
      <c r="N281" s="58">
        <v>17.532281699999999</v>
      </c>
      <c r="O281" s="58">
        <v>17.532281699999999</v>
      </c>
    </row>
    <row r="282" spans="1:15" ht="56.25">
      <c r="A282" s="47" t="s">
        <v>1223</v>
      </c>
      <c r="B282" s="43" t="s">
        <v>460</v>
      </c>
      <c r="C282" s="50" t="s">
        <v>1495</v>
      </c>
      <c r="D282" s="75">
        <v>2018</v>
      </c>
      <c r="E282" s="46">
        <v>2019</v>
      </c>
      <c r="F282" s="58">
        <v>3.6437800000000005</v>
      </c>
      <c r="G282" s="58">
        <v>3.6437800000000005</v>
      </c>
      <c r="H282" s="58">
        <v>0.36437800000000009</v>
      </c>
      <c r="I282" s="58">
        <v>3.0607752000000001</v>
      </c>
      <c r="J282" s="58"/>
      <c r="K282" s="58">
        <v>0.21862680000000001</v>
      </c>
      <c r="L282" s="58">
        <v>3.6437800000000005</v>
      </c>
      <c r="M282" s="58">
        <v>3.6437800000000005</v>
      </c>
      <c r="N282" s="58">
        <v>2.4175300000000002</v>
      </c>
      <c r="O282" s="58">
        <v>2.4175300000000002</v>
      </c>
    </row>
    <row r="283" spans="1:15" ht="56.25">
      <c r="A283" s="47" t="s">
        <v>1223</v>
      </c>
      <c r="B283" s="43" t="s">
        <v>461</v>
      </c>
      <c r="C283" s="50" t="s">
        <v>1496</v>
      </c>
      <c r="D283" s="75">
        <v>2018</v>
      </c>
      <c r="E283" s="46">
        <v>2019</v>
      </c>
      <c r="F283" s="58">
        <v>5.7180079800000003</v>
      </c>
      <c r="G283" s="58">
        <v>5.7180079800000003</v>
      </c>
      <c r="H283" s="58">
        <v>0.57180079800000005</v>
      </c>
      <c r="I283" s="58">
        <v>4.8031267032000002</v>
      </c>
      <c r="J283" s="58"/>
      <c r="K283" s="58">
        <v>0.34308047880000003</v>
      </c>
      <c r="L283" s="58">
        <v>5.7180079800000003</v>
      </c>
      <c r="M283" s="58">
        <v>5.7180079800000003</v>
      </c>
      <c r="N283" s="58">
        <v>5.7180079800000003</v>
      </c>
      <c r="O283" s="58">
        <v>5.7180079800000003</v>
      </c>
    </row>
    <row r="284" spans="1:15" ht="56.25">
      <c r="A284" s="47" t="s">
        <v>1223</v>
      </c>
      <c r="B284" s="43" t="s">
        <v>462</v>
      </c>
      <c r="C284" s="50" t="s">
        <v>1497</v>
      </c>
      <c r="D284" s="75">
        <v>2018</v>
      </c>
      <c r="E284" s="46">
        <v>2019</v>
      </c>
      <c r="F284" s="58">
        <v>24.002880000000001</v>
      </c>
      <c r="G284" s="58">
        <v>24.002880000000001</v>
      </c>
      <c r="H284" s="58">
        <v>2.4002880000000002</v>
      </c>
      <c r="I284" s="58">
        <v>20.162419200000002</v>
      </c>
      <c r="J284" s="58"/>
      <c r="K284" s="58">
        <v>1.4401728</v>
      </c>
      <c r="L284" s="58">
        <v>24.002880000000001</v>
      </c>
      <c r="M284" s="58">
        <v>24.002880000000001</v>
      </c>
      <c r="N284" s="58">
        <v>19.03305095</v>
      </c>
      <c r="O284" s="58">
        <v>19.03305095</v>
      </c>
    </row>
    <row r="285" spans="1:15" ht="56.25">
      <c r="A285" s="47" t="s">
        <v>1223</v>
      </c>
      <c r="B285" s="43" t="s">
        <v>463</v>
      </c>
      <c r="C285" s="50" t="s">
        <v>1498</v>
      </c>
      <c r="D285" s="75">
        <v>2018</v>
      </c>
      <c r="E285" s="46">
        <v>2019</v>
      </c>
      <c r="F285" s="58">
        <v>1.91382311</v>
      </c>
      <c r="G285" s="58">
        <v>1.91382311</v>
      </c>
      <c r="H285" s="58">
        <v>0.19138231100000003</v>
      </c>
      <c r="I285" s="58">
        <v>1.6076114124000001</v>
      </c>
      <c r="J285" s="58"/>
      <c r="K285" s="58">
        <v>0.1148293866</v>
      </c>
      <c r="L285" s="58">
        <v>1.91382311</v>
      </c>
      <c r="M285" s="58">
        <v>1.91382311</v>
      </c>
      <c r="N285" s="58">
        <v>1.9129804099999999</v>
      </c>
      <c r="O285" s="58">
        <v>1.9129804099999999</v>
      </c>
    </row>
    <row r="286" spans="1:15" ht="56.25">
      <c r="A286" s="47" t="s">
        <v>1223</v>
      </c>
      <c r="B286" s="43" t="s">
        <v>464</v>
      </c>
      <c r="C286" s="50" t="s">
        <v>1499</v>
      </c>
      <c r="D286" s="75">
        <v>2018</v>
      </c>
      <c r="E286" s="46">
        <v>2019</v>
      </c>
      <c r="F286" s="58">
        <v>3.6714494399999995</v>
      </c>
      <c r="G286" s="58">
        <v>3.6714494399999995</v>
      </c>
      <c r="H286" s="58">
        <v>0.36714494399999997</v>
      </c>
      <c r="I286" s="58">
        <v>3.0840175295999996</v>
      </c>
      <c r="J286" s="58"/>
      <c r="K286" s="58">
        <v>0.22028696639999995</v>
      </c>
      <c r="L286" s="58">
        <v>3.6714494399999995</v>
      </c>
      <c r="M286" s="58">
        <v>3.6714494399999995</v>
      </c>
      <c r="N286" s="58">
        <v>0.91847526000000002</v>
      </c>
      <c r="O286" s="58">
        <v>0.91847526000000002</v>
      </c>
    </row>
    <row r="287" spans="1:15" ht="56.25">
      <c r="A287" s="47" t="s">
        <v>1223</v>
      </c>
      <c r="B287" s="43" t="s">
        <v>465</v>
      </c>
      <c r="C287" s="50" t="s">
        <v>1500</v>
      </c>
      <c r="D287" s="75">
        <v>2018</v>
      </c>
      <c r="E287" s="46">
        <v>2019</v>
      </c>
      <c r="F287" s="58">
        <v>2.0072414300000001</v>
      </c>
      <c r="G287" s="58">
        <v>2.0072414300000001</v>
      </c>
      <c r="H287" s="58">
        <v>0.20072414300000002</v>
      </c>
      <c r="I287" s="58">
        <v>1.6860828012000002</v>
      </c>
      <c r="J287" s="58"/>
      <c r="K287" s="58">
        <v>0.1204344858</v>
      </c>
      <c r="L287" s="58">
        <v>2.0072414300000001</v>
      </c>
      <c r="M287" s="58">
        <v>2.0072414300000001</v>
      </c>
      <c r="N287" s="58">
        <v>2.0072414300000001</v>
      </c>
      <c r="O287" s="58">
        <v>2.0072414300000001</v>
      </c>
    </row>
    <row r="288" spans="1:15" ht="75">
      <c r="A288" s="47" t="s">
        <v>1223</v>
      </c>
      <c r="B288" s="43" t="s">
        <v>466</v>
      </c>
      <c r="C288" s="50" t="s">
        <v>1501</v>
      </c>
      <c r="D288" s="75">
        <v>2018</v>
      </c>
      <c r="E288" s="46">
        <v>2019</v>
      </c>
      <c r="F288" s="58">
        <v>1.55600272</v>
      </c>
      <c r="G288" s="58">
        <v>1.55600272</v>
      </c>
      <c r="H288" s="58">
        <v>0.15560027200000001</v>
      </c>
      <c r="I288" s="58">
        <v>1.3070422847999998</v>
      </c>
      <c r="J288" s="58"/>
      <c r="K288" s="58">
        <v>0.093360163199999999</v>
      </c>
      <c r="L288" s="58">
        <v>1.55600272</v>
      </c>
      <c r="M288" s="58">
        <v>1.55600272</v>
      </c>
      <c r="N288" s="58">
        <v>1.55600272</v>
      </c>
      <c r="O288" s="58">
        <v>1.55600272</v>
      </c>
    </row>
    <row r="289" spans="1:15" ht="75">
      <c r="A289" s="47" t="s">
        <v>1223</v>
      </c>
      <c r="B289" s="43" t="s">
        <v>467</v>
      </c>
      <c r="C289" s="50" t="s">
        <v>1502</v>
      </c>
      <c r="D289" s="75">
        <v>2018</v>
      </c>
      <c r="E289" s="46">
        <v>2019</v>
      </c>
      <c r="F289" s="58">
        <v>2.5324699999999996</v>
      </c>
      <c r="G289" s="58">
        <v>2.5324699999999996</v>
      </c>
      <c r="H289" s="58">
        <v>0.25324699999999994</v>
      </c>
      <c r="I289" s="58">
        <v>2.1272747999999995</v>
      </c>
      <c r="J289" s="58"/>
      <c r="K289" s="58">
        <v>0.15194819999999998</v>
      </c>
      <c r="L289" s="58">
        <v>2.5324699999999996</v>
      </c>
      <c r="M289" s="58">
        <v>2.5324699999999996</v>
      </c>
      <c r="N289" s="58">
        <v>1.7050744299999998</v>
      </c>
      <c r="O289" s="58">
        <v>1.7050744299999998</v>
      </c>
    </row>
    <row r="290" spans="1:15" ht="75">
      <c r="A290" s="47" t="s">
        <v>1223</v>
      </c>
      <c r="B290" s="43" t="s">
        <v>468</v>
      </c>
      <c r="C290" s="50" t="s">
        <v>1503</v>
      </c>
      <c r="D290" s="75">
        <v>2018</v>
      </c>
      <c r="E290" s="46">
        <v>2019</v>
      </c>
      <c r="F290" s="58">
        <v>3.2519099999999996</v>
      </c>
      <c r="G290" s="58">
        <v>3.2519099999999996</v>
      </c>
      <c r="H290" s="58">
        <v>0.32519100000000001</v>
      </c>
      <c r="I290" s="58">
        <v>2.7316043999999993</v>
      </c>
      <c r="J290" s="58"/>
      <c r="K290" s="58">
        <v>0.19511459999999997</v>
      </c>
      <c r="L290" s="58">
        <v>3.2519099999999996</v>
      </c>
      <c r="M290" s="58">
        <v>3.2519099999999996</v>
      </c>
      <c r="N290" s="58">
        <v>3.1613200000000004</v>
      </c>
      <c r="O290" s="58">
        <v>3.1613200000000004</v>
      </c>
    </row>
    <row r="291" spans="1:15" ht="75">
      <c r="A291" s="47" t="s">
        <v>1223</v>
      </c>
      <c r="B291" s="43" t="s">
        <v>469</v>
      </c>
      <c r="C291" s="50" t="s">
        <v>1504</v>
      </c>
      <c r="D291" s="75">
        <v>2018</v>
      </c>
      <c r="E291" s="46">
        <v>2019</v>
      </c>
      <c r="F291" s="58">
        <v>1.4586110900000002</v>
      </c>
      <c r="G291" s="58">
        <v>1.4586110900000002</v>
      </c>
      <c r="H291" s="58">
        <v>0.14586110900000002</v>
      </c>
      <c r="I291" s="58">
        <v>1.2252333156000004</v>
      </c>
      <c r="J291" s="58"/>
      <c r="K291" s="58">
        <v>0.087516665400000013</v>
      </c>
      <c r="L291" s="58">
        <v>1.4586110900000002</v>
      </c>
      <c r="M291" s="58">
        <v>1.4586110900000002</v>
      </c>
      <c r="N291" s="58">
        <v>1.4586110900000002</v>
      </c>
      <c r="O291" s="58">
        <v>1.4586110900000002</v>
      </c>
    </row>
    <row r="292" spans="1:15" ht="75">
      <c r="A292" s="47" t="s">
        <v>1223</v>
      </c>
      <c r="B292" s="43" t="s">
        <v>470</v>
      </c>
      <c r="C292" s="50" t="s">
        <v>1505</v>
      </c>
      <c r="D292" s="75">
        <v>2018</v>
      </c>
      <c r="E292" s="46">
        <v>2019</v>
      </c>
      <c r="F292" s="58">
        <v>2.2955877</v>
      </c>
      <c r="G292" s="58">
        <v>2.2955877</v>
      </c>
      <c r="H292" s="58">
        <v>0.22955877000000002</v>
      </c>
      <c r="I292" s="58">
        <v>1.9282936679999998</v>
      </c>
      <c r="J292" s="58"/>
      <c r="K292" s="58">
        <v>0.137735262</v>
      </c>
      <c r="L292" s="58">
        <v>2.2955877</v>
      </c>
      <c r="M292" s="58">
        <v>2.2955877</v>
      </c>
      <c r="N292" s="58">
        <v>2.2616025300000002</v>
      </c>
      <c r="O292" s="58">
        <v>2.2616025300000002</v>
      </c>
    </row>
    <row r="293" spans="1:15" ht="93.75">
      <c r="A293" s="47" t="s">
        <v>1223</v>
      </c>
      <c r="B293" s="43" t="s">
        <v>471</v>
      </c>
      <c r="C293" s="50" t="s">
        <v>1506</v>
      </c>
      <c r="D293" s="75">
        <v>2018</v>
      </c>
      <c r="E293" s="46">
        <v>2019</v>
      </c>
      <c r="F293" s="58">
        <v>2.3492654799999997</v>
      </c>
      <c r="G293" s="58">
        <v>2.3492654799999997</v>
      </c>
      <c r="H293" s="58">
        <v>0.23492654799999999</v>
      </c>
      <c r="I293" s="58">
        <v>1.9733830031999999</v>
      </c>
      <c r="J293" s="58"/>
      <c r="K293" s="58">
        <v>0.14095592879999996</v>
      </c>
      <c r="L293" s="58">
        <v>2.3492654799999997</v>
      </c>
      <c r="M293" s="58">
        <v>2.3492654799999997</v>
      </c>
      <c r="N293" s="58">
        <v>2.3221171100000002</v>
      </c>
      <c r="O293" s="58">
        <v>2.3221171100000002</v>
      </c>
    </row>
    <row r="294" spans="1:15" ht="93.75">
      <c r="A294" s="47" t="s">
        <v>1223</v>
      </c>
      <c r="B294" s="43" t="s">
        <v>472</v>
      </c>
      <c r="C294" s="50" t="s">
        <v>1507</v>
      </c>
      <c r="D294" s="75">
        <v>2019</v>
      </c>
      <c r="E294" s="46">
        <v>2020</v>
      </c>
      <c r="F294" s="58">
        <v>2.24058</v>
      </c>
      <c r="G294" s="58">
        <v>2.24058</v>
      </c>
      <c r="H294" s="58">
        <v>0.22405800000000001</v>
      </c>
      <c r="I294" s="58">
        <v>1.8820872000000002</v>
      </c>
      <c r="J294" s="58"/>
      <c r="K294" s="58">
        <v>0.13443479999999999</v>
      </c>
      <c r="L294" s="58">
        <v>2.24058</v>
      </c>
      <c r="M294" s="58">
        <v>2.24058</v>
      </c>
      <c r="N294" s="58">
        <v>0</v>
      </c>
      <c r="O294" s="58">
        <v>0</v>
      </c>
    </row>
    <row r="295" spans="1:15" ht="93.75">
      <c r="A295" s="47" t="s">
        <v>1223</v>
      </c>
      <c r="B295" s="43" t="s">
        <v>473</v>
      </c>
      <c r="C295" s="50" t="s">
        <v>1508</v>
      </c>
      <c r="D295" s="75">
        <v>2018</v>
      </c>
      <c r="E295" s="46">
        <v>2019</v>
      </c>
      <c r="F295" s="58">
        <v>2.5324699999999996</v>
      </c>
      <c r="G295" s="58">
        <v>2.5324699999999996</v>
      </c>
      <c r="H295" s="58">
        <v>0.25324699999999994</v>
      </c>
      <c r="I295" s="58">
        <v>2.1272747999999995</v>
      </c>
      <c r="J295" s="58"/>
      <c r="K295" s="58">
        <v>0.15194819999999998</v>
      </c>
      <c r="L295" s="58">
        <v>2.5324699999999996</v>
      </c>
      <c r="M295" s="58">
        <v>2.5324699999999996</v>
      </c>
      <c r="N295" s="58">
        <v>2.32166995</v>
      </c>
      <c r="O295" s="58">
        <v>2.32166995</v>
      </c>
    </row>
    <row r="296" spans="1:15" ht="112.5">
      <c r="A296" s="47" t="s">
        <v>1224</v>
      </c>
      <c r="B296" s="43" t="s">
        <v>474</v>
      </c>
      <c r="C296" s="50" t="s">
        <v>1509</v>
      </c>
      <c r="D296" s="75">
        <v>2019</v>
      </c>
      <c r="E296" s="46">
        <v>2019</v>
      </c>
      <c r="F296" s="58">
        <v>1.2836840199999999</v>
      </c>
      <c r="G296" s="58">
        <v>1.2836840199999999</v>
      </c>
      <c r="H296" s="58">
        <v>0.12836840199999999</v>
      </c>
      <c r="I296" s="58">
        <v>1.0782945767999998</v>
      </c>
      <c r="J296" s="58"/>
      <c r="K296" s="58">
        <v>0.077021041199999987</v>
      </c>
      <c r="L296" s="58">
        <v>1.2836840199999999</v>
      </c>
      <c r="M296" s="58">
        <v>1.2836840199999999</v>
      </c>
      <c r="N296" s="58">
        <v>1.28368401</v>
      </c>
      <c r="O296" s="58">
        <v>1.28368401</v>
      </c>
    </row>
    <row r="297" spans="1:15" ht="56.25">
      <c r="A297" s="47" t="s">
        <v>1224</v>
      </c>
      <c r="B297" s="43" t="s">
        <v>475</v>
      </c>
      <c r="C297" s="50" t="s">
        <v>1510</v>
      </c>
      <c r="D297" s="75">
        <v>2018</v>
      </c>
      <c r="E297" s="46">
        <v>2019</v>
      </c>
      <c r="F297" s="58">
        <v>1.7963730399999998</v>
      </c>
      <c r="G297" s="58">
        <v>1.7963730399999998</v>
      </c>
      <c r="H297" s="58">
        <v>0.179637304</v>
      </c>
      <c r="I297" s="58">
        <v>1.5089533535999999</v>
      </c>
      <c r="J297" s="58"/>
      <c r="K297" s="58">
        <v>0.10778238239999999</v>
      </c>
      <c r="L297" s="58">
        <v>1.4233896499999998</v>
      </c>
      <c r="M297" s="58">
        <v>1.4233896499999998</v>
      </c>
      <c r="N297" s="58">
        <v>1.16848145</v>
      </c>
      <c r="O297" s="58">
        <v>1.16848145</v>
      </c>
    </row>
    <row r="298" spans="1:15" ht="56.25">
      <c r="A298" s="47" t="s">
        <v>1223</v>
      </c>
      <c r="B298" s="43" t="s">
        <v>476</v>
      </c>
      <c r="C298" s="50" t="s">
        <v>1511</v>
      </c>
      <c r="D298" s="75">
        <v>2018</v>
      </c>
      <c r="E298" s="46">
        <v>2019</v>
      </c>
      <c r="F298" s="58">
        <v>5.0136971599999995</v>
      </c>
      <c r="G298" s="58">
        <v>5.0136971599999995</v>
      </c>
      <c r="H298" s="58">
        <v>0.50136971600000002</v>
      </c>
      <c r="I298" s="58">
        <v>4.2115056143999992</v>
      </c>
      <c r="J298" s="58"/>
      <c r="K298" s="58">
        <v>0.30082182959999998</v>
      </c>
      <c r="L298" s="58">
        <v>5.0136971599999995</v>
      </c>
      <c r="M298" s="58">
        <v>5.0136971599999995</v>
      </c>
      <c r="N298" s="58">
        <v>5.0136971599999995</v>
      </c>
      <c r="O298" s="58">
        <v>5.0136971599999995</v>
      </c>
    </row>
    <row r="299" spans="1:15" ht="75">
      <c r="A299" s="47" t="s">
        <v>1223</v>
      </c>
      <c r="B299" s="43" t="s">
        <v>477</v>
      </c>
      <c r="C299" s="50" t="s">
        <v>1512</v>
      </c>
      <c r="D299" s="75">
        <v>2018</v>
      </c>
      <c r="E299" s="46">
        <v>2019</v>
      </c>
      <c r="F299" s="58">
        <v>5.6179785700000009</v>
      </c>
      <c r="G299" s="58">
        <v>5.6179785700000009</v>
      </c>
      <c r="H299" s="58">
        <v>0.56179785700000007</v>
      </c>
      <c r="I299" s="58">
        <v>4.7191019988000011</v>
      </c>
      <c r="J299" s="58"/>
      <c r="K299" s="58">
        <v>0.33707871420000002</v>
      </c>
      <c r="L299" s="58">
        <v>4.5598763600000005</v>
      </c>
      <c r="M299" s="58">
        <v>4.5598763600000005</v>
      </c>
      <c r="N299" s="58">
        <v>4.5243908600000005</v>
      </c>
      <c r="O299" s="58">
        <v>4.5243908600000005</v>
      </c>
    </row>
    <row r="300" spans="1:15" ht="168.75">
      <c r="A300" s="47" t="s">
        <v>1223</v>
      </c>
      <c r="B300" s="43" t="s">
        <v>478</v>
      </c>
      <c r="C300" s="50" t="s">
        <v>1513</v>
      </c>
      <c r="D300" s="75">
        <v>2019</v>
      </c>
      <c r="E300" s="46">
        <v>2020</v>
      </c>
      <c r="F300" s="58">
        <v>0.64125</v>
      </c>
      <c r="G300" s="58">
        <v>0.64125</v>
      </c>
      <c r="H300" s="58">
        <v>0.064125000000000001</v>
      </c>
      <c r="I300" s="58">
        <v>0.53864999999999996</v>
      </c>
      <c r="J300" s="58"/>
      <c r="K300" s="58">
        <v>0.038474999999999995</v>
      </c>
      <c r="L300" s="58">
        <v>0.64125</v>
      </c>
      <c r="M300" s="58">
        <v>0.64125</v>
      </c>
      <c r="N300" s="58">
        <v>0.054020000000000006</v>
      </c>
      <c r="O300" s="58">
        <v>0.054020000000000006</v>
      </c>
    </row>
    <row r="301" spans="1:15" ht="131.25">
      <c r="A301" s="47" t="s">
        <v>1223</v>
      </c>
      <c r="B301" s="43" t="s">
        <v>479</v>
      </c>
      <c r="C301" s="50" t="s">
        <v>1514</v>
      </c>
      <c r="D301" s="75">
        <v>2019</v>
      </c>
      <c r="E301" s="46">
        <v>2021</v>
      </c>
      <c r="F301" s="58">
        <v>53.800669999999997</v>
      </c>
      <c r="G301" s="58">
        <v>53.800669999999997</v>
      </c>
      <c r="H301" s="58">
        <v>5.3800670000000004</v>
      </c>
      <c r="I301" s="58">
        <v>45.192562799999997</v>
      </c>
      <c r="J301" s="58"/>
      <c r="K301" s="58">
        <v>3.2280401999999997</v>
      </c>
      <c r="L301" s="58">
        <v>53.800669999999997</v>
      </c>
      <c r="M301" s="58">
        <v>53.800669999999997</v>
      </c>
      <c r="N301" s="58">
        <v>5.6087792200000006</v>
      </c>
      <c r="O301" s="58">
        <v>5.6087792200000006</v>
      </c>
    </row>
    <row r="302" spans="1:15" ht="56.25">
      <c r="A302" s="47" t="s">
        <v>1224</v>
      </c>
      <c r="B302" s="43" t="s">
        <v>480</v>
      </c>
      <c r="C302" s="50" t="s">
        <v>1515</v>
      </c>
      <c r="D302" s="75">
        <v>2019</v>
      </c>
      <c r="E302" s="46">
        <v>2019</v>
      </c>
      <c r="F302" s="58">
        <v>0.045637550000000006</v>
      </c>
      <c r="G302" s="58">
        <v>0.045637550000000006</v>
      </c>
      <c r="H302" s="58">
        <v>0.0045637550000000009</v>
      </c>
      <c r="I302" s="58">
        <v>0.038335542</v>
      </c>
      <c r="J302" s="58"/>
      <c r="K302" s="58">
        <v>0.0027382530000000004</v>
      </c>
      <c r="L302" s="58">
        <v>0.045637550000000006</v>
      </c>
      <c r="M302" s="58">
        <v>0.045637550000000006</v>
      </c>
      <c r="N302" s="58">
        <v>0.045637550000000006</v>
      </c>
      <c r="O302" s="58">
        <v>0.045637550000000006</v>
      </c>
    </row>
    <row r="303" spans="1:15" ht="56.25">
      <c r="A303" s="47" t="s">
        <v>1224</v>
      </c>
      <c r="B303" s="43" t="s">
        <v>481</v>
      </c>
      <c r="C303" s="50" t="s">
        <v>1516</v>
      </c>
      <c r="D303" s="75">
        <v>2019</v>
      </c>
      <c r="E303" s="46">
        <v>2020</v>
      </c>
      <c r="F303" s="58">
        <v>0.15230000000000002</v>
      </c>
      <c r="G303" s="58">
        <v>0.15230000000000002</v>
      </c>
      <c r="H303" s="58">
        <v>0.015230000000000002</v>
      </c>
      <c r="I303" s="58">
        <v>0.12793200000000002</v>
      </c>
      <c r="J303" s="58"/>
      <c r="K303" s="58">
        <v>0.0091380000000000003</v>
      </c>
      <c r="L303" s="58">
        <v>0.15230000000000002</v>
      </c>
      <c r="M303" s="58">
        <v>0.15230000000000002</v>
      </c>
      <c r="N303" s="58">
        <v>0</v>
      </c>
      <c r="O303" s="58">
        <v>0</v>
      </c>
    </row>
    <row r="304" spans="1:15" ht="93.75">
      <c r="A304" s="47" t="s">
        <v>1224</v>
      </c>
      <c r="B304" s="43" t="s">
        <v>482</v>
      </c>
      <c r="C304" s="50" t="s">
        <v>1517</v>
      </c>
      <c r="D304" s="75">
        <v>2016</v>
      </c>
      <c r="E304" s="46">
        <v>2019</v>
      </c>
      <c r="F304" s="58">
        <v>11.992942469999999</v>
      </c>
      <c r="G304" s="58">
        <v>11.992942469999999</v>
      </c>
      <c r="H304" s="58">
        <v>1.1992942470000001</v>
      </c>
      <c r="I304" s="58">
        <v>10.074071674799999</v>
      </c>
      <c r="J304" s="58"/>
      <c r="K304" s="58">
        <v>0.71957654819999994</v>
      </c>
      <c r="L304" s="58">
        <v>2.3477983799999986</v>
      </c>
      <c r="M304" s="58">
        <v>2.3477983799999986</v>
      </c>
      <c r="N304" s="58">
        <v>2.2419272700000001</v>
      </c>
      <c r="O304" s="58">
        <v>2.2419272700000001</v>
      </c>
    </row>
    <row r="305" spans="1:15" ht="131.25">
      <c r="A305" s="47" t="s">
        <v>1224</v>
      </c>
      <c r="B305" s="43" t="s">
        <v>483</v>
      </c>
      <c r="C305" s="50" t="s">
        <v>1518</v>
      </c>
      <c r="D305" s="75">
        <v>2018</v>
      </c>
      <c r="E305" s="46">
        <v>2019</v>
      </c>
      <c r="F305" s="58">
        <v>1.0128299999999999</v>
      </c>
      <c r="G305" s="58">
        <v>1.0128299999999999</v>
      </c>
      <c r="H305" s="58">
        <v>0.101283</v>
      </c>
      <c r="I305" s="58">
        <v>0.8507771999999999</v>
      </c>
      <c r="J305" s="58"/>
      <c r="K305" s="58">
        <v>0.060769799999999992</v>
      </c>
      <c r="L305" s="58">
        <v>1.0128299999999999</v>
      </c>
      <c r="M305" s="58">
        <v>1.0128299999999999</v>
      </c>
      <c r="N305" s="58">
        <v>0.86162612000000005</v>
      </c>
      <c r="O305" s="58">
        <v>0.86162612000000005</v>
      </c>
    </row>
    <row r="306" spans="1:15" ht="56.25">
      <c r="A306" s="47" t="s">
        <v>1223</v>
      </c>
      <c r="B306" s="43" t="s">
        <v>484</v>
      </c>
      <c r="C306" s="50" t="s">
        <v>1519</v>
      </c>
      <c r="D306" s="75">
        <v>2017</v>
      </c>
      <c r="E306" s="46">
        <v>2021</v>
      </c>
      <c r="F306" s="58">
        <v>29.409919999999996</v>
      </c>
      <c r="G306" s="58">
        <v>29.409919999999996</v>
      </c>
      <c r="H306" s="58">
        <v>2.9409919999999996</v>
      </c>
      <c r="I306" s="58">
        <v>24.7043328</v>
      </c>
      <c r="J306" s="58"/>
      <c r="K306" s="58">
        <v>1.7645951999999998</v>
      </c>
      <c r="L306" s="58">
        <v>29.408520379999995</v>
      </c>
      <c r="M306" s="58">
        <v>29.408520379999995</v>
      </c>
      <c r="N306" s="58">
        <v>2.9033600000000002</v>
      </c>
      <c r="O306" s="58">
        <v>2.9033600000000002</v>
      </c>
    </row>
    <row r="307" spans="1:15" ht="75">
      <c r="A307" s="47" t="s">
        <v>1223</v>
      </c>
      <c r="B307" s="43" t="s">
        <v>485</v>
      </c>
      <c r="C307" s="50" t="s">
        <v>1520</v>
      </c>
      <c r="D307" s="75">
        <v>2018</v>
      </c>
      <c r="E307" s="46">
        <v>2019</v>
      </c>
      <c r="F307" s="58">
        <v>2.3020572800000001</v>
      </c>
      <c r="G307" s="58">
        <v>2.3020572800000001</v>
      </c>
      <c r="H307" s="58">
        <v>0.23020572800000003</v>
      </c>
      <c r="I307" s="58">
        <v>1.9337281152000001</v>
      </c>
      <c r="J307" s="58"/>
      <c r="K307" s="58">
        <v>0.1381234368</v>
      </c>
      <c r="L307" s="58">
        <v>1.9714897200000001</v>
      </c>
      <c r="M307" s="58">
        <v>1.9714897200000001</v>
      </c>
      <c r="N307" s="58">
        <v>1.9714897200000001</v>
      </c>
      <c r="O307" s="58">
        <v>1.9714897200000001</v>
      </c>
    </row>
    <row r="308" spans="1:15" ht="93.75">
      <c r="A308" s="47" t="s">
        <v>1223</v>
      </c>
      <c r="B308" s="43" t="s">
        <v>486</v>
      </c>
      <c r="C308" s="50" t="s">
        <v>1521</v>
      </c>
      <c r="D308" s="75">
        <v>2018</v>
      </c>
      <c r="E308" s="46">
        <v>2020</v>
      </c>
      <c r="F308" s="58">
        <v>1.2406800000000002</v>
      </c>
      <c r="G308" s="58">
        <v>1.2406800000000002</v>
      </c>
      <c r="H308" s="58">
        <v>0.12406800000000003</v>
      </c>
      <c r="I308" s="58">
        <v>1.0421712000000001</v>
      </c>
      <c r="J308" s="58"/>
      <c r="K308" s="58">
        <v>0.074440800000000015</v>
      </c>
      <c r="L308" s="58">
        <v>1.2406800000000002</v>
      </c>
      <c r="M308" s="58">
        <v>1.2406800000000002</v>
      </c>
      <c r="N308" s="58">
        <v>0.071050000000000002</v>
      </c>
      <c r="O308" s="58">
        <v>0.071050000000000002</v>
      </c>
    </row>
    <row r="309" spans="1:15" ht="56.25">
      <c r="A309" s="47" t="s">
        <v>1223</v>
      </c>
      <c r="B309" s="43" t="s">
        <v>487</v>
      </c>
      <c r="C309" s="52" t="s">
        <v>1522</v>
      </c>
      <c r="D309" s="75">
        <v>2018</v>
      </c>
      <c r="E309" s="46">
        <v>2021</v>
      </c>
      <c r="F309" s="58">
        <v>2.3158400000000001</v>
      </c>
      <c r="G309" s="58">
        <v>2.3158400000000001</v>
      </c>
      <c r="H309" s="58">
        <v>0.23158400000000001</v>
      </c>
      <c r="I309" s="58">
        <v>1.9453056</v>
      </c>
      <c r="J309" s="58"/>
      <c r="K309" s="58">
        <v>0.1389504</v>
      </c>
      <c r="L309" s="58">
        <v>2.3158400000000001</v>
      </c>
      <c r="M309" s="58">
        <v>2.3158400000000001</v>
      </c>
      <c r="N309" s="58">
        <v>0.01</v>
      </c>
      <c r="O309" s="58">
        <v>0.01</v>
      </c>
    </row>
    <row r="310" spans="1:15" ht="93.75">
      <c r="A310" s="47" t="s">
        <v>1224</v>
      </c>
      <c r="B310" s="43" t="s">
        <v>488</v>
      </c>
      <c r="C310" s="50" t="s">
        <v>1523</v>
      </c>
      <c r="D310" s="75">
        <v>2016</v>
      </c>
      <c r="E310" s="46">
        <v>2022</v>
      </c>
      <c r="F310" s="58">
        <v>13.55836</v>
      </c>
      <c r="G310" s="58">
        <v>13.55836</v>
      </c>
      <c r="H310" s="58">
        <v>1.355836</v>
      </c>
      <c r="I310" s="58">
        <v>11.3890224</v>
      </c>
      <c r="J310" s="58"/>
      <c r="K310" s="58">
        <v>0.81350160000000005</v>
      </c>
      <c r="L310" s="58">
        <v>12.75415933</v>
      </c>
      <c r="M310" s="58">
        <v>12.75415933</v>
      </c>
      <c r="N310" s="58">
        <v>0.23383403999999999</v>
      </c>
      <c r="O310" s="58">
        <v>0.23383403999999999</v>
      </c>
    </row>
    <row r="311" spans="1:15" ht="75">
      <c r="A311" s="47" t="s">
        <v>1223</v>
      </c>
      <c r="B311" s="43" t="s">
        <v>489</v>
      </c>
      <c r="C311" s="50" t="s">
        <v>1524</v>
      </c>
      <c r="D311" s="75">
        <v>2019</v>
      </c>
      <c r="E311" s="46">
        <v>2021</v>
      </c>
      <c r="F311" s="58">
        <v>8.4578100000000003</v>
      </c>
      <c r="G311" s="58">
        <v>8.4578100000000003</v>
      </c>
      <c r="H311" s="58">
        <v>0.84578100000000012</v>
      </c>
      <c r="I311" s="58">
        <v>7.1045603999999996</v>
      </c>
      <c r="J311" s="58"/>
      <c r="K311" s="58">
        <v>0.50746860000000005</v>
      </c>
      <c r="L311" s="58">
        <v>8.4578100000000003</v>
      </c>
      <c r="M311" s="58">
        <v>8.4578100000000003</v>
      </c>
      <c r="N311" s="58">
        <v>0.75630999999999993</v>
      </c>
      <c r="O311" s="58">
        <v>0.75630999999999993</v>
      </c>
    </row>
    <row r="312" spans="1:15" ht="56.25">
      <c r="A312" s="47" t="s">
        <v>1223</v>
      </c>
      <c r="B312" s="43" t="s">
        <v>490</v>
      </c>
      <c r="C312" s="50" t="s">
        <v>1525</v>
      </c>
      <c r="D312" s="75">
        <v>2016</v>
      </c>
      <c r="E312" s="46">
        <v>2019</v>
      </c>
      <c r="F312" s="58">
        <v>22.155721510000003</v>
      </c>
      <c r="G312" s="58">
        <v>22.155721510000003</v>
      </c>
      <c r="H312" s="58">
        <v>2.2155721510000004</v>
      </c>
      <c r="I312" s="58">
        <v>18.610806068400002</v>
      </c>
      <c r="J312" s="58"/>
      <c r="K312" s="58">
        <v>1.3293432906000002</v>
      </c>
      <c r="L312" s="58">
        <v>8.878778610000003</v>
      </c>
      <c r="M312" s="58">
        <v>8.878778610000003</v>
      </c>
      <c r="N312" s="58">
        <v>8.5887926500000003</v>
      </c>
      <c r="O312" s="58">
        <v>8.5887926500000003</v>
      </c>
    </row>
    <row r="313" spans="1:15" ht="93.75">
      <c r="A313" s="47" t="s">
        <v>1223</v>
      </c>
      <c r="B313" s="43" t="s">
        <v>491</v>
      </c>
      <c r="C313" s="50" t="s">
        <v>1526</v>
      </c>
      <c r="D313" s="75">
        <v>2019</v>
      </c>
      <c r="E313" s="46">
        <v>2020</v>
      </c>
      <c r="F313" s="58">
        <v>2.2212700000000001</v>
      </c>
      <c r="G313" s="58">
        <v>2.2212700000000001</v>
      </c>
      <c r="H313" s="58">
        <v>0.22212700000000002</v>
      </c>
      <c r="I313" s="58">
        <v>1.8658668</v>
      </c>
      <c r="J313" s="58"/>
      <c r="K313" s="58">
        <v>0.13327620000000001</v>
      </c>
      <c r="L313" s="58">
        <v>2.2212700000000001</v>
      </c>
      <c r="M313" s="58">
        <v>2.2212700000000001</v>
      </c>
      <c r="N313" s="58">
        <v>0.01</v>
      </c>
      <c r="O313" s="58">
        <v>0.01</v>
      </c>
    </row>
    <row r="314" spans="1:15" ht="93.75">
      <c r="A314" s="47" t="s">
        <v>1223</v>
      </c>
      <c r="B314" s="43" t="s">
        <v>492</v>
      </c>
      <c r="C314" s="50" t="s">
        <v>1527</v>
      </c>
      <c r="D314" s="75">
        <v>2019</v>
      </c>
      <c r="E314" s="46">
        <v>2020</v>
      </c>
      <c r="F314" s="58">
        <v>1.5771199999999999</v>
      </c>
      <c r="G314" s="58">
        <v>1.5771199999999999</v>
      </c>
      <c r="H314" s="58">
        <v>0.15771199999999999</v>
      </c>
      <c r="I314" s="58">
        <v>1.3247807999999999</v>
      </c>
      <c r="J314" s="58"/>
      <c r="K314" s="58">
        <v>0.094627199999999995</v>
      </c>
      <c r="L314" s="58">
        <v>1.5771199999999999</v>
      </c>
      <c r="M314" s="58">
        <v>1.5771199999999999</v>
      </c>
      <c r="N314" s="58">
        <v>0.01</v>
      </c>
      <c r="O314" s="58">
        <v>0.01</v>
      </c>
    </row>
    <row r="315" spans="1:15" ht="75">
      <c r="A315" s="47" t="s">
        <v>1224</v>
      </c>
      <c r="B315" s="43" t="s">
        <v>493</v>
      </c>
      <c r="C315" s="50" t="s">
        <v>1528</v>
      </c>
      <c r="D315" s="75">
        <v>2016</v>
      </c>
      <c r="E315" s="46">
        <v>2021</v>
      </c>
      <c r="F315" s="58">
        <v>51.379769999999994</v>
      </c>
      <c r="G315" s="58">
        <v>51.379769999999994</v>
      </c>
      <c r="H315" s="58">
        <v>5.1379769999999994</v>
      </c>
      <c r="I315" s="58">
        <v>43.159006799999993</v>
      </c>
      <c r="J315" s="58"/>
      <c r="K315" s="58">
        <v>3.0827861999999997</v>
      </c>
      <c r="L315" s="58">
        <v>47.622079579999991</v>
      </c>
      <c r="M315" s="58">
        <v>47.622079579999991</v>
      </c>
      <c r="N315" s="58">
        <v>0.05</v>
      </c>
      <c r="O315" s="58">
        <v>0.05</v>
      </c>
    </row>
    <row r="316" spans="1:15" ht="56.25">
      <c r="A316" s="47" t="s">
        <v>1223</v>
      </c>
      <c r="B316" s="43" t="s">
        <v>494</v>
      </c>
      <c r="C316" s="50" t="s">
        <v>1529</v>
      </c>
      <c r="D316" s="75">
        <v>2016</v>
      </c>
      <c r="E316" s="46">
        <v>2020</v>
      </c>
      <c r="F316" s="58">
        <v>46.40578</v>
      </c>
      <c r="G316" s="58">
        <v>46.40578</v>
      </c>
      <c r="H316" s="58">
        <v>4.6405780000000005</v>
      </c>
      <c r="I316" s="58">
        <v>38.980855200000001</v>
      </c>
      <c r="J316" s="58"/>
      <c r="K316" s="58">
        <v>2.7843467999999998</v>
      </c>
      <c r="L316" s="58">
        <v>45.91871398</v>
      </c>
      <c r="M316" s="58">
        <v>45.91871398</v>
      </c>
      <c r="N316" s="58">
        <v>1.20</v>
      </c>
      <c r="O316" s="58">
        <v>1.20</v>
      </c>
    </row>
    <row r="317" spans="1:15" ht="56.25">
      <c r="A317" s="47" t="s">
        <v>1223</v>
      </c>
      <c r="B317" s="43" t="s">
        <v>495</v>
      </c>
      <c r="C317" s="50" t="s">
        <v>1530</v>
      </c>
      <c r="D317" s="75">
        <v>2019</v>
      </c>
      <c r="E317" s="46">
        <v>2019</v>
      </c>
      <c r="F317" s="58">
        <v>1.5771199999999999</v>
      </c>
      <c r="G317" s="58">
        <v>1.5771199999999999</v>
      </c>
      <c r="H317" s="58">
        <v>0.15771199999999999</v>
      </c>
      <c r="I317" s="58">
        <v>1.3247807999999999</v>
      </c>
      <c r="J317" s="58"/>
      <c r="K317" s="58">
        <v>0.094627199999999995</v>
      </c>
      <c r="L317" s="58">
        <v>1.5771199999999999</v>
      </c>
      <c r="M317" s="58">
        <v>1.5771199999999999</v>
      </c>
      <c r="N317" s="58">
        <v>1.5771199999999999</v>
      </c>
      <c r="O317" s="58">
        <v>1.5771199999999999</v>
      </c>
    </row>
    <row r="318" spans="1:15" ht="56.25">
      <c r="A318" s="47" t="s">
        <v>1223</v>
      </c>
      <c r="B318" s="43" t="s">
        <v>496</v>
      </c>
      <c r="C318" s="50" t="s">
        <v>1531</v>
      </c>
      <c r="D318" s="75">
        <v>2019</v>
      </c>
      <c r="E318" s="46">
        <v>2020</v>
      </c>
      <c r="F318" s="58">
        <v>1.8883700000000001</v>
      </c>
      <c r="G318" s="58">
        <v>1.8883700000000001</v>
      </c>
      <c r="H318" s="58">
        <v>0.18883700000000003</v>
      </c>
      <c r="I318" s="58">
        <v>1.5862308000000003</v>
      </c>
      <c r="J318" s="58"/>
      <c r="K318" s="58">
        <v>0.11330220000000001</v>
      </c>
      <c r="L318" s="58">
        <v>1.8883700000000001</v>
      </c>
      <c r="M318" s="58">
        <v>1.8883700000000001</v>
      </c>
      <c r="N318" s="58">
        <v>0</v>
      </c>
      <c r="O318" s="58">
        <v>0</v>
      </c>
    </row>
    <row r="319" spans="1:15" ht="112.5">
      <c r="A319" s="47" t="s">
        <v>1224</v>
      </c>
      <c r="B319" s="43" t="s">
        <v>497</v>
      </c>
      <c r="C319" s="50" t="s">
        <v>1532</v>
      </c>
      <c r="D319" s="75">
        <v>2018</v>
      </c>
      <c r="E319" s="46">
        <v>2020</v>
      </c>
      <c r="F319" s="58">
        <v>5.80626</v>
      </c>
      <c r="G319" s="58">
        <v>5.80626</v>
      </c>
      <c r="H319" s="58">
        <v>0.58062599999999998</v>
      </c>
      <c r="I319" s="58">
        <v>4.8772584000000005</v>
      </c>
      <c r="J319" s="58"/>
      <c r="K319" s="58">
        <v>0.34837560000000001</v>
      </c>
      <c r="L319" s="58">
        <v>5.5564158599999995</v>
      </c>
      <c r="M319" s="58">
        <v>5.5564158599999995</v>
      </c>
      <c r="N319" s="58">
        <v>0.45988000000000001</v>
      </c>
      <c r="O319" s="58">
        <v>0.45988000000000001</v>
      </c>
    </row>
    <row r="320" spans="1:15" ht="75">
      <c r="A320" s="47" t="s">
        <v>1223</v>
      </c>
      <c r="B320" s="43" t="s">
        <v>498</v>
      </c>
      <c r="C320" s="50" t="s">
        <v>1533</v>
      </c>
      <c r="D320" s="75">
        <v>2018</v>
      </c>
      <c r="E320" s="46">
        <v>2019</v>
      </c>
      <c r="F320" s="58">
        <v>0.24543695000000001</v>
      </c>
      <c r="G320" s="58">
        <v>0.24543695000000001</v>
      </c>
      <c r="H320" s="58">
        <v>0.024543695000000004</v>
      </c>
      <c r="I320" s="58">
        <v>0.20616703800000002</v>
      </c>
      <c r="J320" s="58"/>
      <c r="K320" s="58">
        <v>0.014726217</v>
      </c>
      <c r="L320" s="58">
        <v>0.24543695000000001</v>
      </c>
      <c r="M320" s="58">
        <v>0.24543695000000001</v>
      </c>
      <c r="N320" s="58">
        <v>0.24543694999999999</v>
      </c>
      <c r="O320" s="58">
        <v>0.24543694999999999</v>
      </c>
    </row>
    <row r="321" spans="1:15" ht="56.25">
      <c r="A321" s="47" t="s">
        <v>1223</v>
      </c>
      <c r="B321" s="43" t="s">
        <v>499</v>
      </c>
      <c r="C321" s="50" t="s">
        <v>1534</v>
      </c>
      <c r="D321" s="75">
        <v>2018</v>
      </c>
      <c r="E321" s="46">
        <v>2019</v>
      </c>
      <c r="F321" s="58">
        <v>2.3158400000000001</v>
      </c>
      <c r="G321" s="58">
        <v>2.3158400000000001</v>
      </c>
      <c r="H321" s="58">
        <v>0.23158400000000001</v>
      </c>
      <c r="I321" s="58">
        <v>1.9453056</v>
      </c>
      <c r="J321" s="58"/>
      <c r="K321" s="58">
        <v>0.1389504</v>
      </c>
      <c r="L321" s="58">
        <v>2.3158400000000001</v>
      </c>
      <c r="M321" s="58">
        <v>2.3158400000000001</v>
      </c>
      <c r="N321" s="58">
        <v>1.16994</v>
      </c>
      <c r="O321" s="58">
        <v>1.16994</v>
      </c>
    </row>
    <row r="322" spans="1:15" ht="112.5">
      <c r="A322" s="47" t="s">
        <v>1224</v>
      </c>
      <c r="B322" s="43" t="s">
        <v>500</v>
      </c>
      <c r="C322" s="50" t="s">
        <v>1535</v>
      </c>
      <c r="D322" s="75">
        <v>2019</v>
      </c>
      <c r="E322" s="46">
        <v>2019</v>
      </c>
      <c r="F322" s="58">
        <v>0.87430999999999981</v>
      </c>
      <c r="G322" s="58">
        <v>0.87430999999999981</v>
      </c>
      <c r="H322" s="58">
        <v>0.087430999999999981</v>
      </c>
      <c r="I322" s="58">
        <v>0.73442039999999986</v>
      </c>
      <c r="J322" s="58"/>
      <c r="K322" s="58">
        <v>0.052458599999999987</v>
      </c>
      <c r="L322" s="58">
        <v>0.87430999999999981</v>
      </c>
      <c r="M322" s="58">
        <v>0.87430999999999981</v>
      </c>
      <c r="N322" s="58">
        <v>0.44804656999999998</v>
      </c>
      <c r="O322" s="58">
        <v>0.44804656999999998</v>
      </c>
    </row>
    <row r="323" spans="1:15" ht="56.25">
      <c r="A323" s="47" t="s">
        <v>1223</v>
      </c>
      <c r="B323" s="43" t="s">
        <v>501</v>
      </c>
      <c r="C323" s="50" t="s">
        <v>1536</v>
      </c>
      <c r="D323" s="75">
        <v>2018</v>
      </c>
      <c r="E323" s="46">
        <v>2019</v>
      </c>
      <c r="F323" s="58">
        <v>0.24982852999999999</v>
      </c>
      <c r="G323" s="58">
        <v>0.24982852999999999</v>
      </c>
      <c r="H323" s="58">
        <v>0.024982852999999999</v>
      </c>
      <c r="I323" s="58">
        <v>0.20985596519999999</v>
      </c>
      <c r="J323" s="58"/>
      <c r="K323" s="58">
        <v>0.0149897118</v>
      </c>
      <c r="L323" s="58">
        <v>0.24982852999999999</v>
      </c>
      <c r="M323" s="58">
        <v>0.24982852999999999</v>
      </c>
      <c r="N323" s="58">
        <v>0.24982852999999999</v>
      </c>
      <c r="O323" s="58">
        <v>0.24982852999999999</v>
      </c>
    </row>
    <row r="324" spans="1:15" ht="56.25">
      <c r="A324" s="47" t="s">
        <v>1223</v>
      </c>
      <c r="B324" s="43" t="s">
        <v>502</v>
      </c>
      <c r="C324" s="50" t="s">
        <v>1537</v>
      </c>
      <c r="D324" s="75">
        <v>2019</v>
      </c>
      <c r="E324" s="46">
        <v>2020</v>
      </c>
      <c r="F324" s="58">
        <v>34.902010000000004</v>
      </c>
      <c r="G324" s="58">
        <v>34.902010000000004</v>
      </c>
      <c r="H324" s="58">
        <v>3.4902010000000008</v>
      </c>
      <c r="I324" s="58">
        <v>29.317688400000005</v>
      </c>
      <c r="J324" s="58"/>
      <c r="K324" s="58">
        <v>2.0941206000000001</v>
      </c>
      <c r="L324" s="58">
        <v>34.902010000000004</v>
      </c>
      <c r="M324" s="58">
        <v>34.902010000000004</v>
      </c>
      <c r="N324" s="58">
        <v>0.01</v>
      </c>
      <c r="O324" s="58">
        <v>0.01</v>
      </c>
    </row>
    <row r="325" spans="1:15" ht="131.25">
      <c r="A325" s="47" t="s">
        <v>1224</v>
      </c>
      <c r="B325" s="43" t="s">
        <v>503</v>
      </c>
      <c r="C325" s="50" t="s">
        <v>1538</v>
      </c>
      <c r="D325" s="75">
        <v>2018</v>
      </c>
      <c r="E325" s="46">
        <v>2021</v>
      </c>
      <c r="F325" s="58">
        <v>44.930070000000001</v>
      </c>
      <c r="G325" s="58">
        <v>44.930070000000001</v>
      </c>
      <c r="H325" s="58">
        <v>4.4930070000000004</v>
      </c>
      <c r="I325" s="58">
        <v>37.741258800000004</v>
      </c>
      <c r="J325" s="58"/>
      <c r="K325" s="58">
        <v>2.6958042</v>
      </c>
      <c r="L325" s="58">
        <v>44.930070000000001</v>
      </c>
      <c r="M325" s="58">
        <v>44.930070000000001</v>
      </c>
      <c r="N325" s="58">
        <v>0.01</v>
      </c>
      <c r="O325" s="58">
        <v>0.01</v>
      </c>
    </row>
    <row r="326" spans="1:15" ht="56.25">
      <c r="A326" s="47" t="s">
        <v>1223</v>
      </c>
      <c r="B326" s="43" t="s">
        <v>504</v>
      </c>
      <c r="C326" s="50" t="s">
        <v>1539</v>
      </c>
      <c r="D326" s="75">
        <v>2019</v>
      </c>
      <c r="E326" s="46">
        <v>2020</v>
      </c>
      <c r="F326" s="58">
        <v>1.6488299999999998</v>
      </c>
      <c r="G326" s="58">
        <v>1.6488299999999998</v>
      </c>
      <c r="H326" s="58">
        <v>0.164883</v>
      </c>
      <c r="I326" s="58">
        <v>1.3850171999999996</v>
      </c>
      <c r="J326" s="58"/>
      <c r="K326" s="58">
        <v>0.098929799999999984</v>
      </c>
      <c r="L326" s="58">
        <v>1.6488299999999998</v>
      </c>
      <c r="M326" s="58">
        <v>1.6488299999999998</v>
      </c>
      <c r="N326" s="58">
        <v>0.016300000000000002</v>
      </c>
      <c r="O326" s="58">
        <v>0.016300000000000002</v>
      </c>
    </row>
    <row r="327" spans="1:15" ht="93.75">
      <c r="A327" s="47" t="s">
        <v>1224</v>
      </c>
      <c r="B327" s="43" t="s">
        <v>505</v>
      </c>
      <c r="C327" s="50" t="s">
        <v>1540</v>
      </c>
      <c r="D327" s="75">
        <v>2019</v>
      </c>
      <c r="E327" s="46">
        <v>2019</v>
      </c>
      <c r="F327" s="58">
        <v>0.83923000000000014</v>
      </c>
      <c r="G327" s="58">
        <v>0.83923000000000014</v>
      </c>
      <c r="H327" s="58">
        <v>0.083923000000000025</v>
      </c>
      <c r="I327" s="58">
        <v>0.70495320000000017</v>
      </c>
      <c r="J327" s="58"/>
      <c r="K327" s="58">
        <v>0.050353800000000004</v>
      </c>
      <c r="L327" s="58">
        <v>0.83923000000000014</v>
      </c>
      <c r="M327" s="58">
        <v>0.83923000000000014</v>
      </c>
      <c r="N327" s="58">
        <v>0.13690189</v>
      </c>
      <c r="O327" s="58">
        <v>0.13690189</v>
      </c>
    </row>
    <row r="328" spans="1:15" ht="112.5">
      <c r="A328" s="47" t="s">
        <v>1223</v>
      </c>
      <c r="B328" s="43" t="s">
        <v>506</v>
      </c>
      <c r="C328" s="50" t="s">
        <v>1541</v>
      </c>
      <c r="D328" s="75">
        <v>2019</v>
      </c>
      <c r="E328" s="46">
        <v>2019</v>
      </c>
      <c r="F328" s="58">
        <v>10.062370000000001</v>
      </c>
      <c r="G328" s="58">
        <v>10.062370000000001</v>
      </c>
      <c r="H328" s="58">
        <v>1.0062370000000003</v>
      </c>
      <c r="I328" s="58">
        <v>8.4523908000000016</v>
      </c>
      <c r="J328" s="58"/>
      <c r="K328" s="58">
        <v>0.60374220000000001</v>
      </c>
      <c r="L328" s="58">
        <v>10.062370000000001</v>
      </c>
      <c r="M328" s="58">
        <v>10.062370000000001</v>
      </c>
      <c r="N328" s="58">
        <v>7.65205</v>
      </c>
      <c r="O328" s="58">
        <v>7.65205</v>
      </c>
    </row>
    <row r="329" spans="1:15" ht="112.5">
      <c r="A329" s="47" t="s">
        <v>1224</v>
      </c>
      <c r="B329" s="43" t="s">
        <v>507</v>
      </c>
      <c r="C329" s="50" t="s">
        <v>1542</v>
      </c>
      <c r="D329" s="75">
        <v>2019</v>
      </c>
      <c r="E329" s="46">
        <v>2019</v>
      </c>
      <c r="F329" s="58">
        <v>0.43881000000000003</v>
      </c>
      <c r="G329" s="58">
        <v>0.43881000000000003</v>
      </c>
      <c r="H329" s="58">
        <v>0.043881000000000003</v>
      </c>
      <c r="I329" s="58">
        <v>0.36860040000000005</v>
      </c>
      <c r="J329" s="58"/>
      <c r="K329" s="58">
        <v>0.026328600000000001</v>
      </c>
      <c r="L329" s="58">
        <v>0.43881000000000003</v>
      </c>
      <c r="M329" s="58">
        <v>0.43881000000000003</v>
      </c>
      <c r="N329" s="58">
        <v>0.23625499999999999</v>
      </c>
      <c r="O329" s="58">
        <v>0.23625499999999999</v>
      </c>
    </row>
    <row r="330" spans="1:15" ht="75">
      <c r="A330" s="47" t="s">
        <v>1224</v>
      </c>
      <c r="B330" s="43" t="s">
        <v>508</v>
      </c>
      <c r="C330" s="50" t="s">
        <v>1543</v>
      </c>
      <c r="D330" s="75">
        <v>2019</v>
      </c>
      <c r="E330" s="46">
        <v>2019</v>
      </c>
      <c r="F330" s="58">
        <v>0.79625999999999997</v>
      </c>
      <c r="G330" s="58">
        <v>0.79625999999999997</v>
      </c>
      <c r="H330" s="58">
        <v>0.079626000000000002</v>
      </c>
      <c r="I330" s="58">
        <v>0.66885839999999996</v>
      </c>
      <c r="J330" s="58"/>
      <c r="K330" s="58">
        <v>0.047775599999999994</v>
      </c>
      <c r="L330" s="58">
        <v>0.79625999999999997</v>
      </c>
      <c r="M330" s="58">
        <v>0.79625999999999997</v>
      </c>
      <c r="N330" s="58">
        <v>0.33260500000000004</v>
      </c>
      <c r="O330" s="58">
        <v>0.33260500000000004</v>
      </c>
    </row>
    <row r="331" spans="1:15" ht="75">
      <c r="A331" s="47" t="s">
        <v>1223</v>
      </c>
      <c r="B331" s="43" t="s">
        <v>509</v>
      </c>
      <c r="C331" s="50" t="s">
        <v>1544</v>
      </c>
      <c r="D331" s="75">
        <v>2019</v>
      </c>
      <c r="E331" s="46">
        <v>2019</v>
      </c>
      <c r="F331" s="58">
        <v>0.31148000000000003</v>
      </c>
      <c r="G331" s="58">
        <v>0.31148000000000003</v>
      </c>
      <c r="H331" s="58">
        <v>0.031148000000000006</v>
      </c>
      <c r="I331" s="58">
        <v>0.26164320000000002</v>
      </c>
      <c r="J331" s="58"/>
      <c r="K331" s="58">
        <v>0.018688800000000002</v>
      </c>
      <c r="L331" s="58">
        <v>0.31148000000000003</v>
      </c>
      <c r="M331" s="58">
        <v>0.31148000000000003</v>
      </c>
      <c r="N331" s="58">
        <v>0.25057000000000001</v>
      </c>
      <c r="O331" s="58">
        <v>0.25057000000000001</v>
      </c>
    </row>
    <row r="332" spans="1:15" ht="93.75">
      <c r="A332" s="47" t="s">
        <v>1224</v>
      </c>
      <c r="B332" s="43" t="s">
        <v>510</v>
      </c>
      <c r="C332" s="50" t="s">
        <v>1545</v>
      </c>
      <c r="D332" s="75">
        <v>2019</v>
      </c>
      <c r="E332" s="46">
        <v>2019</v>
      </c>
      <c r="F332" s="58">
        <v>0.49979999999999997</v>
      </c>
      <c r="G332" s="58">
        <v>0.49979999999999997</v>
      </c>
      <c r="H332" s="58">
        <v>0.049979999999999997</v>
      </c>
      <c r="I332" s="58">
        <v>0.41983199999999998</v>
      </c>
      <c r="J332" s="58"/>
      <c r="K332" s="58">
        <v>0.029987999999999997</v>
      </c>
      <c r="L332" s="58">
        <v>0.49979999999999997</v>
      </c>
      <c r="M332" s="58">
        <v>0.49979999999999997</v>
      </c>
      <c r="N332" s="58">
        <v>0.12531</v>
      </c>
      <c r="O332" s="58">
        <v>0.12531</v>
      </c>
    </row>
    <row r="333" spans="1:15" ht="56.25">
      <c r="A333" s="47" t="s">
        <v>1223</v>
      </c>
      <c r="B333" s="43" t="s">
        <v>511</v>
      </c>
      <c r="C333" s="50" t="s">
        <v>1546</v>
      </c>
      <c r="D333" s="75">
        <v>2019</v>
      </c>
      <c r="E333" s="46">
        <v>2020</v>
      </c>
      <c r="F333" s="58">
        <v>6.6334</v>
      </c>
      <c r="G333" s="58">
        <v>6.6334</v>
      </c>
      <c r="H333" s="58">
        <v>0.66334000000000004</v>
      </c>
      <c r="I333" s="58">
        <v>5.5720559999999999</v>
      </c>
      <c r="J333" s="58"/>
      <c r="K333" s="58">
        <v>0.39800399999999997</v>
      </c>
      <c r="L333" s="58">
        <v>6.6334</v>
      </c>
      <c r="M333" s="58">
        <v>6.6334</v>
      </c>
      <c r="N333" s="58">
        <v>0.010612999999999999</v>
      </c>
      <c r="O333" s="58">
        <v>0.010612999999999999</v>
      </c>
    </row>
    <row r="334" spans="1:15" ht="56.25">
      <c r="A334" s="47" t="s">
        <v>1223</v>
      </c>
      <c r="B334" s="43" t="s">
        <v>512</v>
      </c>
      <c r="C334" s="50" t="s">
        <v>1547</v>
      </c>
      <c r="D334" s="75">
        <v>2019</v>
      </c>
      <c r="E334" s="46">
        <v>2020</v>
      </c>
      <c r="F334" s="58">
        <v>3.5124399999999998</v>
      </c>
      <c r="G334" s="58">
        <v>3.5124399999999998</v>
      </c>
      <c r="H334" s="58">
        <v>0.351244</v>
      </c>
      <c r="I334" s="58">
        <v>2.9504495999999998</v>
      </c>
      <c r="J334" s="58"/>
      <c r="K334" s="58">
        <v>0.21074639999999997</v>
      </c>
      <c r="L334" s="58">
        <v>3.5124399999999998</v>
      </c>
      <c r="M334" s="58">
        <v>3.5124399999999998</v>
      </c>
      <c r="N334" s="58">
        <v>0.01</v>
      </c>
      <c r="O334" s="58">
        <v>0.01</v>
      </c>
    </row>
    <row r="335" spans="1:15" ht="168.75">
      <c r="A335" s="47" t="s">
        <v>1223</v>
      </c>
      <c r="B335" s="43" t="s">
        <v>513</v>
      </c>
      <c r="C335" s="50" t="s">
        <v>1548</v>
      </c>
      <c r="D335" s="75">
        <v>2017</v>
      </c>
      <c r="E335" s="46">
        <v>2019</v>
      </c>
      <c r="F335" s="58">
        <v>0.72274000000000005</v>
      </c>
      <c r="G335" s="58">
        <v>0.72274000000000005</v>
      </c>
      <c r="H335" s="58">
        <v>0.072274000000000005</v>
      </c>
      <c r="I335" s="58">
        <v>0.60710160000000002</v>
      </c>
      <c r="J335" s="58"/>
      <c r="K335" s="58">
        <v>0.043364400000000004</v>
      </c>
      <c r="L335" s="58">
        <v>0</v>
      </c>
      <c r="M335" s="58">
        <v>0</v>
      </c>
      <c r="N335" s="58">
        <v>0</v>
      </c>
      <c r="O335" s="58">
        <v>0</v>
      </c>
    </row>
    <row r="336" spans="1:15" ht="93.75">
      <c r="A336" s="47" t="s">
        <v>1223</v>
      </c>
      <c r="B336" s="43" t="s">
        <v>514</v>
      </c>
      <c r="C336" s="50" t="s">
        <v>1549</v>
      </c>
      <c r="D336" s="75">
        <v>2016</v>
      </c>
      <c r="E336" s="46">
        <v>2019</v>
      </c>
      <c r="F336" s="58">
        <v>3.6819900000000003</v>
      </c>
      <c r="G336" s="58">
        <v>3.6819900000000003</v>
      </c>
      <c r="H336" s="58">
        <v>0.36819900000000005</v>
      </c>
      <c r="I336" s="58">
        <v>3.0928716000000001</v>
      </c>
      <c r="J336" s="58"/>
      <c r="K336" s="58">
        <v>0.22091940000000002</v>
      </c>
      <c r="L336" s="58">
        <v>0</v>
      </c>
      <c r="M336" s="58">
        <v>0</v>
      </c>
      <c r="N336" s="58">
        <v>0</v>
      </c>
      <c r="O336" s="58">
        <v>0</v>
      </c>
    </row>
    <row r="337" spans="1:15" ht="112.5">
      <c r="A337" s="47" t="s">
        <v>1223</v>
      </c>
      <c r="B337" s="43" t="s">
        <v>515</v>
      </c>
      <c r="C337" s="50" t="s">
        <v>1550</v>
      </c>
      <c r="D337" s="75">
        <v>2017</v>
      </c>
      <c r="E337" s="46">
        <v>2019</v>
      </c>
      <c r="F337" s="58">
        <v>0.49879000000000001</v>
      </c>
      <c r="G337" s="58">
        <v>0.49879000000000001</v>
      </c>
      <c r="H337" s="58">
        <v>0.049879000000000007</v>
      </c>
      <c r="I337" s="58">
        <v>0.41898360000000001</v>
      </c>
      <c r="J337" s="58"/>
      <c r="K337" s="58">
        <v>0.0299274</v>
      </c>
      <c r="L337" s="58">
        <v>0</v>
      </c>
      <c r="M337" s="58">
        <v>0</v>
      </c>
      <c r="N337" s="58">
        <v>0</v>
      </c>
      <c r="O337" s="58">
        <v>0</v>
      </c>
    </row>
    <row r="338" spans="1:15" ht="93.75">
      <c r="A338" s="47" t="s">
        <v>1223</v>
      </c>
      <c r="B338" s="43" t="s">
        <v>516</v>
      </c>
      <c r="C338" s="50" t="s">
        <v>1551</v>
      </c>
      <c r="D338" s="75">
        <v>2019</v>
      </c>
      <c r="E338" s="46">
        <v>2019</v>
      </c>
      <c r="F338" s="58">
        <v>1.1098533799999997</v>
      </c>
      <c r="G338" s="58">
        <v>1.1098533799999997</v>
      </c>
      <c r="H338" s="58">
        <v>0.11098533799999998</v>
      </c>
      <c r="I338" s="58">
        <v>0.93227683919999971</v>
      </c>
      <c r="J338" s="58"/>
      <c r="K338" s="58">
        <v>0.066591202799999971</v>
      </c>
      <c r="L338" s="58">
        <v>1.1098533799999997</v>
      </c>
      <c r="M338" s="58">
        <v>1.1098533799999997</v>
      </c>
      <c r="N338" s="58">
        <v>1.1098533799999997</v>
      </c>
      <c r="O338" s="58">
        <v>1.1098533799999997</v>
      </c>
    </row>
    <row r="339" spans="1:15" ht="93.75">
      <c r="A339" s="47" t="s">
        <v>1223</v>
      </c>
      <c r="B339" s="43" t="s">
        <v>517</v>
      </c>
      <c r="C339" s="50" t="s">
        <v>1552</v>
      </c>
      <c r="D339" s="75">
        <v>2018</v>
      </c>
      <c r="E339" s="46">
        <v>2020</v>
      </c>
      <c r="F339" s="58">
        <v>0.42497000000000001</v>
      </c>
      <c r="G339" s="58">
        <v>0.42497000000000001</v>
      </c>
      <c r="H339" s="58">
        <v>0.042497000000000007</v>
      </c>
      <c r="I339" s="58">
        <v>0.35697480000000004</v>
      </c>
      <c r="J339" s="58"/>
      <c r="K339" s="58">
        <v>0.025498199999999999</v>
      </c>
      <c r="L339" s="58">
        <v>0.42497000000000001</v>
      </c>
      <c r="M339" s="58">
        <v>0.42497000000000001</v>
      </c>
      <c r="N339" s="58">
        <v>0.26386200000000004</v>
      </c>
      <c r="O339" s="58">
        <v>0.26386200000000004</v>
      </c>
    </row>
    <row r="340" spans="1:15" ht="131.25">
      <c r="A340" s="47" t="s">
        <v>1223</v>
      </c>
      <c r="B340" s="43" t="s">
        <v>518</v>
      </c>
      <c r="C340" s="50" t="s">
        <v>1553</v>
      </c>
      <c r="D340" s="75">
        <v>2018</v>
      </c>
      <c r="E340" s="46">
        <v>2019</v>
      </c>
      <c r="F340" s="58">
        <v>0.51995137999999996</v>
      </c>
      <c r="G340" s="58">
        <v>0.51995137999999996</v>
      </c>
      <c r="H340" s="58">
        <v>0.051995137999999996</v>
      </c>
      <c r="I340" s="58">
        <v>0.43675915919999997</v>
      </c>
      <c r="J340" s="58"/>
      <c r="K340" s="58">
        <v>0.031197082799999998</v>
      </c>
      <c r="L340" s="58">
        <v>0.0044335999999999265</v>
      </c>
      <c r="M340" s="58">
        <v>0.0044335999999999265</v>
      </c>
      <c r="N340" s="58">
        <v>0.0044335999999999265</v>
      </c>
      <c r="O340" s="58">
        <v>0.0044335999999999265</v>
      </c>
    </row>
    <row r="341" spans="1:15" ht="75">
      <c r="A341" s="47" t="s">
        <v>1223</v>
      </c>
      <c r="B341" s="43" t="s">
        <v>519</v>
      </c>
      <c r="C341" s="50" t="s">
        <v>1554</v>
      </c>
      <c r="D341" s="75">
        <v>2018</v>
      </c>
      <c r="E341" s="46">
        <v>2019</v>
      </c>
      <c r="F341" s="58">
        <v>2.4079999999999999</v>
      </c>
      <c r="G341" s="58">
        <v>2.4079999999999999</v>
      </c>
      <c r="H341" s="58">
        <v>0.24080000000000001</v>
      </c>
      <c r="I341" s="58">
        <v>2.0227199999999996</v>
      </c>
      <c r="J341" s="58"/>
      <c r="K341" s="58">
        <v>0.14448</v>
      </c>
      <c r="L341" s="58">
        <v>2.4079999999999999</v>
      </c>
      <c r="M341" s="58">
        <v>2.4079999999999999</v>
      </c>
      <c r="N341" s="58">
        <v>2.3869119700000003</v>
      </c>
      <c r="O341" s="58">
        <v>2.3869119700000003</v>
      </c>
    </row>
    <row r="342" spans="1:15" ht="75">
      <c r="A342" s="47" t="s">
        <v>1223</v>
      </c>
      <c r="B342" s="43" t="s">
        <v>520</v>
      </c>
      <c r="C342" s="50" t="s">
        <v>1555</v>
      </c>
      <c r="D342" s="75">
        <v>2018</v>
      </c>
      <c r="E342" s="46">
        <v>2019</v>
      </c>
      <c r="F342" s="58">
        <v>1.9027870600000001</v>
      </c>
      <c r="G342" s="58">
        <v>1.9027870600000001</v>
      </c>
      <c r="H342" s="58">
        <v>0.19027870600000002</v>
      </c>
      <c r="I342" s="58">
        <v>1.5983411304000001</v>
      </c>
      <c r="J342" s="58"/>
      <c r="K342" s="58">
        <v>0.11416722360000001</v>
      </c>
      <c r="L342" s="58">
        <v>1.9027870600000001</v>
      </c>
      <c r="M342" s="58">
        <v>1.9027870600000001</v>
      </c>
      <c r="N342" s="58">
        <v>1.9027870600000001</v>
      </c>
      <c r="O342" s="58">
        <v>1.9027870600000001</v>
      </c>
    </row>
    <row r="343" spans="1:15" ht="93.75">
      <c r="A343" s="47" t="s">
        <v>1223</v>
      </c>
      <c r="B343" s="43" t="s">
        <v>521</v>
      </c>
      <c r="C343" s="50" t="s">
        <v>1556</v>
      </c>
      <c r="D343" s="75">
        <v>2018</v>
      </c>
      <c r="E343" s="46">
        <v>2019</v>
      </c>
      <c r="F343" s="58">
        <v>1.1850349900000001</v>
      </c>
      <c r="G343" s="58">
        <v>1.1850349900000001</v>
      </c>
      <c r="H343" s="58">
        <v>0.11850349900000001</v>
      </c>
      <c r="I343" s="58">
        <v>0.9954293916000001</v>
      </c>
      <c r="J343" s="58"/>
      <c r="K343" s="58">
        <v>0.071102099400000007</v>
      </c>
      <c r="L343" s="58">
        <v>1.0282487800000002</v>
      </c>
      <c r="M343" s="58">
        <v>1.0282487800000002</v>
      </c>
      <c r="N343" s="58">
        <v>1.0282487800000002</v>
      </c>
      <c r="O343" s="58">
        <v>1.0282487800000002</v>
      </c>
    </row>
    <row r="344" spans="1:15" ht="75">
      <c r="A344" s="47" t="s">
        <v>1223</v>
      </c>
      <c r="B344" s="43" t="s">
        <v>522</v>
      </c>
      <c r="C344" s="50" t="s">
        <v>1557</v>
      </c>
      <c r="D344" s="75">
        <v>2018</v>
      </c>
      <c r="E344" s="46">
        <v>2019</v>
      </c>
      <c r="F344" s="58">
        <v>1.3553993500000003</v>
      </c>
      <c r="G344" s="58">
        <v>1.3553993500000003</v>
      </c>
      <c r="H344" s="58">
        <v>0.13553993500000003</v>
      </c>
      <c r="I344" s="58">
        <v>1.1385354540000003</v>
      </c>
      <c r="J344" s="58"/>
      <c r="K344" s="58">
        <v>0.081323961000000014</v>
      </c>
      <c r="L344" s="58">
        <v>1.1872184700000004</v>
      </c>
      <c r="M344" s="58">
        <v>1.1872184700000004</v>
      </c>
      <c r="N344" s="58">
        <v>1.1872184700000004</v>
      </c>
      <c r="O344" s="58">
        <v>1.1872184700000004</v>
      </c>
    </row>
    <row r="345" spans="1:15" ht="93.75">
      <c r="A345" s="47" t="s">
        <v>1224</v>
      </c>
      <c r="B345" s="43" t="s">
        <v>523</v>
      </c>
      <c r="C345" s="50" t="s">
        <v>1558</v>
      </c>
      <c r="D345" s="75">
        <v>2018</v>
      </c>
      <c r="E345" s="46">
        <v>2020</v>
      </c>
      <c r="F345" s="58">
        <v>18.497680000000003</v>
      </c>
      <c r="G345" s="58">
        <v>18.497680000000003</v>
      </c>
      <c r="H345" s="58">
        <v>1.8497680000000003</v>
      </c>
      <c r="I345" s="58">
        <v>15.538051200000002</v>
      </c>
      <c r="J345" s="58"/>
      <c r="K345" s="58">
        <v>1.1098608000000001</v>
      </c>
      <c r="L345" s="58">
        <v>14.813432220000003</v>
      </c>
      <c r="M345" s="58">
        <v>14.813432220000003</v>
      </c>
      <c r="N345" s="58">
        <v>0.96578350999999996</v>
      </c>
      <c r="O345" s="58">
        <v>0.96578350999999996</v>
      </c>
    </row>
    <row r="346" spans="1:15" ht="112.5">
      <c r="A346" s="47" t="s">
        <v>1223</v>
      </c>
      <c r="B346" s="43" t="s">
        <v>524</v>
      </c>
      <c r="C346" s="50" t="s">
        <v>1559</v>
      </c>
      <c r="D346" s="75">
        <v>2018</v>
      </c>
      <c r="E346" s="46">
        <v>2019</v>
      </c>
      <c r="F346" s="58">
        <v>1.0207000400000001</v>
      </c>
      <c r="G346" s="58">
        <v>1.0207000400000001</v>
      </c>
      <c r="H346" s="58">
        <v>0.10207000400000002</v>
      </c>
      <c r="I346" s="58">
        <v>0.85738803360000015</v>
      </c>
      <c r="J346" s="58"/>
      <c r="K346" s="58">
        <v>0.061242002400000009</v>
      </c>
      <c r="L346" s="58">
        <v>0.0078892000000001516</v>
      </c>
      <c r="M346" s="58">
        <v>0.0078892000000001516</v>
      </c>
      <c r="N346" s="58">
        <v>0.0078892000000001516</v>
      </c>
      <c r="O346" s="58">
        <v>0.0078892000000001516</v>
      </c>
    </row>
    <row r="347" spans="1:15" ht="75">
      <c r="A347" s="47" t="s">
        <v>1223</v>
      </c>
      <c r="B347" s="43" t="s">
        <v>525</v>
      </c>
      <c r="C347" s="50" t="s">
        <v>1560</v>
      </c>
      <c r="D347" s="75">
        <v>2018</v>
      </c>
      <c r="E347" s="46">
        <v>2019</v>
      </c>
      <c r="F347" s="58">
        <v>1.05482323</v>
      </c>
      <c r="G347" s="58">
        <v>1.05482323</v>
      </c>
      <c r="H347" s="58">
        <v>0.105482323</v>
      </c>
      <c r="I347" s="58">
        <v>0.88605151319999997</v>
      </c>
      <c r="J347" s="58"/>
      <c r="K347" s="58">
        <v>0.063289393799999996</v>
      </c>
      <c r="L347" s="58">
        <v>0.0079674400000000478</v>
      </c>
      <c r="M347" s="58">
        <v>0.0079674400000000478</v>
      </c>
      <c r="N347" s="58">
        <v>0.0079674400000000478</v>
      </c>
      <c r="O347" s="58">
        <v>0.0079674400000000478</v>
      </c>
    </row>
    <row r="348" spans="1:15" ht="56.25">
      <c r="A348" s="47" t="s">
        <v>1223</v>
      </c>
      <c r="B348" s="43" t="s">
        <v>526</v>
      </c>
      <c r="C348" s="50" t="s">
        <v>1561</v>
      </c>
      <c r="D348" s="75">
        <v>2018</v>
      </c>
      <c r="E348" s="46">
        <v>2019</v>
      </c>
      <c r="F348" s="58">
        <v>0.54134377</v>
      </c>
      <c r="G348" s="58">
        <v>0.54134377</v>
      </c>
      <c r="H348" s="58">
        <v>0.054134377000000004</v>
      </c>
      <c r="I348" s="58">
        <v>0.45472876679999996</v>
      </c>
      <c r="J348" s="58"/>
      <c r="K348" s="58">
        <v>0.032480626200000001</v>
      </c>
      <c r="L348" s="58">
        <v>0.0043423200000000106</v>
      </c>
      <c r="M348" s="58">
        <v>0.0043423200000000106</v>
      </c>
      <c r="N348" s="58">
        <v>0.0043423200000000106</v>
      </c>
      <c r="O348" s="58">
        <v>0.0043423200000000106</v>
      </c>
    </row>
    <row r="349" spans="1:15" ht="75">
      <c r="A349" s="47" t="s">
        <v>1223</v>
      </c>
      <c r="B349" s="43" t="s">
        <v>527</v>
      </c>
      <c r="C349" s="50" t="s">
        <v>1562</v>
      </c>
      <c r="D349" s="75">
        <v>2018</v>
      </c>
      <c r="E349" s="46">
        <v>2019</v>
      </c>
      <c r="F349" s="58">
        <v>1.29085691</v>
      </c>
      <c r="G349" s="58">
        <v>1.29085691</v>
      </c>
      <c r="H349" s="58">
        <v>0.129085691</v>
      </c>
      <c r="I349" s="58">
        <v>1.0843198044</v>
      </c>
      <c r="J349" s="58"/>
      <c r="K349" s="58">
        <v>0.077451414600000004</v>
      </c>
      <c r="L349" s="58">
        <v>1.1340707000000001</v>
      </c>
      <c r="M349" s="58">
        <v>1.1340707000000001</v>
      </c>
      <c r="N349" s="58">
        <v>1.1239844000000001</v>
      </c>
      <c r="O349" s="58">
        <v>1.1239844000000001</v>
      </c>
    </row>
    <row r="350" spans="1:15" ht="75">
      <c r="A350" s="47" t="s">
        <v>1223</v>
      </c>
      <c r="B350" s="43" t="s">
        <v>528</v>
      </c>
      <c r="C350" s="50" t="s">
        <v>1563</v>
      </c>
      <c r="D350" s="75">
        <v>2018</v>
      </c>
      <c r="E350" s="46">
        <v>2019</v>
      </c>
      <c r="F350" s="58">
        <v>0.74702175000000004</v>
      </c>
      <c r="G350" s="58">
        <v>0.74702175000000004</v>
      </c>
      <c r="H350" s="58">
        <v>0.07470217500000001</v>
      </c>
      <c r="I350" s="58">
        <v>0.62749827000000002</v>
      </c>
      <c r="J350" s="58"/>
      <c r="K350" s="58">
        <v>0.044821304999999999</v>
      </c>
      <c r="L350" s="58">
        <v>0.016159760000000079</v>
      </c>
      <c r="M350" s="58">
        <v>0.016159760000000079</v>
      </c>
      <c r="N350" s="58">
        <v>0</v>
      </c>
      <c r="O350" s="58">
        <v>0</v>
      </c>
    </row>
    <row r="351" spans="1:15" ht="75">
      <c r="A351" s="47" t="s">
        <v>1223</v>
      </c>
      <c r="B351" s="43" t="s">
        <v>529</v>
      </c>
      <c r="C351" s="50" t="s">
        <v>1564</v>
      </c>
      <c r="D351" s="75">
        <v>2018</v>
      </c>
      <c r="E351" s="46">
        <v>2020</v>
      </c>
      <c r="F351" s="58">
        <v>1.44547</v>
      </c>
      <c r="G351" s="58">
        <v>1.44547</v>
      </c>
      <c r="H351" s="58">
        <v>0.14454700000000001</v>
      </c>
      <c r="I351" s="58">
        <v>1.2141948</v>
      </c>
      <c r="J351" s="58"/>
      <c r="K351" s="58">
        <v>0.086728200000000005</v>
      </c>
      <c r="L351" s="58">
        <v>1.2886837900000001</v>
      </c>
      <c r="M351" s="58">
        <v>1.2886837900000001</v>
      </c>
      <c r="N351" s="58">
        <v>0.7379194</v>
      </c>
      <c r="O351" s="58">
        <v>0.7379194</v>
      </c>
    </row>
    <row r="352" spans="1:15" ht="75">
      <c r="A352" s="47" t="s">
        <v>1223</v>
      </c>
      <c r="B352" s="43" t="s">
        <v>530</v>
      </c>
      <c r="C352" s="50" t="s">
        <v>1565</v>
      </c>
      <c r="D352" s="75">
        <v>2018</v>
      </c>
      <c r="E352" s="46">
        <v>2019</v>
      </c>
      <c r="F352" s="58">
        <v>1.4434097799999999</v>
      </c>
      <c r="G352" s="58">
        <v>1.4434097799999999</v>
      </c>
      <c r="H352" s="58">
        <v>0.14434097799999998</v>
      </c>
      <c r="I352" s="58">
        <v>1.2124642151999998</v>
      </c>
      <c r="J352" s="58"/>
      <c r="K352" s="58">
        <v>0.086604586799999994</v>
      </c>
      <c r="L352" s="58">
        <v>0.028128399999999942</v>
      </c>
      <c r="M352" s="58">
        <v>0.028128399999999942</v>
      </c>
      <c r="N352" s="58">
        <v>0.01</v>
      </c>
      <c r="O352" s="58">
        <v>0.01</v>
      </c>
    </row>
    <row r="353" spans="1:15" ht="75">
      <c r="A353" s="47" t="s">
        <v>1223</v>
      </c>
      <c r="B353" s="43" t="s">
        <v>531</v>
      </c>
      <c r="C353" s="50" t="s">
        <v>1566</v>
      </c>
      <c r="D353" s="75">
        <v>2018</v>
      </c>
      <c r="E353" s="46">
        <v>2019</v>
      </c>
      <c r="F353" s="58">
        <v>0.84202664999999999</v>
      </c>
      <c r="G353" s="58">
        <v>0.84202664999999999</v>
      </c>
      <c r="H353" s="58">
        <v>0.08420266500000001</v>
      </c>
      <c r="I353" s="58">
        <v>0.70730238599999995</v>
      </c>
      <c r="J353" s="58"/>
      <c r="K353" s="58">
        <v>0.050521599</v>
      </c>
      <c r="L353" s="58">
        <v>0.016472249999999966</v>
      </c>
      <c r="M353" s="58">
        <v>0.016472249999999966</v>
      </c>
      <c r="N353" s="58">
        <v>0.01</v>
      </c>
      <c r="O353" s="58">
        <v>0.01</v>
      </c>
    </row>
    <row r="354" spans="1:15" ht="75">
      <c r="A354" s="47" t="s">
        <v>1224</v>
      </c>
      <c r="B354" s="43" t="s">
        <v>532</v>
      </c>
      <c r="C354" s="50" t="s">
        <v>1567</v>
      </c>
      <c r="D354" s="75">
        <v>2019</v>
      </c>
      <c r="E354" s="46">
        <v>2019</v>
      </c>
      <c r="F354" s="58">
        <v>3.2170000000000001</v>
      </c>
      <c r="G354" s="58">
        <v>3.2170000000000001</v>
      </c>
      <c r="H354" s="58">
        <v>0.32170000000000004</v>
      </c>
      <c r="I354" s="58">
        <v>2.70228</v>
      </c>
      <c r="J354" s="58"/>
      <c r="K354" s="58">
        <v>0.19302</v>
      </c>
      <c r="L354" s="58">
        <v>3.2170000000000001</v>
      </c>
      <c r="M354" s="58">
        <v>3.2170000000000001</v>
      </c>
      <c r="N354" s="58">
        <v>3.2170000000000001</v>
      </c>
      <c r="O354" s="58">
        <v>3.2170000000000001</v>
      </c>
    </row>
    <row r="355" spans="1:15" ht="75">
      <c r="A355" s="47" t="s">
        <v>1223</v>
      </c>
      <c r="B355" s="43" t="s">
        <v>533</v>
      </c>
      <c r="C355" s="50" t="s">
        <v>1568</v>
      </c>
      <c r="D355" s="75">
        <v>2018</v>
      </c>
      <c r="E355" s="46">
        <v>2019</v>
      </c>
      <c r="F355" s="58">
        <v>0.77231923000000002</v>
      </c>
      <c r="G355" s="58">
        <v>0.77231923000000002</v>
      </c>
      <c r="H355" s="58">
        <v>0.077231923000000008</v>
      </c>
      <c r="I355" s="58">
        <v>0.64874815320000001</v>
      </c>
      <c r="J355" s="58"/>
      <c r="K355" s="58">
        <v>0.046339153799999998</v>
      </c>
      <c r="L355" s="58">
        <v>0.69959397000000001</v>
      </c>
      <c r="M355" s="58">
        <v>0.69959397000000001</v>
      </c>
      <c r="N355" s="58">
        <v>0.69959397000000001</v>
      </c>
      <c r="O355" s="58">
        <v>0.69959397000000001</v>
      </c>
    </row>
    <row r="356" spans="1:15" ht="75">
      <c r="A356" s="47" t="s">
        <v>1223</v>
      </c>
      <c r="B356" s="43" t="s">
        <v>534</v>
      </c>
      <c r="C356" s="50" t="s">
        <v>1569</v>
      </c>
      <c r="D356" s="75">
        <v>2018</v>
      </c>
      <c r="E356" s="46">
        <v>2019</v>
      </c>
      <c r="F356" s="58">
        <v>0.58981029000000007</v>
      </c>
      <c r="G356" s="58">
        <v>0.58981029000000007</v>
      </c>
      <c r="H356" s="58">
        <v>0.058981029000000011</v>
      </c>
      <c r="I356" s="58">
        <v>0.49544064360000006</v>
      </c>
      <c r="J356" s="58"/>
      <c r="K356" s="58">
        <v>0.035388617400000003</v>
      </c>
      <c r="L356" s="58">
        <v>0.51708503000000006</v>
      </c>
      <c r="M356" s="58">
        <v>0.51708503000000006</v>
      </c>
      <c r="N356" s="58">
        <v>0.51708503000000006</v>
      </c>
      <c r="O356" s="58">
        <v>0.51708503000000006</v>
      </c>
    </row>
    <row r="357" spans="1:15" ht="93.75">
      <c r="A357" s="47" t="s">
        <v>1224</v>
      </c>
      <c r="B357" s="43" t="s">
        <v>535</v>
      </c>
      <c r="C357" s="50" t="s">
        <v>1570</v>
      </c>
      <c r="D357" s="75">
        <v>2019</v>
      </c>
      <c r="E357" s="46">
        <v>2025</v>
      </c>
      <c r="F357" s="58">
        <v>61.639160000000004</v>
      </c>
      <c r="G357" s="58">
        <v>61.639160000000004</v>
      </c>
      <c r="H357" s="58">
        <v>6.1639160000000004</v>
      </c>
      <c r="I357" s="58">
        <v>51.776894400000003</v>
      </c>
      <c r="J357" s="58"/>
      <c r="K357" s="58">
        <v>3.6983496000000002</v>
      </c>
      <c r="L357" s="58">
        <v>61.639160000000004</v>
      </c>
      <c r="M357" s="58">
        <v>61.639160000000004</v>
      </c>
      <c r="N357" s="58">
        <v>0.5</v>
      </c>
      <c r="O357" s="58">
        <v>0.5</v>
      </c>
    </row>
    <row r="358" spans="1:15" ht="93.75">
      <c r="A358" s="47" t="s">
        <v>1224</v>
      </c>
      <c r="B358" s="43" t="s">
        <v>536</v>
      </c>
      <c r="C358" s="50" t="s">
        <v>1571</v>
      </c>
      <c r="D358" s="75">
        <v>2019</v>
      </c>
      <c r="E358" s="46">
        <v>2020</v>
      </c>
      <c r="F358" s="58">
        <v>11.564349999999999</v>
      </c>
      <c r="G358" s="58">
        <v>11.564349999999999</v>
      </c>
      <c r="H358" s="58">
        <v>1.1564349999999999</v>
      </c>
      <c r="I358" s="58">
        <v>9.7140539999999991</v>
      </c>
      <c r="J358" s="58"/>
      <c r="K358" s="58">
        <v>0.69386099999999995</v>
      </c>
      <c r="L358" s="58">
        <v>11.564349999999999</v>
      </c>
      <c r="M358" s="58">
        <v>11.564349999999999</v>
      </c>
      <c r="N358" s="58">
        <v>1.24837</v>
      </c>
      <c r="O358" s="58">
        <v>1.24837</v>
      </c>
    </row>
    <row r="359" spans="1:15" ht="112.5">
      <c r="A359" s="47" t="s">
        <v>1224</v>
      </c>
      <c r="B359" s="43" t="s">
        <v>537</v>
      </c>
      <c r="C359" s="50" t="s">
        <v>1572</v>
      </c>
      <c r="D359" s="75">
        <v>2018</v>
      </c>
      <c r="E359" s="46">
        <v>2019</v>
      </c>
      <c r="F359" s="58">
        <v>1.2314467800000002</v>
      </c>
      <c r="G359" s="58">
        <v>1.2314467800000002</v>
      </c>
      <c r="H359" s="58">
        <v>0.12314467800000002</v>
      </c>
      <c r="I359" s="58">
        <v>1.0344152952000001</v>
      </c>
      <c r="J359" s="58"/>
      <c r="K359" s="58">
        <v>0.07388680680000001</v>
      </c>
      <c r="L359" s="58">
        <v>0.043254580000000153</v>
      </c>
      <c r="M359" s="58">
        <v>0.043254580000000153</v>
      </c>
      <c r="N359" s="58">
        <v>0.043254580000000153</v>
      </c>
      <c r="O359" s="58">
        <v>0.043254580000000153</v>
      </c>
    </row>
    <row r="360" spans="1:15" ht="75">
      <c r="A360" s="47" t="s">
        <v>1223</v>
      </c>
      <c r="B360" s="43" t="s">
        <v>538</v>
      </c>
      <c r="C360" s="49" t="s">
        <v>1573</v>
      </c>
      <c r="D360" s="75">
        <v>2018</v>
      </c>
      <c r="E360" s="46">
        <v>2019</v>
      </c>
      <c r="F360" s="58">
        <v>0.60089935999999999</v>
      </c>
      <c r="G360" s="58">
        <v>0.60089935999999999</v>
      </c>
      <c r="H360" s="58">
        <v>0.060089936000000004</v>
      </c>
      <c r="I360" s="58">
        <v>0.50475546240000002</v>
      </c>
      <c r="J360" s="58"/>
      <c r="K360" s="58">
        <v>0.036053961599999997</v>
      </c>
      <c r="L360" s="58">
        <v>0.53379858999999996</v>
      </c>
      <c r="M360" s="58">
        <v>0.53379858999999996</v>
      </c>
      <c r="N360" s="58">
        <v>0.525</v>
      </c>
      <c r="O360" s="58">
        <v>0.525</v>
      </c>
    </row>
    <row r="361" spans="1:15" ht="75">
      <c r="A361" s="47" t="s">
        <v>1223</v>
      </c>
      <c r="B361" s="43" t="s">
        <v>539</v>
      </c>
      <c r="C361" s="50" t="s">
        <v>1574</v>
      </c>
      <c r="D361" s="75">
        <v>2018</v>
      </c>
      <c r="E361" s="46">
        <v>2019</v>
      </c>
      <c r="F361" s="58">
        <v>0.74851601000000012</v>
      </c>
      <c r="G361" s="58">
        <v>0.74851601000000012</v>
      </c>
      <c r="H361" s="58">
        <v>0.074851601000000018</v>
      </c>
      <c r="I361" s="58">
        <v>0.62875344840000014</v>
      </c>
      <c r="J361" s="58"/>
      <c r="K361" s="58">
        <v>0.044910960600000008</v>
      </c>
      <c r="L361" s="58">
        <v>0.74851601000000012</v>
      </c>
      <c r="M361" s="58">
        <v>0.74851601000000012</v>
      </c>
      <c r="N361" s="58">
        <v>0.74851601000000012</v>
      </c>
      <c r="O361" s="58">
        <v>0.74851601000000012</v>
      </c>
    </row>
    <row r="362" spans="1:15" ht="150">
      <c r="A362" s="47" t="s">
        <v>1223</v>
      </c>
      <c r="B362" s="43" t="s">
        <v>540</v>
      </c>
      <c r="C362" s="50" t="s">
        <v>1575</v>
      </c>
      <c r="D362" s="75">
        <v>2018</v>
      </c>
      <c r="E362" s="46">
        <v>2019</v>
      </c>
      <c r="F362" s="58">
        <v>0.3811252</v>
      </c>
      <c r="G362" s="58">
        <v>0.3811252</v>
      </c>
      <c r="H362" s="58">
        <v>0.038112520000000004</v>
      </c>
      <c r="I362" s="58">
        <v>0.32014516800000004</v>
      </c>
      <c r="J362" s="58"/>
      <c r="K362" s="58">
        <v>0.022867512</v>
      </c>
      <c r="L362" s="58">
        <v>0.30212948000000001</v>
      </c>
      <c r="M362" s="58">
        <v>0.30212948000000001</v>
      </c>
      <c r="N362" s="58">
        <v>0.26472145999999996</v>
      </c>
      <c r="O362" s="58">
        <v>0.26472145999999996</v>
      </c>
    </row>
    <row r="363" spans="1:15" ht="75">
      <c r="A363" s="47" t="s">
        <v>1224</v>
      </c>
      <c r="B363" s="43" t="s">
        <v>541</v>
      </c>
      <c r="C363" s="50" t="s">
        <v>1576</v>
      </c>
      <c r="D363" s="75">
        <v>2018</v>
      </c>
      <c r="E363" s="46">
        <v>2019</v>
      </c>
      <c r="F363" s="58">
        <v>0.48834</v>
      </c>
      <c r="G363" s="58">
        <v>0.48834</v>
      </c>
      <c r="H363" s="58">
        <v>0.048834000000000002</v>
      </c>
      <c r="I363" s="58">
        <v>0.4102056</v>
      </c>
      <c r="J363" s="58"/>
      <c r="K363" s="58">
        <v>0.029300399999999997</v>
      </c>
      <c r="L363" s="58">
        <v>0</v>
      </c>
      <c r="M363" s="58">
        <v>0</v>
      </c>
      <c r="N363" s="58">
        <v>0</v>
      </c>
      <c r="O363" s="58">
        <v>0</v>
      </c>
    </row>
    <row r="364" spans="1:15" ht="112.5">
      <c r="A364" s="47" t="s">
        <v>1223</v>
      </c>
      <c r="B364" s="43" t="s">
        <v>542</v>
      </c>
      <c r="C364" s="50" t="s">
        <v>1577</v>
      </c>
      <c r="D364" s="75">
        <v>2018</v>
      </c>
      <c r="E364" s="46">
        <v>2019</v>
      </c>
      <c r="F364" s="58">
        <v>0.91915996999999994</v>
      </c>
      <c r="G364" s="58">
        <v>0.91915996999999994</v>
      </c>
      <c r="H364" s="58">
        <v>0.091915996999999999</v>
      </c>
      <c r="I364" s="58">
        <v>0.77209437479999998</v>
      </c>
      <c r="J364" s="58"/>
      <c r="K364" s="58">
        <v>0.055149598199999997</v>
      </c>
      <c r="L364" s="58">
        <v>0.91915996999999994</v>
      </c>
      <c r="M364" s="58">
        <v>0.91915996999999994</v>
      </c>
      <c r="N364" s="58">
        <v>0.85699999999999998</v>
      </c>
      <c r="O364" s="58">
        <v>0.85699999999999998</v>
      </c>
    </row>
    <row r="365" spans="1:15" ht="112.5">
      <c r="A365" s="47" t="s">
        <v>1223</v>
      </c>
      <c r="B365" s="43" t="s">
        <v>543</v>
      </c>
      <c r="C365" s="50" t="s">
        <v>1578</v>
      </c>
      <c r="D365" s="75">
        <v>2018</v>
      </c>
      <c r="E365" s="46">
        <v>2019</v>
      </c>
      <c r="F365" s="58">
        <v>5.5184379699999999</v>
      </c>
      <c r="G365" s="58">
        <v>5.5184379699999999</v>
      </c>
      <c r="H365" s="58">
        <v>0.55184379699999997</v>
      </c>
      <c r="I365" s="58">
        <v>4.6354878947999998</v>
      </c>
      <c r="J365" s="58"/>
      <c r="K365" s="58">
        <v>0.33110627819999999</v>
      </c>
      <c r="L365" s="58">
        <v>5.5184379699999999</v>
      </c>
      <c r="M365" s="58">
        <v>5.5184379699999999</v>
      </c>
      <c r="N365" s="58">
        <v>5.5184379699999999</v>
      </c>
      <c r="O365" s="58">
        <v>5.5184379699999999</v>
      </c>
    </row>
    <row r="366" spans="1:15" ht="75">
      <c r="A366" s="47" t="s">
        <v>1223</v>
      </c>
      <c r="B366" s="43" t="s">
        <v>544</v>
      </c>
      <c r="C366" s="50" t="s">
        <v>1579</v>
      </c>
      <c r="D366" s="75">
        <v>2019</v>
      </c>
      <c r="E366" s="46">
        <v>2019</v>
      </c>
      <c r="F366" s="58">
        <v>0.25688154000000002</v>
      </c>
      <c r="G366" s="58">
        <v>0.25688154000000002</v>
      </c>
      <c r="H366" s="58">
        <v>0.025688154000000005</v>
      </c>
      <c r="I366" s="58">
        <v>0.21578049360000001</v>
      </c>
      <c r="J366" s="58"/>
      <c r="K366" s="58">
        <v>0.015412892400000001</v>
      </c>
      <c r="L366" s="58">
        <v>0.25688154000000002</v>
      </c>
      <c r="M366" s="58">
        <v>0.25688154000000002</v>
      </c>
      <c r="N366" s="58">
        <v>0.25688154000000002</v>
      </c>
      <c r="O366" s="58">
        <v>0.25688154000000002</v>
      </c>
    </row>
    <row r="367" spans="1:15" ht="75">
      <c r="A367" s="47" t="s">
        <v>1223</v>
      </c>
      <c r="B367" s="43" t="s">
        <v>545</v>
      </c>
      <c r="C367" s="50" t="s">
        <v>1580</v>
      </c>
      <c r="D367" s="75">
        <v>2018</v>
      </c>
      <c r="E367" s="46">
        <v>2019</v>
      </c>
      <c r="F367" s="58">
        <v>21.041729999999998</v>
      </c>
      <c r="G367" s="58">
        <v>21.041729999999998</v>
      </c>
      <c r="H367" s="58">
        <v>2.1041729999999998</v>
      </c>
      <c r="I367" s="58">
        <v>17.675053199999997</v>
      </c>
      <c r="J367" s="58"/>
      <c r="K367" s="58">
        <v>1.2625037999999997</v>
      </c>
      <c r="L367" s="58">
        <v>0.96473344999999711</v>
      </c>
      <c r="M367" s="58">
        <v>0.96473344999999711</v>
      </c>
      <c r="N367" s="58">
        <v>0.96473344999999711</v>
      </c>
      <c r="O367" s="58">
        <v>0.96473344999999711</v>
      </c>
    </row>
    <row r="368" spans="1:15" ht="93.75">
      <c r="A368" s="47" t="s">
        <v>1223</v>
      </c>
      <c r="B368" s="43" t="s">
        <v>546</v>
      </c>
      <c r="C368" s="50" t="s">
        <v>1581</v>
      </c>
      <c r="D368" s="75">
        <v>2017</v>
      </c>
      <c r="E368" s="46">
        <v>2019</v>
      </c>
      <c r="F368" s="58">
        <v>33.365410439999998</v>
      </c>
      <c r="G368" s="58">
        <v>33.365410439999998</v>
      </c>
      <c r="H368" s="58">
        <v>3.3365410440000001</v>
      </c>
      <c r="I368" s="58">
        <v>28.026944769599996</v>
      </c>
      <c r="J368" s="58"/>
      <c r="K368" s="58">
        <v>2.0019246263999997</v>
      </c>
      <c r="L368" s="58">
        <v>0.64668970000000314</v>
      </c>
      <c r="M368" s="58">
        <v>0.64668970000000314</v>
      </c>
      <c r="N368" s="58">
        <v>0.61000319999999997</v>
      </c>
      <c r="O368" s="58">
        <v>0.61000319999999997</v>
      </c>
    </row>
    <row r="369" spans="1:15" ht="93.75">
      <c r="A369" s="47" t="s">
        <v>1223</v>
      </c>
      <c r="B369" s="43" t="s">
        <v>547</v>
      </c>
      <c r="C369" s="50" t="s">
        <v>1582</v>
      </c>
      <c r="D369" s="75">
        <v>2017</v>
      </c>
      <c r="E369" s="46">
        <v>2019</v>
      </c>
      <c r="F369" s="58">
        <v>44.439879999999995</v>
      </c>
      <c r="G369" s="58">
        <v>44.439879999999995</v>
      </c>
      <c r="H369" s="58">
        <v>4.443988</v>
      </c>
      <c r="I369" s="58">
        <v>37.329499200000001</v>
      </c>
      <c r="J369" s="58"/>
      <c r="K369" s="58">
        <v>2.6663927999999997</v>
      </c>
      <c r="L369" s="58">
        <v>43.405605289999997</v>
      </c>
      <c r="M369" s="58">
        <v>43.405605289999997</v>
      </c>
      <c r="N369" s="58">
        <v>41.552120000000002</v>
      </c>
      <c r="O369" s="58">
        <v>41.552120000000002</v>
      </c>
    </row>
    <row r="370" spans="1:15" ht="93.75">
      <c r="A370" s="47" t="s">
        <v>1223</v>
      </c>
      <c r="B370" s="43" t="s">
        <v>548</v>
      </c>
      <c r="C370" s="50" t="s">
        <v>1583</v>
      </c>
      <c r="D370" s="75">
        <v>2018</v>
      </c>
      <c r="E370" s="46">
        <v>2020</v>
      </c>
      <c r="F370" s="58">
        <v>8.2312100000000008</v>
      </c>
      <c r="G370" s="58">
        <v>8.2312100000000008</v>
      </c>
      <c r="H370" s="58">
        <v>0.8231210000000001</v>
      </c>
      <c r="I370" s="58">
        <v>6.9142163999999999</v>
      </c>
      <c r="J370" s="58"/>
      <c r="K370" s="58">
        <v>0.49387260000000005</v>
      </c>
      <c r="L370" s="58">
        <v>8.2312100000000008</v>
      </c>
      <c r="M370" s="58">
        <v>8.2312100000000008</v>
      </c>
      <c r="N370" s="58">
        <v>0.10829997</v>
      </c>
      <c r="O370" s="58">
        <v>0.10829997</v>
      </c>
    </row>
    <row r="371" spans="1:15" ht="112.5">
      <c r="A371" s="47" t="s">
        <v>1223</v>
      </c>
      <c r="B371" s="43" t="s">
        <v>549</v>
      </c>
      <c r="C371" s="51" t="s">
        <v>1584</v>
      </c>
      <c r="D371" s="75">
        <v>2018</v>
      </c>
      <c r="E371" s="46">
        <v>2019</v>
      </c>
      <c r="F371" s="58">
        <v>2.6083039499999998</v>
      </c>
      <c r="G371" s="58">
        <v>2.6083039499999998</v>
      </c>
      <c r="H371" s="58">
        <v>0.26083039499999999</v>
      </c>
      <c r="I371" s="58">
        <v>2.1909753179999996</v>
      </c>
      <c r="J371" s="58"/>
      <c r="K371" s="58">
        <v>0.15649823699999998</v>
      </c>
      <c r="L371" s="58">
        <v>1.2778887499999998</v>
      </c>
      <c r="M371" s="58">
        <v>1.2778887499999998</v>
      </c>
      <c r="N371" s="58">
        <v>1.2778887499999998</v>
      </c>
      <c r="O371" s="58">
        <v>1.2778887499999998</v>
      </c>
    </row>
    <row r="372" spans="1:15" ht="112.5">
      <c r="A372" s="47" t="s">
        <v>1224</v>
      </c>
      <c r="B372" s="43" t="s">
        <v>550</v>
      </c>
      <c r="C372" s="51" t="s">
        <v>1585</v>
      </c>
      <c r="D372" s="75">
        <v>2019</v>
      </c>
      <c r="E372" s="46">
        <v>2020</v>
      </c>
      <c r="F372" s="58">
        <v>0.56730999999999998</v>
      </c>
      <c r="G372" s="58">
        <v>0.56730999999999998</v>
      </c>
      <c r="H372" s="58">
        <v>0.056731000000000004</v>
      </c>
      <c r="I372" s="58">
        <v>0.47654040000000003</v>
      </c>
      <c r="J372" s="58"/>
      <c r="K372" s="58">
        <v>0.034038599999999995</v>
      </c>
      <c r="L372" s="58">
        <v>0.56730999999999998</v>
      </c>
      <c r="M372" s="58">
        <v>0.56730999999999998</v>
      </c>
      <c r="N372" s="58">
        <v>0.01</v>
      </c>
      <c r="O372" s="58">
        <v>0.01</v>
      </c>
    </row>
    <row r="373" spans="1:15" ht="93.75">
      <c r="A373" s="47" t="s">
        <v>1223</v>
      </c>
      <c r="B373" s="43" t="s">
        <v>551</v>
      </c>
      <c r="C373" s="50" t="s">
        <v>1586</v>
      </c>
      <c r="D373" s="75">
        <v>2019</v>
      </c>
      <c r="E373" s="46">
        <v>2020</v>
      </c>
      <c r="F373" s="58">
        <v>0.56730999999999998</v>
      </c>
      <c r="G373" s="58">
        <v>0.56730999999999998</v>
      </c>
      <c r="H373" s="58">
        <v>0.056731000000000004</v>
      </c>
      <c r="I373" s="58">
        <v>0.47654040000000003</v>
      </c>
      <c r="J373" s="58"/>
      <c r="K373" s="58">
        <v>0.034038599999999995</v>
      </c>
      <c r="L373" s="58">
        <v>0.56730999999999998</v>
      </c>
      <c r="M373" s="58">
        <v>0.56730999999999998</v>
      </c>
      <c r="N373" s="58">
        <v>0.010815</v>
      </c>
      <c r="O373" s="58">
        <v>0.010815</v>
      </c>
    </row>
    <row r="374" spans="1:15" ht="131.25">
      <c r="A374" s="47" t="s">
        <v>1223</v>
      </c>
      <c r="B374" s="43" t="s">
        <v>552</v>
      </c>
      <c r="C374" s="50" t="s">
        <v>1587</v>
      </c>
      <c r="D374" s="75">
        <v>2019</v>
      </c>
      <c r="E374" s="46">
        <v>2020</v>
      </c>
      <c r="F374" s="58">
        <v>1.01234</v>
      </c>
      <c r="G374" s="58">
        <v>1.01234</v>
      </c>
      <c r="H374" s="58">
        <v>0.101234</v>
      </c>
      <c r="I374" s="58">
        <v>0.85036559999999994</v>
      </c>
      <c r="J374" s="58"/>
      <c r="K374" s="58">
        <v>0.0607404</v>
      </c>
      <c r="L374" s="58">
        <v>1.01234</v>
      </c>
      <c r="M374" s="58">
        <v>1.01234</v>
      </c>
      <c r="N374" s="58">
        <v>0.10028000000000001</v>
      </c>
      <c r="O374" s="58">
        <v>0.10028000000000001</v>
      </c>
    </row>
    <row r="375" spans="1:15" ht="112.5">
      <c r="A375" s="47" t="s">
        <v>1224</v>
      </c>
      <c r="B375" s="43" t="s">
        <v>553</v>
      </c>
      <c r="C375" s="50" t="s">
        <v>1588</v>
      </c>
      <c r="D375" s="75">
        <v>2019</v>
      </c>
      <c r="E375" s="46">
        <v>2021</v>
      </c>
      <c r="F375" s="58">
        <v>1.60185</v>
      </c>
      <c r="G375" s="58">
        <v>1.60185</v>
      </c>
      <c r="H375" s="58">
        <v>0.16018500000000002</v>
      </c>
      <c r="I375" s="58">
        <v>1.3455539999999999</v>
      </c>
      <c r="J375" s="58"/>
      <c r="K375" s="58">
        <v>0.096111000000000002</v>
      </c>
      <c r="L375" s="58">
        <v>1.60185</v>
      </c>
      <c r="M375" s="58">
        <v>1.60185</v>
      </c>
      <c r="N375" s="58">
        <v>0.01</v>
      </c>
      <c r="O375" s="58">
        <v>0.01</v>
      </c>
    </row>
    <row r="376" spans="1:15" ht="150">
      <c r="A376" s="47" t="s">
        <v>1223</v>
      </c>
      <c r="B376" s="43" t="s">
        <v>554</v>
      </c>
      <c r="C376" s="50" t="s">
        <v>1589</v>
      </c>
      <c r="D376" s="75">
        <v>2019</v>
      </c>
      <c r="E376" s="46">
        <v>2020</v>
      </c>
      <c r="F376" s="58">
        <v>0.48705999999999999</v>
      </c>
      <c r="G376" s="58">
        <v>0.48705999999999999</v>
      </c>
      <c r="H376" s="58">
        <v>0.048705999999999999</v>
      </c>
      <c r="I376" s="58">
        <v>0.40913040000000001</v>
      </c>
      <c r="J376" s="58"/>
      <c r="K376" s="58">
        <v>0.029223599999999999</v>
      </c>
      <c r="L376" s="58">
        <v>0.48705999999999999</v>
      </c>
      <c r="M376" s="58">
        <v>0.48705999999999999</v>
      </c>
      <c r="N376" s="58">
        <v>0.025739999999999999</v>
      </c>
      <c r="O376" s="58">
        <v>0.025739999999999999</v>
      </c>
    </row>
    <row r="377" spans="1:15" ht="93.75">
      <c r="A377" s="47" t="s">
        <v>1224</v>
      </c>
      <c r="B377" s="43" t="s">
        <v>555</v>
      </c>
      <c r="C377" s="50" t="s">
        <v>1590</v>
      </c>
      <c r="D377" s="75">
        <v>2019</v>
      </c>
      <c r="E377" s="46">
        <v>2019</v>
      </c>
      <c r="F377" s="58">
        <v>0.30315000000000003</v>
      </c>
      <c r="G377" s="58">
        <v>0.30315000000000003</v>
      </c>
      <c r="H377" s="58">
        <v>0.030315000000000005</v>
      </c>
      <c r="I377" s="58">
        <v>0.25464600000000004</v>
      </c>
      <c r="J377" s="58"/>
      <c r="K377" s="58">
        <v>0.018189</v>
      </c>
      <c r="L377" s="58">
        <v>0.30315000000000003</v>
      </c>
      <c r="M377" s="58">
        <v>0.30315000000000003</v>
      </c>
      <c r="N377" s="58">
        <v>0.27770999999999996</v>
      </c>
      <c r="O377" s="58">
        <v>0.27770999999999996</v>
      </c>
    </row>
    <row r="378" spans="1:15" ht="93.75">
      <c r="A378" s="47" t="s">
        <v>1223</v>
      </c>
      <c r="B378" s="43" t="s">
        <v>556</v>
      </c>
      <c r="C378" s="50" t="s">
        <v>1591</v>
      </c>
      <c r="D378" s="75">
        <v>2019</v>
      </c>
      <c r="E378" s="46">
        <v>2020</v>
      </c>
      <c r="F378" s="58">
        <v>2.3348399999999998</v>
      </c>
      <c r="G378" s="58">
        <v>2.3348399999999998</v>
      </c>
      <c r="H378" s="58">
        <v>0.233484</v>
      </c>
      <c r="I378" s="58">
        <v>1.9612655999999999</v>
      </c>
      <c r="J378" s="58"/>
      <c r="K378" s="58">
        <v>0.14009039999999998</v>
      </c>
      <c r="L378" s="58">
        <v>2.3348399999999998</v>
      </c>
      <c r="M378" s="58">
        <v>2.3348399999999998</v>
      </c>
      <c r="N378" s="58">
        <v>2.3348400000000002</v>
      </c>
      <c r="O378" s="58">
        <v>2.3348400000000002</v>
      </c>
    </row>
    <row r="379" spans="1:15" ht="131.25">
      <c r="A379" s="47" t="s">
        <v>1223</v>
      </c>
      <c r="B379" s="43" t="s">
        <v>557</v>
      </c>
      <c r="C379" s="50" t="s">
        <v>1592</v>
      </c>
      <c r="D379" s="75">
        <v>2019</v>
      </c>
      <c r="E379" s="46">
        <v>2019</v>
      </c>
      <c r="F379" s="58">
        <v>1.01352</v>
      </c>
      <c r="G379" s="58">
        <v>1.01352</v>
      </c>
      <c r="H379" s="58">
        <v>0.101352</v>
      </c>
      <c r="I379" s="58">
        <v>0.85135680000000002</v>
      </c>
      <c r="J379" s="58"/>
      <c r="K379" s="58">
        <v>0.060811199999999996</v>
      </c>
      <c r="L379" s="58">
        <v>1.01352</v>
      </c>
      <c r="M379" s="58">
        <v>1.01352</v>
      </c>
      <c r="N379" s="58">
        <v>0.069760000000000003</v>
      </c>
      <c r="O379" s="58">
        <v>0.069760000000000003</v>
      </c>
    </row>
    <row r="380" spans="1:15" ht="93.75">
      <c r="A380" s="47" t="s">
        <v>1223</v>
      </c>
      <c r="B380" s="43" t="s">
        <v>558</v>
      </c>
      <c r="C380" s="50" t="s">
        <v>1593</v>
      </c>
      <c r="D380" s="75">
        <v>2019</v>
      </c>
      <c r="E380" s="46">
        <v>2020</v>
      </c>
      <c r="F380" s="58">
        <v>1.5161</v>
      </c>
      <c r="G380" s="58">
        <v>1.5161</v>
      </c>
      <c r="H380" s="58">
        <v>0.15161000000000002</v>
      </c>
      <c r="I380" s="58">
        <v>1.2735240000000001</v>
      </c>
      <c r="J380" s="58"/>
      <c r="K380" s="58">
        <v>0.090965999999999991</v>
      </c>
      <c r="L380" s="58">
        <v>1.5161</v>
      </c>
      <c r="M380" s="58">
        <v>1.5161</v>
      </c>
      <c r="N380" s="58">
        <v>0.14124999999999999</v>
      </c>
      <c r="O380" s="58">
        <v>0.14124999999999999</v>
      </c>
    </row>
    <row r="381" spans="1:15" ht="112.5">
      <c r="A381" s="47" t="s">
        <v>1223</v>
      </c>
      <c r="B381" s="43" t="s">
        <v>559</v>
      </c>
      <c r="C381" s="50" t="s">
        <v>1594</v>
      </c>
      <c r="D381" s="75">
        <v>2019</v>
      </c>
      <c r="E381" s="46">
        <v>2020</v>
      </c>
      <c r="F381" s="58">
        <v>0.64125</v>
      </c>
      <c r="G381" s="58">
        <v>0.64125</v>
      </c>
      <c r="H381" s="58">
        <v>0.064125000000000001</v>
      </c>
      <c r="I381" s="58">
        <v>0.53864999999999996</v>
      </c>
      <c r="J381" s="58"/>
      <c r="K381" s="58">
        <v>0.038474999999999995</v>
      </c>
      <c r="L381" s="58">
        <v>0.64125</v>
      </c>
      <c r="M381" s="58">
        <v>0.64125</v>
      </c>
      <c r="N381" s="58">
        <v>0.425</v>
      </c>
      <c r="O381" s="58">
        <v>0.425</v>
      </c>
    </row>
    <row r="382" spans="1:15" ht="93.75">
      <c r="A382" s="47" t="s">
        <v>1224</v>
      </c>
      <c r="B382" s="43" t="s">
        <v>560</v>
      </c>
      <c r="C382" s="50" t="s">
        <v>1595</v>
      </c>
      <c r="D382" s="75">
        <v>2019</v>
      </c>
      <c r="E382" s="46">
        <v>2020</v>
      </c>
      <c r="F382" s="58">
        <v>1.0662199999999999</v>
      </c>
      <c r="G382" s="58">
        <v>1.0662199999999999</v>
      </c>
      <c r="H382" s="58">
        <v>0.10662199999999999</v>
      </c>
      <c r="I382" s="58">
        <v>0.8956248</v>
      </c>
      <c r="J382" s="58"/>
      <c r="K382" s="58">
        <v>0.063973199999999994</v>
      </c>
      <c r="L382" s="58">
        <v>1.0662199999999999</v>
      </c>
      <c r="M382" s="58">
        <v>1.0662199999999999</v>
      </c>
      <c r="N382" s="58">
        <v>0.78203</v>
      </c>
      <c r="O382" s="58">
        <v>0.78203</v>
      </c>
    </row>
    <row r="383" spans="1:15" ht="75">
      <c r="A383" s="47" t="s">
        <v>1223</v>
      </c>
      <c r="B383" s="43" t="s">
        <v>561</v>
      </c>
      <c r="C383" s="50" t="s">
        <v>1596</v>
      </c>
      <c r="D383" s="75">
        <v>2019</v>
      </c>
      <c r="E383" s="46">
        <v>2020</v>
      </c>
      <c r="F383" s="58">
        <v>43.361699999999992</v>
      </c>
      <c r="G383" s="58">
        <v>43.361699999999992</v>
      </c>
      <c r="H383" s="58">
        <v>4.3361699999999992</v>
      </c>
      <c r="I383" s="58">
        <v>36.423827999999986</v>
      </c>
      <c r="J383" s="58"/>
      <c r="K383" s="58">
        <v>2.6017019999999995</v>
      </c>
      <c r="L383" s="58">
        <v>43.361699999999992</v>
      </c>
      <c r="M383" s="58">
        <v>43.361699999999992</v>
      </c>
      <c r="N383" s="58">
        <v>0.01</v>
      </c>
      <c r="O383" s="58">
        <v>0.01</v>
      </c>
    </row>
    <row r="384" spans="1:15" ht="112.5">
      <c r="A384" s="47" t="s">
        <v>1223</v>
      </c>
      <c r="B384" s="43" t="s">
        <v>562</v>
      </c>
      <c r="C384" s="50" t="s">
        <v>1597</v>
      </c>
      <c r="D384" s="75">
        <v>2019</v>
      </c>
      <c r="E384" s="46">
        <v>2020</v>
      </c>
      <c r="F384" s="58">
        <v>0.48705999999999999</v>
      </c>
      <c r="G384" s="58">
        <v>0.48705999999999999</v>
      </c>
      <c r="H384" s="58">
        <v>0.048705999999999999</v>
      </c>
      <c r="I384" s="58">
        <v>0.40913040000000001</v>
      </c>
      <c r="J384" s="58"/>
      <c r="K384" s="58">
        <v>0.029223599999999999</v>
      </c>
      <c r="L384" s="58">
        <v>0.48705999999999999</v>
      </c>
      <c r="M384" s="58">
        <v>0.48705999999999999</v>
      </c>
      <c r="N384" s="58">
        <v>0.01</v>
      </c>
      <c r="O384" s="58">
        <v>0.01</v>
      </c>
    </row>
    <row r="385" spans="1:15" ht="93.75">
      <c r="A385" s="47" t="s">
        <v>1223</v>
      </c>
      <c r="B385" s="43" t="s">
        <v>563</v>
      </c>
      <c r="C385" s="50" t="s">
        <v>1598</v>
      </c>
      <c r="D385" s="75">
        <v>2019</v>
      </c>
      <c r="E385" s="46">
        <v>2020</v>
      </c>
      <c r="F385" s="58">
        <v>2.6852399999999994</v>
      </c>
      <c r="G385" s="58">
        <v>2.6852399999999994</v>
      </c>
      <c r="H385" s="58">
        <v>0.26852399999999993</v>
      </c>
      <c r="I385" s="58">
        <v>2.2556015999999999</v>
      </c>
      <c r="J385" s="58"/>
      <c r="K385" s="58">
        <v>0.16111439999999996</v>
      </c>
      <c r="L385" s="58">
        <v>2.6852399999999994</v>
      </c>
      <c r="M385" s="58">
        <v>2.6852399999999994</v>
      </c>
      <c r="N385" s="58">
        <v>2.4981900000000001</v>
      </c>
      <c r="O385" s="58">
        <v>2.4981900000000001</v>
      </c>
    </row>
    <row r="386" spans="1:15" ht="93.75">
      <c r="A386" s="47" t="s">
        <v>1223</v>
      </c>
      <c r="B386" s="43" t="s">
        <v>564</v>
      </c>
      <c r="C386" s="50" t="s">
        <v>1599</v>
      </c>
      <c r="D386" s="75">
        <v>2019</v>
      </c>
      <c r="E386" s="46">
        <v>2020</v>
      </c>
      <c r="F386" s="58">
        <v>2.6444299999999998</v>
      </c>
      <c r="G386" s="58">
        <v>2.6444299999999998</v>
      </c>
      <c r="H386" s="58">
        <v>0.26444299999999998</v>
      </c>
      <c r="I386" s="58">
        <v>2.2213211999999998</v>
      </c>
      <c r="J386" s="58"/>
      <c r="K386" s="58">
        <v>0.1586658</v>
      </c>
      <c r="L386" s="58">
        <v>2.6444299999999998</v>
      </c>
      <c r="M386" s="58">
        <v>2.6444299999999998</v>
      </c>
      <c r="N386" s="58">
        <v>0</v>
      </c>
      <c r="O386" s="58">
        <v>0</v>
      </c>
    </row>
    <row r="387" spans="1:15" ht="75">
      <c r="A387" s="47" t="s">
        <v>1224</v>
      </c>
      <c r="B387" s="43" t="s">
        <v>565</v>
      </c>
      <c r="C387" s="50" t="s">
        <v>1600</v>
      </c>
      <c r="D387" s="75">
        <v>2018</v>
      </c>
      <c r="E387" s="46">
        <v>2020</v>
      </c>
      <c r="F387" s="58">
        <v>1.1678500000000001</v>
      </c>
      <c r="G387" s="58">
        <v>1.1678500000000001</v>
      </c>
      <c r="H387" s="58">
        <v>0.11678500000000001</v>
      </c>
      <c r="I387" s="58">
        <v>0.98099400000000014</v>
      </c>
      <c r="J387" s="58"/>
      <c r="K387" s="58">
        <v>0.070070999999999994</v>
      </c>
      <c r="L387" s="58">
        <v>0.88933437000000004</v>
      </c>
      <c r="M387" s="58">
        <v>0.88933437000000004</v>
      </c>
      <c r="N387" s="58">
        <v>0.45030500000000001</v>
      </c>
      <c r="O387" s="58">
        <v>0.45030500000000001</v>
      </c>
    </row>
    <row r="388" spans="1:15" ht="75">
      <c r="A388" s="47" t="s">
        <v>1224</v>
      </c>
      <c r="B388" s="43" t="s">
        <v>566</v>
      </c>
      <c r="C388" s="50" t="s">
        <v>1601</v>
      </c>
      <c r="D388" s="75">
        <v>2018</v>
      </c>
      <c r="E388" s="46">
        <v>2020</v>
      </c>
      <c r="F388" s="58">
        <v>6.3552700000000009</v>
      </c>
      <c r="G388" s="58">
        <v>6.3552700000000009</v>
      </c>
      <c r="H388" s="58">
        <v>0.63552700000000018</v>
      </c>
      <c r="I388" s="58">
        <v>5.3384268000000015</v>
      </c>
      <c r="J388" s="58"/>
      <c r="K388" s="58">
        <v>0.38131620000000005</v>
      </c>
      <c r="L388" s="58">
        <v>6.3552700000000009</v>
      </c>
      <c r="M388" s="58">
        <v>6.3552700000000009</v>
      </c>
      <c r="N388" s="58">
        <v>6.3052700000000002</v>
      </c>
      <c r="O388" s="58">
        <v>6.3052700000000002</v>
      </c>
    </row>
    <row r="389" spans="1:15" ht="56.25">
      <c r="A389" s="47" t="s">
        <v>1224</v>
      </c>
      <c r="B389" s="43" t="s">
        <v>567</v>
      </c>
      <c r="C389" s="50" t="s">
        <v>1602</v>
      </c>
      <c r="D389" s="75">
        <v>2019</v>
      </c>
      <c r="E389" s="46">
        <v>2020</v>
      </c>
      <c r="F389" s="58">
        <v>2.6852399999999994</v>
      </c>
      <c r="G389" s="58">
        <v>2.6852399999999994</v>
      </c>
      <c r="H389" s="58">
        <v>0.26852399999999993</v>
      </c>
      <c r="I389" s="58">
        <v>2.2556015999999999</v>
      </c>
      <c r="J389" s="58"/>
      <c r="K389" s="58">
        <v>0.16111439999999996</v>
      </c>
      <c r="L389" s="58">
        <v>2.6852399999999994</v>
      </c>
      <c r="M389" s="58">
        <v>2.6852399999999994</v>
      </c>
      <c r="N389" s="58">
        <v>0.22619999999999998</v>
      </c>
      <c r="O389" s="58">
        <v>0.22619999999999998</v>
      </c>
    </row>
    <row r="390" spans="1:15" ht="75">
      <c r="A390" s="47" t="s">
        <v>1224</v>
      </c>
      <c r="B390" s="43" t="s">
        <v>568</v>
      </c>
      <c r="C390" s="50" t="s">
        <v>1603</v>
      </c>
      <c r="D390" s="75">
        <v>2018</v>
      </c>
      <c r="E390" s="46">
        <v>2020</v>
      </c>
      <c r="F390" s="58">
        <v>16.787320000000001</v>
      </c>
      <c r="G390" s="58">
        <v>16.787320000000001</v>
      </c>
      <c r="H390" s="58">
        <v>1.6787320000000001</v>
      </c>
      <c r="I390" s="58">
        <v>14.1013488</v>
      </c>
      <c r="J390" s="58"/>
      <c r="K390" s="58">
        <v>1.0072392000000001</v>
      </c>
      <c r="L390" s="58">
        <v>16.787320000000001</v>
      </c>
      <c r="M390" s="58">
        <v>16.787320000000001</v>
      </c>
      <c r="N390" s="58">
        <v>1.21085</v>
      </c>
      <c r="O390" s="58">
        <v>1.21085</v>
      </c>
    </row>
    <row r="391" spans="1:15" ht="75">
      <c r="A391" s="47" t="s">
        <v>1224</v>
      </c>
      <c r="B391" s="43" t="s">
        <v>569</v>
      </c>
      <c r="C391" s="50" t="s">
        <v>1604</v>
      </c>
      <c r="D391" s="75">
        <v>2017</v>
      </c>
      <c r="E391" s="46">
        <v>2022</v>
      </c>
      <c r="F391" s="58">
        <v>18.798169999999999</v>
      </c>
      <c r="G391" s="58">
        <v>18.798169999999999</v>
      </c>
      <c r="H391" s="58">
        <v>1.8798170000000001</v>
      </c>
      <c r="I391" s="58">
        <v>15.7904628</v>
      </c>
      <c r="J391" s="58"/>
      <c r="K391" s="58">
        <v>1.1278902</v>
      </c>
      <c r="L391" s="58">
        <v>15.320946670000001</v>
      </c>
      <c r="M391" s="58">
        <v>15.320946670000001</v>
      </c>
      <c r="N391" s="58">
        <v>0.01887869</v>
      </c>
      <c r="O391" s="58">
        <v>0.01887869</v>
      </c>
    </row>
    <row r="392" spans="1:15" ht="75">
      <c r="A392" s="47" t="s">
        <v>1223</v>
      </c>
      <c r="B392" s="43" t="s">
        <v>570</v>
      </c>
      <c r="C392" s="50" t="s">
        <v>1605</v>
      </c>
      <c r="D392" s="75">
        <v>2018</v>
      </c>
      <c r="E392" s="46">
        <v>2020</v>
      </c>
      <c r="F392" s="58">
        <v>1.2410799999999997</v>
      </c>
      <c r="G392" s="58">
        <v>1.2410799999999997</v>
      </c>
      <c r="H392" s="58">
        <v>0.12410799999999998</v>
      </c>
      <c r="I392" s="58">
        <v>1.0425072</v>
      </c>
      <c r="J392" s="58"/>
      <c r="K392" s="58">
        <v>0.074464799999999984</v>
      </c>
      <c r="L392" s="58">
        <v>1.2410799999999997</v>
      </c>
      <c r="M392" s="58">
        <v>1.2410799999999997</v>
      </c>
      <c r="N392" s="58">
        <v>1.0586579999999999</v>
      </c>
      <c r="O392" s="58">
        <v>1.0586579999999999</v>
      </c>
    </row>
    <row r="393" spans="1:15" ht="75">
      <c r="A393" s="47" t="s">
        <v>1224</v>
      </c>
      <c r="B393" s="43" t="s">
        <v>571</v>
      </c>
      <c r="C393" s="50" t="s">
        <v>1606</v>
      </c>
      <c r="D393" s="75">
        <v>2018</v>
      </c>
      <c r="E393" s="46">
        <v>2019</v>
      </c>
      <c r="F393" s="58">
        <v>0.24778045000000004</v>
      </c>
      <c r="G393" s="58">
        <v>0.24778045000000004</v>
      </c>
      <c r="H393" s="58">
        <v>0.024778045000000005</v>
      </c>
      <c r="I393" s="58">
        <v>0.20813557800000004</v>
      </c>
      <c r="J393" s="58"/>
      <c r="K393" s="58">
        <v>0.014866827000000003</v>
      </c>
      <c r="L393" s="58">
        <v>0.24778045000000004</v>
      </c>
      <c r="M393" s="58">
        <v>0.24778045000000004</v>
      </c>
      <c r="N393" s="58">
        <v>0.23655945</v>
      </c>
      <c r="O393" s="58">
        <v>0.23655945</v>
      </c>
    </row>
    <row r="394" spans="1:15" ht="93.75">
      <c r="A394" s="47" t="s">
        <v>1223</v>
      </c>
      <c r="B394" s="43" t="s">
        <v>572</v>
      </c>
      <c r="C394" s="50" t="s">
        <v>1607</v>
      </c>
      <c r="D394" s="75">
        <v>2018</v>
      </c>
      <c r="E394" s="46">
        <v>2019</v>
      </c>
      <c r="F394" s="58">
        <v>2.8466180899999998</v>
      </c>
      <c r="G394" s="58">
        <v>2.8466180899999998</v>
      </c>
      <c r="H394" s="58">
        <v>0.28466180899999999</v>
      </c>
      <c r="I394" s="58">
        <v>2.3911591955999998</v>
      </c>
      <c r="J394" s="58"/>
      <c r="K394" s="58">
        <v>0.17079708539999999</v>
      </c>
      <c r="L394" s="58">
        <v>0.066938060000000021</v>
      </c>
      <c r="M394" s="58">
        <v>0.066938060000000021</v>
      </c>
      <c r="N394" s="58">
        <v>0.066689970000000001</v>
      </c>
      <c r="O394" s="58">
        <v>0.066689970000000001</v>
      </c>
    </row>
    <row r="395" spans="1:15" ht="112.5">
      <c r="A395" s="47" t="s">
        <v>1223</v>
      </c>
      <c r="B395" s="43" t="s">
        <v>573</v>
      </c>
      <c r="C395" s="50" t="s">
        <v>1608</v>
      </c>
      <c r="D395" s="75">
        <v>2018</v>
      </c>
      <c r="E395" s="46">
        <v>2019</v>
      </c>
      <c r="F395" s="58">
        <v>0.33890474999999998</v>
      </c>
      <c r="G395" s="58">
        <v>0.33890474999999998</v>
      </c>
      <c r="H395" s="58">
        <v>0.033890474999999996</v>
      </c>
      <c r="I395" s="58">
        <v>0.28467998999999999</v>
      </c>
      <c r="J395" s="58"/>
      <c r="K395" s="58">
        <v>0.020334284999999997</v>
      </c>
      <c r="L395" s="58">
        <v>0</v>
      </c>
      <c r="M395" s="58">
        <v>0</v>
      </c>
      <c r="N395" s="58">
        <v>0</v>
      </c>
      <c r="O395" s="58">
        <v>0</v>
      </c>
    </row>
    <row r="396" spans="1:15" ht="75">
      <c r="A396" s="47" t="s">
        <v>1224</v>
      </c>
      <c r="B396" s="43" t="s">
        <v>574</v>
      </c>
      <c r="C396" s="50" t="s">
        <v>1609</v>
      </c>
      <c r="D396" s="75">
        <v>2018</v>
      </c>
      <c r="E396" s="46">
        <v>2019</v>
      </c>
      <c r="F396" s="58">
        <v>0.18304997000000001</v>
      </c>
      <c r="G396" s="58">
        <v>0.18304997000000001</v>
      </c>
      <c r="H396" s="58">
        <v>0.018304997</v>
      </c>
      <c r="I396" s="58">
        <v>0.15376197480000001</v>
      </c>
      <c r="J396" s="58"/>
      <c r="K396" s="58">
        <v>0.0109829982</v>
      </c>
      <c r="L396" s="58">
        <v>0.11570216000000001</v>
      </c>
      <c r="M396" s="58">
        <v>0.11570216000000001</v>
      </c>
      <c r="N396" s="58">
        <v>0.0080000000000000002</v>
      </c>
      <c r="O396" s="58">
        <v>0.0080000000000000002</v>
      </c>
    </row>
    <row r="397" spans="1:15" ht="56.25">
      <c r="A397" s="47" t="s">
        <v>1223</v>
      </c>
      <c r="B397" s="43" t="s">
        <v>575</v>
      </c>
      <c r="C397" s="50" t="s">
        <v>1610</v>
      </c>
      <c r="D397" s="75">
        <v>2018</v>
      </c>
      <c r="E397" s="46">
        <v>2019</v>
      </c>
      <c r="F397" s="58">
        <v>0.40596325999999999</v>
      </c>
      <c r="G397" s="58">
        <v>0.40596325999999999</v>
      </c>
      <c r="H397" s="58">
        <v>0.040596326000000002</v>
      </c>
      <c r="I397" s="58">
        <v>0.34100913839999997</v>
      </c>
      <c r="J397" s="58"/>
      <c r="K397" s="58">
        <v>0.024357795599999999</v>
      </c>
      <c r="L397" s="58">
        <v>0</v>
      </c>
      <c r="M397" s="58">
        <v>0</v>
      </c>
      <c r="N397" s="58">
        <v>0</v>
      </c>
      <c r="O397" s="58">
        <v>0</v>
      </c>
    </row>
    <row r="398" spans="1:15" ht="93.75">
      <c r="A398" s="47" t="s">
        <v>1224</v>
      </c>
      <c r="B398" s="43" t="s">
        <v>576</v>
      </c>
      <c r="C398" s="50" t="s">
        <v>1611</v>
      </c>
      <c r="D398" s="75">
        <v>2018</v>
      </c>
      <c r="E398" s="46">
        <v>2019</v>
      </c>
      <c r="F398" s="58">
        <v>1.10538121</v>
      </c>
      <c r="G398" s="58">
        <v>1.10538121</v>
      </c>
      <c r="H398" s="58">
        <v>0.110538121</v>
      </c>
      <c r="I398" s="58">
        <v>0.92852021639999993</v>
      </c>
      <c r="J398" s="58"/>
      <c r="K398" s="58">
        <v>0.066322872599999999</v>
      </c>
      <c r="L398" s="58">
        <v>1.10538121</v>
      </c>
      <c r="M398" s="58">
        <v>1.10538121</v>
      </c>
      <c r="N398" s="58">
        <v>1.10538121</v>
      </c>
      <c r="O398" s="58">
        <v>1.10538121</v>
      </c>
    </row>
    <row r="399" spans="1:15" ht="93.75">
      <c r="A399" s="47" t="s">
        <v>1223</v>
      </c>
      <c r="B399" s="43" t="s">
        <v>577</v>
      </c>
      <c r="C399" s="50" t="s">
        <v>1612</v>
      </c>
      <c r="D399" s="75">
        <v>2018</v>
      </c>
      <c r="E399" s="46">
        <v>2019</v>
      </c>
      <c r="F399" s="58">
        <v>0.41380401</v>
      </c>
      <c r="G399" s="58">
        <v>0.41380401</v>
      </c>
      <c r="H399" s="58">
        <v>0.041380401000000004</v>
      </c>
      <c r="I399" s="58">
        <v>0.34759536839999999</v>
      </c>
      <c r="J399" s="58"/>
      <c r="K399" s="58">
        <v>0.024828240599999999</v>
      </c>
      <c r="L399" s="58">
        <v>0</v>
      </c>
      <c r="M399" s="58">
        <v>0</v>
      </c>
      <c r="N399" s="58">
        <v>0</v>
      </c>
      <c r="O399" s="58">
        <v>0</v>
      </c>
    </row>
    <row r="400" spans="1:15" ht="93.75">
      <c r="A400" s="47" t="s">
        <v>1223</v>
      </c>
      <c r="B400" s="43" t="s">
        <v>578</v>
      </c>
      <c r="C400" s="50" t="s">
        <v>1613</v>
      </c>
      <c r="D400" s="75">
        <v>2018</v>
      </c>
      <c r="E400" s="46">
        <v>2019</v>
      </c>
      <c r="F400" s="58">
        <v>0.26367000000000002</v>
      </c>
      <c r="G400" s="58">
        <v>0.26367000000000002</v>
      </c>
      <c r="H400" s="58">
        <v>0.026367000000000002</v>
      </c>
      <c r="I400" s="58">
        <v>0.22148280000000001</v>
      </c>
      <c r="J400" s="58"/>
      <c r="K400" s="58">
        <v>0.0158202</v>
      </c>
      <c r="L400" s="58">
        <v>0.26367000000000002</v>
      </c>
      <c r="M400" s="58">
        <v>0.26367000000000002</v>
      </c>
      <c r="N400" s="58">
        <v>0.25603229</v>
      </c>
      <c r="O400" s="58">
        <v>0.25603229</v>
      </c>
    </row>
    <row r="401" spans="1:15" ht="75">
      <c r="A401" s="47" t="s">
        <v>1223</v>
      </c>
      <c r="B401" s="43" t="s">
        <v>579</v>
      </c>
      <c r="C401" s="50" t="s">
        <v>1614</v>
      </c>
      <c r="D401" s="75">
        <v>2018</v>
      </c>
      <c r="E401" s="46">
        <v>2019</v>
      </c>
      <c r="F401" s="58">
        <v>0.33135791999999997</v>
      </c>
      <c r="G401" s="58">
        <v>0.33135791999999997</v>
      </c>
      <c r="H401" s="58">
        <v>0.033135791999999997</v>
      </c>
      <c r="I401" s="58">
        <v>0.27834065279999998</v>
      </c>
      <c r="J401" s="58"/>
      <c r="K401" s="58">
        <v>0.019881475199999998</v>
      </c>
      <c r="L401" s="58">
        <v>0</v>
      </c>
      <c r="M401" s="58">
        <v>0</v>
      </c>
      <c r="N401" s="58">
        <v>0</v>
      </c>
      <c r="O401" s="58">
        <v>0</v>
      </c>
    </row>
    <row r="402" spans="1:15" ht="131.25">
      <c r="A402" s="47" t="s">
        <v>1223</v>
      </c>
      <c r="B402" s="43" t="s">
        <v>580</v>
      </c>
      <c r="C402" s="50" t="s">
        <v>1615</v>
      </c>
      <c r="D402" s="75">
        <v>2018</v>
      </c>
      <c r="E402" s="46">
        <v>2019</v>
      </c>
      <c r="F402" s="58">
        <v>0.84120018000000008</v>
      </c>
      <c r="G402" s="58">
        <v>0.84120018000000008</v>
      </c>
      <c r="H402" s="58">
        <v>0.084120018000000019</v>
      </c>
      <c r="I402" s="58">
        <v>0.70660815120000009</v>
      </c>
      <c r="J402" s="58"/>
      <c r="K402" s="58">
        <v>0.050472010800000001</v>
      </c>
      <c r="L402" s="58">
        <v>0.0016169600000001116</v>
      </c>
      <c r="M402" s="58">
        <v>0.0016169600000001116</v>
      </c>
      <c r="N402" s="58">
        <v>0</v>
      </c>
      <c r="O402" s="58">
        <v>0</v>
      </c>
    </row>
    <row r="403" spans="1:15" ht="75">
      <c r="A403" s="47" t="s">
        <v>1224</v>
      </c>
      <c r="B403" s="43" t="s">
        <v>581</v>
      </c>
      <c r="C403" s="50" t="s">
        <v>1616</v>
      </c>
      <c r="D403" s="75">
        <v>2018</v>
      </c>
      <c r="E403" s="46">
        <v>2019</v>
      </c>
      <c r="F403" s="58">
        <v>0.025909959999999999</v>
      </c>
      <c r="G403" s="58">
        <v>0.025909959999999999</v>
      </c>
      <c r="H403" s="58">
        <v>0.0025909959999999999</v>
      </c>
      <c r="I403" s="58">
        <v>0.021764366399999999</v>
      </c>
      <c r="J403" s="58"/>
      <c r="K403" s="58">
        <v>0.0015545976</v>
      </c>
      <c r="L403" s="58">
        <v>0</v>
      </c>
      <c r="M403" s="58">
        <v>0</v>
      </c>
      <c r="N403" s="58">
        <v>0</v>
      </c>
      <c r="O403" s="58">
        <v>0</v>
      </c>
    </row>
    <row r="404" spans="1:15" ht="131.25">
      <c r="A404" s="47" t="s">
        <v>1224</v>
      </c>
      <c r="B404" s="43" t="s">
        <v>582</v>
      </c>
      <c r="C404" s="50" t="s">
        <v>1617</v>
      </c>
      <c r="D404" s="75">
        <v>2018</v>
      </c>
      <c r="E404" s="46">
        <v>2019</v>
      </c>
      <c r="F404" s="58">
        <v>0.29280720000000005</v>
      </c>
      <c r="G404" s="58">
        <v>0.29280720000000005</v>
      </c>
      <c r="H404" s="58">
        <v>0.029280720000000007</v>
      </c>
      <c r="I404" s="58">
        <v>0.24595804800000007</v>
      </c>
      <c r="J404" s="58"/>
      <c r="K404" s="58">
        <v>0.017568432000000002</v>
      </c>
      <c r="L404" s="58">
        <v>0</v>
      </c>
      <c r="M404" s="58">
        <v>0</v>
      </c>
      <c r="N404" s="58">
        <v>0</v>
      </c>
      <c r="O404" s="58">
        <v>0</v>
      </c>
    </row>
    <row r="405" spans="1:15" ht="75">
      <c r="A405" s="47" t="s">
        <v>1224</v>
      </c>
      <c r="B405" s="43" t="s">
        <v>583</v>
      </c>
      <c r="C405" s="50" t="s">
        <v>1618</v>
      </c>
      <c r="D405" s="75">
        <v>2017</v>
      </c>
      <c r="E405" s="46">
        <v>2022</v>
      </c>
      <c r="F405" s="58">
        <v>54.323540000000001</v>
      </c>
      <c r="G405" s="58">
        <v>54.323540000000001</v>
      </c>
      <c r="H405" s="58">
        <v>5.4323540000000001</v>
      </c>
      <c r="I405" s="58">
        <v>45.631773600000002</v>
      </c>
      <c r="J405" s="58"/>
      <c r="K405" s="58">
        <v>3.2594124</v>
      </c>
      <c r="L405" s="58">
        <v>50.659233659999998</v>
      </c>
      <c r="M405" s="58">
        <v>50.659233659999998</v>
      </c>
      <c r="N405" s="58">
        <v>0.089511510000000002</v>
      </c>
      <c r="O405" s="58">
        <v>0.089511510000000002</v>
      </c>
    </row>
    <row r="406" spans="1:15" ht="93.75">
      <c r="A406" s="47" t="s">
        <v>1224</v>
      </c>
      <c r="B406" s="43" t="s">
        <v>584</v>
      </c>
      <c r="C406" s="50" t="s">
        <v>1619</v>
      </c>
      <c r="D406" s="75">
        <v>2019</v>
      </c>
      <c r="E406" s="46">
        <v>2019</v>
      </c>
      <c r="F406" s="58">
        <v>0.48834</v>
      </c>
      <c r="G406" s="58">
        <v>0.48834</v>
      </c>
      <c r="H406" s="58">
        <v>0.048834000000000002</v>
      </c>
      <c r="I406" s="58">
        <v>0.4102056</v>
      </c>
      <c r="J406" s="58"/>
      <c r="K406" s="58">
        <v>0.029300399999999997</v>
      </c>
      <c r="L406" s="58">
        <v>0.48834</v>
      </c>
      <c r="M406" s="58">
        <v>0.48834</v>
      </c>
      <c r="N406" s="58">
        <v>0.11780667</v>
      </c>
      <c r="O406" s="58">
        <v>0.11780667</v>
      </c>
    </row>
    <row r="407" spans="1:15" ht="93.75">
      <c r="A407" s="47" t="s">
        <v>1223</v>
      </c>
      <c r="B407" s="43" t="s">
        <v>585</v>
      </c>
      <c r="C407" s="50" t="s">
        <v>1620</v>
      </c>
      <c r="D407" s="75">
        <v>2019</v>
      </c>
      <c r="E407" s="46">
        <v>2020</v>
      </c>
      <c r="F407" s="58">
        <v>0.25467000000000001</v>
      </c>
      <c r="G407" s="58">
        <v>0.25467000000000001</v>
      </c>
      <c r="H407" s="58">
        <v>0.025467000000000004</v>
      </c>
      <c r="I407" s="58">
        <v>0.2139228</v>
      </c>
      <c r="J407" s="58"/>
      <c r="K407" s="58">
        <v>0.015280200000000001</v>
      </c>
      <c r="L407" s="58">
        <v>0.25467000000000001</v>
      </c>
      <c r="M407" s="58">
        <v>0.25467000000000001</v>
      </c>
      <c r="N407" s="58">
        <v>0.02145</v>
      </c>
      <c r="O407" s="58">
        <v>0.02145</v>
      </c>
    </row>
    <row r="408" spans="1:15" ht="131.25">
      <c r="A408" s="47" t="s">
        <v>1223</v>
      </c>
      <c r="B408" s="43" t="s">
        <v>586</v>
      </c>
      <c r="C408" s="50" t="s">
        <v>1621</v>
      </c>
      <c r="D408" s="75">
        <v>2019</v>
      </c>
      <c r="E408" s="46">
        <v>2020</v>
      </c>
      <c r="F408" s="58">
        <v>0.8593099999999998</v>
      </c>
      <c r="G408" s="58">
        <v>0.8593099999999998</v>
      </c>
      <c r="H408" s="58">
        <v>0.08593099999999998</v>
      </c>
      <c r="I408" s="58">
        <v>0.72182039999999981</v>
      </c>
      <c r="J408" s="58"/>
      <c r="K408" s="58">
        <v>0.051558599999999989</v>
      </c>
      <c r="L408" s="58">
        <v>0.8593099999999998</v>
      </c>
      <c r="M408" s="58">
        <v>0.8593099999999998</v>
      </c>
      <c r="N408" s="58">
        <v>0.072389999999999996</v>
      </c>
      <c r="O408" s="58">
        <v>0.072389999999999996</v>
      </c>
    </row>
    <row r="409" spans="1:15" ht="56.25">
      <c r="A409" s="47" t="s">
        <v>1224</v>
      </c>
      <c r="B409" s="43" t="s">
        <v>587</v>
      </c>
      <c r="C409" s="50" t="s">
        <v>1622</v>
      </c>
      <c r="D409" s="75">
        <v>2017</v>
      </c>
      <c r="E409" s="46">
        <v>2020</v>
      </c>
      <c r="F409" s="58">
        <v>8.7325199999999992</v>
      </c>
      <c r="G409" s="58">
        <v>8.7325199999999992</v>
      </c>
      <c r="H409" s="58">
        <v>0.87325199999999992</v>
      </c>
      <c r="I409" s="58">
        <v>7.3353167999999993</v>
      </c>
      <c r="J409" s="58"/>
      <c r="K409" s="58">
        <v>0.52395119999999995</v>
      </c>
      <c r="L409" s="58">
        <v>7.1927358199999993</v>
      </c>
      <c r="M409" s="58">
        <v>7.1927358199999993</v>
      </c>
      <c r="N409" s="58">
        <v>7.1927358199999993</v>
      </c>
      <c r="O409" s="58">
        <v>7.1927358199999993</v>
      </c>
    </row>
    <row r="410" spans="1:15" ht="56.25">
      <c r="A410" s="47" t="s">
        <v>1223</v>
      </c>
      <c r="B410" s="43" t="s">
        <v>588</v>
      </c>
      <c r="C410" s="50" t="s">
        <v>1623</v>
      </c>
      <c r="D410" s="75">
        <v>2019</v>
      </c>
      <c r="E410" s="46">
        <v>2021</v>
      </c>
      <c r="F410" s="58">
        <v>2.2453800000000004</v>
      </c>
      <c r="G410" s="58">
        <v>2.2453800000000004</v>
      </c>
      <c r="H410" s="58">
        <v>0.22453800000000004</v>
      </c>
      <c r="I410" s="58">
        <v>1.8861192000000004</v>
      </c>
      <c r="J410" s="58"/>
      <c r="K410" s="58">
        <v>0.13472280000000003</v>
      </c>
      <c r="L410" s="58">
        <v>2.2453800000000004</v>
      </c>
      <c r="M410" s="58">
        <v>2.2453800000000004</v>
      </c>
      <c r="N410" s="58">
        <v>0.01</v>
      </c>
      <c r="O410" s="58">
        <v>0.01</v>
      </c>
    </row>
    <row r="411" spans="1:15" ht="56.25">
      <c r="A411" s="47" t="s">
        <v>1223</v>
      </c>
      <c r="B411" s="43" t="s">
        <v>589</v>
      </c>
      <c r="C411" s="50" t="s">
        <v>1624</v>
      </c>
      <c r="D411" s="75">
        <v>2017</v>
      </c>
      <c r="E411" s="46">
        <v>2019</v>
      </c>
      <c r="F411" s="58">
        <v>3.0265399999999998</v>
      </c>
      <c r="G411" s="58">
        <v>3.0265399999999998</v>
      </c>
      <c r="H411" s="58">
        <v>0.30265399999999998</v>
      </c>
      <c r="I411" s="58">
        <v>2.5422935999999998</v>
      </c>
      <c r="J411" s="58"/>
      <c r="K411" s="58">
        <v>0.18159239999999999</v>
      </c>
      <c r="L411" s="58">
        <v>0</v>
      </c>
      <c r="M411" s="58">
        <v>0</v>
      </c>
      <c r="N411" s="58">
        <v>0</v>
      </c>
      <c r="O411" s="58">
        <v>0</v>
      </c>
    </row>
    <row r="412" spans="1:15" ht="150">
      <c r="A412" s="47" t="s">
        <v>1223</v>
      </c>
      <c r="B412" s="43" t="s">
        <v>590</v>
      </c>
      <c r="C412" s="50" t="s">
        <v>1625</v>
      </c>
      <c r="D412" s="75">
        <v>2018</v>
      </c>
      <c r="E412" s="46">
        <v>2019</v>
      </c>
      <c r="F412" s="58">
        <v>2.5592824900000002</v>
      </c>
      <c r="G412" s="58">
        <v>2.5592824900000002</v>
      </c>
      <c r="H412" s="58">
        <v>0.25592824900000005</v>
      </c>
      <c r="I412" s="58">
        <v>2.1497972916000001</v>
      </c>
      <c r="J412" s="58"/>
      <c r="K412" s="58">
        <v>0.1535569494</v>
      </c>
      <c r="L412" s="58">
        <v>0.0026992800000003037</v>
      </c>
      <c r="M412" s="58">
        <v>0.0026992800000003037</v>
      </c>
      <c r="N412" s="58">
        <v>0</v>
      </c>
      <c r="O412" s="58">
        <v>0</v>
      </c>
    </row>
    <row r="413" spans="1:15" ht="112.5">
      <c r="A413" s="47" t="s">
        <v>1224</v>
      </c>
      <c r="B413" s="43" t="s">
        <v>591</v>
      </c>
      <c r="C413" s="50" t="s">
        <v>1626</v>
      </c>
      <c r="D413" s="75">
        <v>2018</v>
      </c>
      <c r="E413" s="46">
        <v>2019</v>
      </c>
      <c r="F413" s="58">
        <v>2.6031520699999997</v>
      </c>
      <c r="G413" s="58">
        <v>2.6031520699999997</v>
      </c>
      <c r="H413" s="58">
        <v>0.26031520699999999</v>
      </c>
      <c r="I413" s="58">
        <v>2.1866477387999996</v>
      </c>
      <c r="J413" s="58"/>
      <c r="K413" s="58">
        <v>0.15618912419999997</v>
      </c>
      <c r="L413" s="58">
        <v>0.11649935999999972</v>
      </c>
      <c r="M413" s="58">
        <v>0.11649935999999972</v>
      </c>
      <c r="N413" s="58">
        <v>0.11649935999999972</v>
      </c>
      <c r="O413" s="58">
        <v>0.11649935999999972</v>
      </c>
    </row>
    <row r="414" spans="1:15" ht="93.75">
      <c r="A414" s="47" t="s">
        <v>1224</v>
      </c>
      <c r="B414" s="43" t="s">
        <v>592</v>
      </c>
      <c r="C414" s="50" t="s">
        <v>1627</v>
      </c>
      <c r="D414" s="75">
        <v>2018</v>
      </c>
      <c r="E414" s="46">
        <v>2019</v>
      </c>
      <c r="F414" s="58">
        <v>2.9357261600000002</v>
      </c>
      <c r="G414" s="58">
        <v>2.9357261600000002</v>
      </c>
      <c r="H414" s="58">
        <v>0.29357261600000001</v>
      </c>
      <c r="I414" s="58">
        <v>2.4660099744000004</v>
      </c>
      <c r="J414" s="58"/>
      <c r="K414" s="58">
        <v>0.17614356959999999</v>
      </c>
      <c r="L414" s="58">
        <v>2.7821945300000004</v>
      </c>
      <c r="M414" s="58">
        <v>2.7821945300000004</v>
      </c>
      <c r="N414" s="58">
        <v>2.7821945300000004</v>
      </c>
      <c r="O414" s="58">
        <v>2.7821945300000004</v>
      </c>
    </row>
    <row r="415" spans="1:15" ht="93.75">
      <c r="A415" s="47" t="s">
        <v>1224</v>
      </c>
      <c r="B415" s="43" t="s">
        <v>593</v>
      </c>
      <c r="C415" s="50" t="s">
        <v>1628</v>
      </c>
      <c r="D415" s="75">
        <v>2018</v>
      </c>
      <c r="E415" s="46">
        <v>2019</v>
      </c>
      <c r="F415" s="58">
        <v>0.21406109999999998</v>
      </c>
      <c r="G415" s="58">
        <v>0.21406109999999998</v>
      </c>
      <c r="H415" s="58">
        <v>0.021406109999999999</v>
      </c>
      <c r="I415" s="58">
        <v>0.17981132399999997</v>
      </c>
      <c r="J415" s="58"/>
      <c r="K415" s="58">
        <v>0.012843665999999998</v>
      </c>
      <c r="L415" s="58">
        <v>0.21406109999999998</v>
      </c>
      <c r="M415" s="58">
        <v>0.21406109999999998</v>
      </c>
      <c r="N415" s="58">
        <v>0.2140611</v>
      </c>
      <c r="O415" s="58">
        <v>0.2140611</v>
      </c>
    </row>
    <row r="416" spans="1:15" ht="75">
      <c r="A416" s="47" t="s">
        <v>1224</v>
      </c>
      <c r="B416" s="43" t="s">
        <v>594</v>
      </c>
      <c r="C416" s="50" t="s">
        <v>1629</v>
      </c>
      <c r="D416" s="75">
        <v>2018</v>
      </c>
      <c r="E416" s="46">
        <v>2021</v>
      </c>
      <c r="F416" s="58">
        <v>14.523309999999999</v>
      </c>
      <c r="G416" s="58">
        <v>14.523309999999999</v>
      </c>
      <c r="H416" s="58">
        <v>1.452331</v>
      </c>
      <c r="I416" s="58">
        <v>12.199580399999999</v>
      </c>
      <c r="J416" s="58"/>
      <c r="K416" s="58">
        <v>0.87139859999999991</v>
      </c>
      <c r="L416" s="58">
        <v>14.523309999999999</v>
      </c>
      <c r="M416" s="58">
        <v>14.523309999999999</v>
      </c>
      <c r="N416" s="58">
        <v>4.3824399999999999</v>
      </c>
      <c r="O416" s="58">
        <v>4.3824399999999999</v>
      </c>
    </row>
    <row r="417" spans="1:15" ht="56.25">
      <c r="A417" s="47" t="s">
        <v>1224</v>
      </c>
      <c r="B417" s="43" t="s">
        <v>595</v>
      </c>
      <c r="C417" s="50" t="s">
        <v>1630</v>
      </c>
      <c r="D417" s="75">
        <v>2018</v>
      </c>
      <c r="E417" s="46">
        <v>2019</v>
      </c>
      <c r="F417" s="58">
        <v>4.1519476800000001</v>
      </c>
      <c r="G417" s="58">
        <v>4.1519476800000001</v>
      </c>
      <c r="H417" s="58">
        <v>0.41519476800000005</v>
      </c>
      <c r="I417" s="58">
        <v>3.4876360512</v>
      </c>
      <c r="J417" s="58"/>
      <c r="K417" s="58">
        <v>0.24911686080000001</v>
      </c>
      <c r="L417" s="58">
        <v>0.071302720000000264</v>
      </c>
      <c r="M417" s="58">
        <v>0.071302720000000264</v>
      </c>
      <c r="N417" s="58">
        <v>0.038341479999999997</v>
      </c>
      <c r="O417" s="58">
        <v>0.038341479999999997</v>
      </c>
    </row>
    <row r="418" spans="1:15" ht="112.5">
      <c r="A418" s="47" t="s">
        <v>1224</v>
      </c>
      <c r="B418" s="43" t="s">
        <v>596</v>
      </c>
      <c r="C418" s="50" t="s">
        <v>1631</v>
      </c>
      <c r="D418" s="75">
        <v>2019</v>
      </c>
      <c r="E418" s="46">
        <v>2019</v>
      </c>
      <c r="F418" s="58">
        <v>0.28198999999999996</v>
      </c>
      <c r="G418" s="58">
        <v>0.28198999999999996</v>
      </c>
      <c r="H418" s="58">
        <v>0.028198999999999998</v>
      </c>
      <c r="I418" s="58">
        <v>0.23687159999999999</v>
      </c>
      <c r="J418" s="58"/>
      <c r="K418" s="58">
        <v>0.016919399999999998</v>
      </c>
      <c r="L418" s="58">
        <v>0.28198999999999996</v>
      </c>
      <c r="M418" s="58">
        <v>0.28198999999999996</v>
      </c>
      <c r="N418" s="58">
        <v>0.093530000000000002</v>
      </c>
      <c r="O418" s="58">
        <v>0.093530000000000002</v>
      </c>
    </row>
    <row r="419" spans="1:15" ht="56.25">
      <c r="A419" s="47" t="s">
        <v>1223</v>
      </c>
      <c r="B419" s="43" t="s">
        <v>597</v>
      </c>
      <c r="C419" s="50" t="s">
        <v>1632</v>
      </c>
      <c r="D419" s="75">
        <v>2018</v>
      </c>
      <c r="E419" s="46">
        <v>2019</v>
      </c>
      <c r="F419" s="58">
        <v>13.11362143</v>
      </c>
      <c r="G419" s="58">
        <v>13.11362143</v>
      </c>
      <c r="H419" s="58">
        <v>1.3113621430000002</v>
      </c>
      <c r="I419" s="58">
        <v>11.0154420012</v>
      </c>
      <c r="J419" s="58"/>
      <c r="K419" s="58">
        <v>0.78681728579999999</v>
      </c>
      <c r="L419" s="58">
        <v>12.54073595</v>
      </c>
      <c r="M419" s="58">
        <v>12.54073595</v>
      </c>
      <c r="N419" s="58">
        <v>12.54073595</v>
      </c>
      <c r="O419" s="58">
        <v>12.54073595</v>
      </c>
    </row>
    <row r="420" spans="1:15" ht="112.5">
      <c r="A420" s="47" t="s">
        <v>1223</v>
      </c>
      <c r="B420" s="43" t="s">
        <v>598</v>
      </c>
      <c r="C420" s="50" t="s">
        <v>1633</v>
      </c>
      <c r="D420" s="75">
        <v>2018</v>
      </c>
      <c r="E420" s="46">
        <v>2019</v>
      </c>
      <c r="F420" s="58">
        <v>0.30016239</v>
      </c>
      <c r="G420" s="58">
        <v>0.30016239</v>
      </c>
      <c r="H420" s="58">
        <v>0.030016239</v>
      </c>
      <c r="I420" s="58">
        <v>0.2521364076</v>
      </c>
      <c r="J420" s="58"/>
      <c r="K420" s="58">
        <v>0.0180097434</v>
      </c>
      <c r="L420" s="58">
        <v>0</v>
      </c>
      <c r="M420" s="58">
        <v>0</v>
      </c>
      <c r="N420" s="58">
        <v>0</v>
      </c>
      <c r="O420" s="58">
        <v>0</v>
      </c>
    </row>
    <row r="421" spans="1:15" ht="93.75">
      <c r="A421" s="47" t="s">
        <v>1223</v>
      </c>
      <c r="B421" s="43" t="s">
        <v>599</v>
      </c>
      <c r="C421" s="50" t="s">
        <v>1634</v>
      </c>
      <c r="D421" s="75">
        <v>2018</v>
      </c>
      <c r="E421" s="46">
        <v>2019</v>
      </c>
      <c r="F421" s="58">
        <v>0.56730999999999998</v>
      </c>
      <c r="G421" s="58">
        <v>0.56730999999999998</v>
      </c>
      <c r="H421" s="58">
        <v>0.056731000000000004</v>
      </c>
      <c r="I421" s="58">
        <v>0.47654040000000003</v>
      </c>
      <c r="J421" s="58"/>
      <c r="K421" s="58">
        <v>0.034038599999999995</v>
      </c>
      <c r="L421" s="58">
        <v>0.56730999999999998</v>
      </c>
      <c r="M421" s="58">
        <v>0.56730999999999998</v>
      </c>
      <c r="N421" s="58">
        <v>0.55854866999999997</v>
      </c>
      <c r="O421" s="58">
        <v>0.55854866999999997</v>
      </c>
    </row>
    <row r="422" spans="1:15" ht="56.25">
      <c r="A422" s="47" t="s">
        <v>1223</v>
      </c>
      <c r="B422" s="43" t="s">
        <v>600</v>
      </c>
      <c r="C422" s="50" t="s">
        <v>1635</v>
      </c>
      <c r="D422" s="75">
        <v>2018</v>
      </c>
      <c r="E422" s="46">
        <v>2020</v>
      </c>
      <c r="F422" s="58">
        <v>1.64103</v>
      </c>
      <c r="G422" s="58">
        <v>1.64103</v>
      </c>
      <c r="H422" s="58">
        <v>0.164103</v>
      </c>
      <c r="I422" s="58">
        <v>1.3784651999999999</v>
      </c>
      <c r="J422" s="58"/>
      <c r="K422" s="58">
        <v>0.098461800000000002</v>
      </c>
      <c r="L422" s="58">
        <v>1.5556524700000001</v>
      </c>
      <c r="M422" s="58">
        <v>1.5556524700000001</v>
      </c>
      <c r="N422" s="58">
        <v>0.10</v>
      </c>
      <c r="O422" s="58">
        <v>0.10</v>
      </c>
    </row>
    <row r="423" spans="1:15" ht="56.25">
      <c r="A423" s="47" t="s">
        <v>1223</v>
      </c>
      <c r="B423" s="43" t="s">
        <v>601</v>
      </c>
      <c r="C423" s="50" t="s">
        <v>1636</v>
      </c>
      <c r="D423" s="75">
        <v>2018</v>
      </c>
      <c r="E423" s="46">
        <v>2020</v>
      </c>
      <c r="F423" s="58">
        <v>0.66024000000000005</v>
      </c>
      <c r="G423" s="58">
        <v>0.66024000000000005</v>
      </c>
      <c r="H423" s="58">
        <v>0.066024000000000013</v>
      </c>
      <c r="I423" s="58">
        <v>0.55460160000000003</v>
      </c>
      <c r="J423" s="58"/>
      <c r="K423" s="58">
        <v>0.039614400000000001</v>
      </c>
      <c r="L423" s="58">
        <v>0.62664407</v>
      </c>
      <c r="M423" s="58">
        <v>0.62664407</v>
      </c>
      <c r="N423" s="58">
        <v>0.08</v>
      </c>
      <c r="O423" s="58">
        <v>0.08</v>
      </c>
    </row>
    <row r="424" spans="1:15" ht="131.25">
      <c r="A424" s="47" t="s">
        <v>1224</v>
      </c>
      <c r="B424" s="43" t="s">
        <v>602</v>
      </c>
      <c r="C424" s="50" t="s">
        <v>1637</v>
      </c>
      <c r="D424" s="75">
        <v>2018</v>
      </c>
      <c r="E424" s="46">
        <v>2019</v>
      </c>
      <c r="F424" s="58">
        <v>0.39039200000000002</v>
      </c>
      <c r="G424" s="58">
        <v>0.39039200000000002</v>
      </c>
      <c r="H424" s="58">
        <v>0.039039200000000003</v>
      </c>
      <c r="I424" s="58">
        <v>0.32792928000000005</v>
      </c>
      <c r="J424" s="58"/>
      <c r="K424" s="58">
        <v>0.02342352</v>
      </c>
      <c r="L424" s="58">
        <v>0</v>
      </c>
      <c r="M424" s="58">
        <v>0</v>
      </c>
      <c r="N424" s="58">
        <v>0</v>
      </c>
      <c r="O424" s="58">
        <v>0</v>
      </c>
    </row>
    <row r="425" spans="1:15" ht="112.5">
      <c r="A425" s="47" t="s">
        <v>1223</v>
      </c>
      <c r="B425" s="43" t="s">
        <v>603</v>
      </c>
      <c r="C425" s="50" t="s">
        <v>1638</v>
      </c>
      <c r="D425" s="75">
        <v>2018</v>
      </c>
      <c r="E425" s="46">
        <v>2020</v>
      </c>
      <c r="F425" s="58">
        <v>1.1346399999999999</v>
      </c>
      <c r="G425" s="58">
        <v>1.1346399999999999</v>
      </c>
      <c r="H425" s="58">
        <v>0.113464</v>
      </c>
      <c r="I425" s="58">
        <v>0.95309759999999988</v>
      </c>
      <c r="J425" s="58"/>
      <c r="K425" s="58">
        <v>0.068078399999999983</v>
      </c>
      <c r="L425" s="58">
        <v>1.1346399999999999</v>
      </c>
      <c r="M425" s="58">
        <v>1.1346399999999999</v>
      </c>
      <c r="N425" s="58">
        <v>0.01</v>
      </c>
      <c r="O425" s="58">
        <v>0.01</v>
      </c>
    </row>
    <row r="426" spans="1:15" ht="56.25">
      <c r="A426" s="47" t="s">
        <v>1223</v>
      </c>
      <c r="B426" s="43" t="s">
        <v>604</v>
      </c>
      <c r="C426" s="51" t="s">
        <v>1639</v>
      </c>
      <c r="D426" s="75">
        <v>2019</v>
      </c>
      <c r="E426" s="46">
        <v>2019</v>
      </c>
      <c r="F426" s="58">
        <v>0.1036928</v>
      </c>
      <c r="G426" s="58">
        <v>0.1036928</v>
      </c>
      <c r="H426" s="58">
        <v>0.010369280000000002</v>
      </c>
      <c r="I426" s="58">
        <v>0.087101951999999996</v>
      </c>
      <c r="J426" s="58"/>
      <c r="K426" s="58">
        <v>0.0062215680000000002</v>
      </c>
      <c r="L426" s="58">
        <v>0.1036928</v>
      </c>
      <c r="M426" s="58">
        <v>0.1036928</v>
      </c>
      <c r="N426" s="58">
        <v>0.1036928</v>
      </c>
      <c r="O426" s="58">
        <v>0.1036928</v>
      </c>
    </row>
    <row r="427" spans="1:15" ht="56.25">
      <c r="A427" s="47" t="s">
        <v>1224</v>
      </c>
      <c r="B427" s="43" t="s">
        <v>605</v>
      </c>
      <c r="C427" s="50" t="s">
        <v>1640</v>
      </c>
      <c r="D427" s="75">
        <v>2019</v>
      </c>
      <c r="E427" s="46">
        <v>2019</v>
      </c>
      <c r="F427" s="58">
        <v>0.086075940000000004</v>
      </c>
      <c r="G427" s="58">
        <v>0.086075940000000004</v>
      </c>
      <c r="H427" s="58">
        <v>0.0086075940000000014</v>
      </c>
      <c r="I427" s="58">
        <v>0.072303789600000001</v>
      </c>
      <c r="J427" s="58"/>
      <c r="K427" s="58">
        <v>0.0051645564</v>
      </c>
      <c r="L427" s="58">
        <v>0.086075940000000004</v>
      </c>
      <c r="M427" s="58">
        <v>0.086075940000000004</v>
      </c>
      <c r="N427" s="58">
        <v>0.086075940000000004</v>
      </c>
      <c r="O427" s="58">
        <v>0.086075940000000004</v>
      </c>
    </row>
    <row r="428" spans="1:15" ht="93.75">
      <c r="A428" s="47" t="s">
        <v>1224</v>
      </c>
      <c r="B428" s="43" t="s">
        <v>2765</v>
      </c>
      <c r="C428" s="50" t="s">
        <v>2775</v>
      </c>
      <c r="D428" s="75">
        <v>2019</v>
      </c>
      <c r="E428" s="56">
        <v>2020</v>
      </c>
      <c r="F428" s="58">
        <v>0.098129999999999995</v>
      </c>
      <c r="G428" s="58">
        <v>0.098129999999999995</v>
      </c>
      <c r="H428" s="58">
        <v>0.0098130000000000005</v>
      </c>
      <c r="I428" s="58">
        <v>0.082429199999999994</v>
      </c>
      <c r="J428" s="58"/>
      <c r="K428" s="58">
        <v>0.0058877999999999995</v>
      </c>
      <c r="L428" s="58">
        <v>0.098129999999999995</v>
      </c>
      <c r="M428" s="58">
        <v>0.098129999999999995</v>
      </c>
      <c r="N428" s="58">
        <v>0.098129999999999995</v>
      </c>
      <c r="O428" s="58">
        <v>0.098129999999999995</v>
      </c>
    </row>
    <row r="429" spans="1:15" ht="56.25">
      <c r="A429" s="47" t="s">
        <v>1223</v>
      </c>
      <c r="B429" s="43" t="s">
        <v>606</v>
      </c>
      <c r="C429" s="50" t="s">
        <v>1641</v>
      </c>
      <c r="D429" s="75">
        <v>2018</v>
      </c>
      <c r="E429" s="46">
        <v>2020</v>
      </c>
      <c r="F429" s="58">
        <v>23.89894</v>
      </c>
      <c r="G429" s="58">
        <v>23.89894</v>
      </c>
      <c r="H429" s="58">
        <v>2.389894</v>
      </c>
      <c r="I429" s="58">
        <v>20.075109599999998</v>
      </c>
      <c r="J429" s="58"/>
      <c r="K429" s="58">
        <v>1.4339363999999999</v>
      </c>
      <c r="L429" s="58">
        <v>23.89894</v>
      </c>
      <c r="M429" s="58">
        <v>23.89894</v>
      </c>
      <c r="N429" s="58">
        <v>1.79993559</v>
      </c>
      <c r="O429" s="58">
        <v>1.79993559</v>
      </c>
    </row>
    <row r="430" spans="1:15" ht="75">
      <c r="A430" s="47" t="s">
        <v>1223</v>
      </c>
      <c r="B430" s="43" t="s">
        <v>607</v>
      </c>
      <c r="C430" s="50" t="s">
        <v>1642</v>
      </c>
      <c r="D430" s="75">
        <v>2018</v>
      </c>
      <c r="E430" s="46">
        <v>2019</v>
      </c>
      <c r="F430" s="58">
        <v>0.73916718000000003</v>
      </c>
      <c r="G430" s="58">
        <v>0.73916718000000003</v>
      </c>
      <c r="H430" s="58">
        <v>0.073916718000000006</v>
      </c>
      <c r="I430" s="58">
        <v>0.62090043120000005</v>
      </c>
      <c r="J430" s="58"/>
      <c r="K430" s="58">
        <v>0.044350030800000002</v>
      </c>
      <c r="L430" s="58">
        <v>0.73916718000000003</v>
      </c>
      <c r="M430" s="58">
        <v>0.73916718000000003</v>
      </c>
      <c r="N430" s="58">
        <v>0.73916718000000003</v>
      </c>
      <c r="O430" s="58">
        <v>0.73916718000000003</v>
      </c>
    </row>
    <row r="431" spans="1:15" ht="75">
      <c r="A431" s="47" t="s">
        <v>1224</v>
      </c>
      <c r="B431" s="43" t="s">
        <v>608</v>
      </c>
      <c r="C431" s="50" t="s">
        <v>1643</v>
      </c>
      <c r="D431" s="75">
        <v>2018</v>
      </c>
      <c r="E431" s="46">
        <v>2019</v>
      </c>
      <c r="F431" s="58">
        <v>0.11149071999999999</v>
      </c>
      <c r="G431" s="58">
        <v>0.11149071999999999</v>
      </c>
      <c r="H431" s="58">
        <v>0.011149071999999999</v>
      </c>
      <c r="I431" s="58">
        <v>0.0936522048</v>
      </c>
      <c r="J431" s="58"/>
      <c r="K431" s="58">
        <v>0.006689443199999999</v>
      </c>
      <c r="L431" s="58">
        <v>0.11149071999999999</v>
      </c>
      <c r="M431" s="58">
        <v>0.11149071999999999</v>
      </c>
      <c r="N431" s="58">
        <v>0.11149072</v>
      </c>
      <c r="O431" s="58">
        <v>0.11149072</v>
      </c>
    </row>
    <row r="432" spans="1:15" ht="93.75">
      <c r="A432" s="47" t="s">
        <v>1224</v>
      </c>
      <c r="B432" s="43" t="s">
        <v>609</v>
      </c>
      <c r="C432" s="50" t="s">
        <v>1644</v>
      </c>
      <c r="D432" s="75">
        <v>2018</v>
      </c>
      <c r="E432" s="46">
        <v>2019</v>
      </c>
      <c r="F432" s="58">
        <v>0.17871000000000001</v>
      </c>
      <c r="G432" s="58">
        <v>0.17871000000000001</v>
      </c>
      <c r="H432" s="58">
        <v>0.017871000000000001</v>
      </c>
      <c r="I432" s="58">
        <v>0.15011640000000001</v>
      </c>
      <c r="J432" s="58"/>
      <c r="K432" s="58">
        <v>0.010722600000000001</v>
      </c>
      <c r="L432" s="58">
        <v>0.17871000000000001</v>
      </c>
      <c r="M432" s="58">
        <v>0.17871000000000001</v>
      </c>
      <c r="N432" s="58">
        <v>0.17871000000000001</v>
      </c>
      <c r="O432" s="58">
        <v>0.17871000000000001</v>
      </c>
    </row>
    <row r="433" spans="1:15" ht="75">
      <c r="A433" s="47" t="s">
        <v>1224</v>
      </c>
      <c r="B433" s="43" t="s">
        <v>610</v>
      </c>
      <c r="C433" s="50" t="s">
        <v>1645</v>
      </c>
      <c r="D433" s="75">
        <v>2018</v>
      </c>
      <c r="E433" s="46">
        <v>2019</v>
      </c>
      <c r="F433" s="58">
        <v>1.6684600000000003</v>
      </c>
      <c r="G433" s="58">
        <v>1.6684600000000003</v>
      </c>
      <c r="H433" s="58">
        <v>0.16684600000000005</v>
      </c>
      <c r="I433" s="58">
        <v>1.4015064000000002</v>
      </c>
      <c r="J433" s="58"/>
      <c r="K433" s="58">
        <v>0.10010760000000002</v>
      </c>
      <c r="L433" s="58">
        <v>1.6684600000000003</v>
      </c>
      <c r="M433" s="58">
        <v>1.6684600000000003</v>
      </c>
      <c r="N433" s="58">
        <v>0.91141499999999998</v>
      </c>
      <c r="O433" s="58">
        <v>0.91141499999999998</v>
      </c>
    </row>
    <row r="434" spans="1:15" ht="75">
      <c r="A434" s="47" t="s">
        <v>1224</v>
      </c>
      <c r="B434" s="43" t="s">
        <v>611</v>
      </c>
      <c r="C434" s="50" t="s">
        <v>1646</v>
      </c>
      <c r="D434" s="75">
        <v>2018</v>
      </c>
      <c r="E434" s="46">
        <v>2019</v>
      </c>
      <c r="F434" s="58">
        <v>1.8110000000000002</v>
      </c>
      <c r="G434" s="58">
        <v>1.8110000000000002</v>
      </c>
      <c r="H434" s="58">
        <v>0.18110000000000004</v>
      </c>
      <c r="I434" s="58">
        <v>1.5212400000000001</v>
      </c>
      <c r="J434" s="58"/>
      <c r="K434" s="58">
        <v>0.10866000000000001</v>
      </c>
      <c r="L434" s="58">
        <v>1.8110000000000002</v>
      </c>
      <c r="M434" s="58">
        <v>1.8110000000000002</v>
      </c>
      <c r="N434" s="58">
        <v>1.6682999999999999</v>
      </c>
      <c r="O434" s="58">
        <v>1.6682999999999999</v>
      </c>
    </row>
    <row r="435" spans="1:15" ht="75">
      <c r="A435" s="47" t="s">
        <v>1224</v>
      </c>
      <c r="B435" s="43" t="s">
        <v>612</v>
      </c>
      <c r="C435" s="50" t="s">
        <v>1647</v>
      </c>
      <c r="D435" s="75">
        <v>2018</v>
      </c>
      <c r="E435" s="46">
        <v>2019</v>
      </c>
      <c r="F435" s="58">
        <v>0.03247804</v>
      </c>
      <c r="G435" s="58">
        <v>0.03247804</v>
      </c>
      <c r="H435" s="58">
        <v>0.003247804</v>
      </c>
      <c r="I435" s="58">
        <v>0.027281553600000001</v>
      </c>
      <c r="J435" s="58"/>
      <c r="K435" s="58">
        <v>0.0019486823999999999</v>
      </c>
      <c r="L435" s="58">
        <v>0.03247804</v>
      </c>
      <c r="M435" s="58">
        <v>0.03247804</v>
      </c>
      <c r="N435" s="58">
        <v>0.03247804</v>
      </c>
      <c r="O435" s="58">
        <v>0.03247804</v>
      </c>
    </row>
    <row r="436" spans="1:15" ht="75">
      <c r="A436" s="47" t="s">
        <v>1224</v>
      </c>
      <c r="B436" s="43" t="s">
        <v>613</v>
      </c>
      <c r="C436" s="50" t="s">
        <v>1648</v>
      </c>
      <c r="D436" s="75">
        <v>2018</v>
      </c>
      <c r="E436" s="46">
        <v>2019</v>
      </c>
      <c r="F436" s="58">
        <v>1.6630999999999998</v>
      </c>
      <c r="G436" s="58">
        <v>1.6630999999999998</v>
      </c>
      <c r="H436" s="58">
        <v>0.16630999999999999</v>
      </c>
      <c r="I436" s="58">
        <v>1.3970039999999999</v>
      </c>
      <c r="J436" s="58"/>
      <c r="K436" s="58">
        <v>0.099785999999999986</v>
      </c>
      <c r="L436" s="58">
        <v>1.6630999999999998</v>
      </c>
      <c r="M436" s="58">
        <v>1.6630999999999998</v>
      </c>
      <c r="N436" s="58">
        <v>1.52084</v>
      </c>
      <c r="O436" s="58">
        <v>1.52084</v>
      </c>
    </row>
    <row r="437" spans="1:15" ht="112.5">
      <c r="A437" s="47" t="s">
        <v>1224</v>
      </c>
      <c r="B437" s="43" t="s">
        <v>614</v>
      </c>
      <c r="C437" s="50" t="s">
        <v>1649</v>
      </c>
      <c r="D437" s="75">
        <v>2019</v>
      </c>
      <c r="E437" s="46">
        <v>2019</v>
      </c>
      <c r="F437" s="58">
        <v>2.9686300000000005</v>
      </c>
      <c r="G437" s="58">
        <v>2.9686300000000005</v>
      </c>
      <c r="H437" s="58">
        <v>0.29686300000000004</v>
      </c>
      <c r="I437" s="58">
        <v>2.4936492000000006</v>
      </c>
      <c r="J437" s="58"/>
      <c r="K437" s="58">
        <v>0.17811780000000002</v>
      </c>
      <c r="L437" s="58">
        <v>2.9686300000000005</v>
      </c>
      <c r="M437" s="58">
        <v>2.9686300000000005</v>
      </c>
      <c r="N437" s="58">
        <v>1.662445</v>
      </c>
      <c r="O437" s="58">
        <v>1.662445</v>
      </c>
    </row>
    <row r="438" spans="1:15" ht="56.25">
      <c r="A438" s="47" t="s">
        <v>1224</v>
      </c>
      <c r="B438" s="43" t="s">
        <v>615</v>
      </c>
      <c r="C438" s="50" t="s">
        <v>1650</v>
      </c>
      <c r="D438" s="75">
        <v>2019</v>
      </c>
      <c r="E438" s="46">
        <v>2019</v>
      </c>
      <c r="F438" s="58">
        <v>1.1051500000000001</v>
      </c>
      <c r="G438" s="58">
        <v>1.1051500000000001</v>
      </c>
      <c r="H438" s="58">
        <v>0.11051500000000002</v>
      </c>
      <c r="I438" s="58">
        <v>0.92832599999999998</v>
      </c>
      <c r="J438" s="58"/>
      <c r="K438" s="58">
        <v>0.066309000000000007</v>
      </c>
      <c r="L438" s="58">
        <v>1.1051500000000001</v>
      </c>
      <c r="M438" s="58">
        <v>1.1051500000000001</v>
      </c>
      <c r="N438" s="58">
        <v>0.68953999999999993</v>
      </c>
      <c r="O438" s="58">
        <v>0.68953999999999993</v>
      </c>
    </row>
    <row r="439" spans="1:15" ht="150">
      <c r="A439" s="47" t="s">
        <v>1223</v>
      </c>
      <c r="B439" s="43" t="s">
        <v>616</v>
      </c>
      <c r="C439" s="50" t="s">
        <v>1651</v>
      </c>
      <c r="D439" s="75">
        <v>2019</v>
      </c>
      <c r="E439" s="46">
        <v>2020</v>
      </c>
      <c r="F439" s="58">
        <v>3.8599899999999998</v>
      </c>
      <c r="G439" s="58">
        <v>3.8599899999999998</v>
      </c>
      <c r="H439" s="58">
        <v>0.38599899999999998</v>
      </c>
      <c r="I439" s="58">
        <v>3.2423915999999999</v>
      </c>
      <c r="J439" s="58"/>
      <c r="K439" s="58">
        <v>0.23159939999999998</v>
      </c>
      <c r="L439" s="58">
        <v>3.8599899999999998</v>
      </c>
      <c r="M439" s="58">
        <v>3.8599899999999998</v>
      </c>
      <c r="N439" s="58">
        <v>0.40673999999999999</v>
      </c>
      <c r="O439" s="58">
        <v>0.40673999999999999</v>
      </c>
    </row>
    <row r="440" spans="1:15" ht="150">
      <c r="A440" s="47" t="s">
        <v>1223</v>
      </c>
      <c r="B440" s="43" t="s">
        <v>617</v>
      </c>
      <c r="C440" s="50" t="s">
        <v>1652</v>
      </c>
      <c r="D440" s="75">
        <v>2019</v>
      </c>
      <c r="E440" s="46">
        <v>2020</v>
      </c>
      <c r="F440" s="58">
        <v>3.1542699999999999</v>
      </c>
      <c r="G440" s="58">
        <v>3.1542699999999999</v>
      </c>
      <c r="H440" s="58">
        <v>0.31542700000000001</v>
      </c>
      <c r="I440" s="58">
        <v>2.6495867999999998</v>
      </c>
      <c r="J440" s="58"/>
      <c r="K440" s="58">
        <v>0.18925619999999999</v>
      </c>
      <c r="L440" s="58">
        <v>3.1542699999999999</v>
      </c>
      <c r="M440" s="58">
        <v>3.1542699999999999</v>
      </c>
      <c r="N440" s="58">
        <v>0.26571</v>
      </c>
      <c r="O440" s="58">
        <v>0.26571</v>
      </c>
    </row>
    <row r="441" spans="1:15" ht="75">
      <c r="A441" s="47" t="s">
        <v>1224</v>
      </c>
      <c r="B441" s="43" t="s">
        <v>618</v>
      </c>
      <c r="C441" s="50" t="s">
        <v>1653</v>
      </c>
      <c r="D441" s="75">
        <v>2018</v>
      </c>
      <c r="E441" s="46">
        <v>2019</v>
      </c>
      <c r="F441" s="58">
        <v>0.47147721000000004</v>
      </c>
      <c r="G441" s="58">
        <v>0.47147721000000004</v>
      </c>
      <c r="H441" s="58">
        <v>0.047147721000000004</v>
      </c>
      <c r="I441" s="58">
        <v>0.39604085639999997</v>
      </c>
      <c r="J441" s="58"/>
      <c r="K441" s="58">
        <v>0.028288632600000002</v>
      </c>
      <c r="L441" s="58">
        <v>0.012257600000000035</v>
      </c>
      <c r="M441" s="58">
        <v>0.012257600000000035</v>
      </c>
      <c r="N441" s="58">
        <v>0.0122576</v>
      </c>
      <c r="O441" s="58">
        <v>0.0122576</v>
      </c>
    </row>
    <row r="442" spans="1:15" ht="112.5">
      <c r="A442" s="47" t="s">
        <v>1223</v>
      </c>
      <c r="B442" s="43" t="s">
        <v>619</v>
      </c>
      <c r="C442" s="50" t="s">
        <v>1654</v>
      </c>
      <c r="D442" s="75">
        <v>2018</v>
      </c>
      <c r="E442" s="46">
        <v>2019</v>
      </c>
      <c r="F442" s="58">
        <v>0.70096771999999996</v>
      </c>
      <c r="G442" s="58">
        <v>0.70096771999999996</v>
      </c>
      <c r="H442" s="58">
        <v>0.070096772000000002</v>
      </c>
      <c r="I442" s="58">
        <v>0.58881288480000005</v>
      </c>
      <c r="J442" s="58"/>
      <c r="K442" s="58">
        <v>0.042058063199999995</v>
      </c>
      <c r="L442" s="58">
        <v>0</v>
      </c>
      <c r="M442" s="58">
        <v>0</v>
      </c>
      <c r="N442" s="58">
        <v>0</v>
      </c>
      <c r="O442" s="58">
        <v>0</v>
      </c>
    </row>
    <row r="443" spans="1:15" ht="150">
      <c r="A443" s="47" t="s">
        <v>1223</v>
      </c>
      <c r="B443" s="43" t="s">
        <v>620</v>
      </c>
      <c r="C443" s="50" t="s">
        <v>1655</v>
      </c>
      <c r="D443" s="75">
        <v>2018</v>
      </c>
      <c r="E443" s="46">
        <v>2019</v>
      </c>
      <c r="F443" s="58">
        <v>1.82118</v>
      </c>
      <c r="G443" s="58">
        <v>1.82118</v>
      </c>
      <c r="H443" s="58">
        <v>0.182118</v>
      </c>
      <c r="I443" s="58">
        <v>1.5297912</v>
      </c>
      <c r="J443" s="58"/>
      <c r="K443" s="58">
        <v>0.1092708</v>
      </c>
      <c r="L443" s="58">
        <v>1.82118</v>
      </c>
      <c r="M443" s="58">
        <v>1.82118</v>
      </c>
      <c r="N443" s="58">
        <v>0.96933999999999998</v>
      </c>
      <c r="O443" s="58">
        <v>0.96933999999999998</v>
      </c>
    </row>
    <row r="444" spans="1:15" ht="150">
      <c r="A444" s="47" t="s">
        <v>1223</v>
      </c>
      <c r="B444" s="43" t="s">
        <v>621</v>
      </c>
      <c r="C444" s="50" t="s">
        <v>1656</v>
      </c>
      <c r="D444" s="75">
        <v>2018</v>
      </c>
      <c r="E444" s="46">
        <v>2019</v>
      </c>
      <c r="F444" s="58">
        <v>1.0201900000000002</v>
      </c>
      <c r="G444" s="58">
        <v>1.0201900000000002</v>
      </c>
      <c r="H444" s="58">
        <v>0.10201900000000003</v>
      </c>
      <c r="I444" s="58">
        <v>0.85695960000000004</v>
      </c>
      <c r="J444" s="58"/>
      <c r="K444" s="58">
        <v>0.061211400000000006</v>
      </c>
      <c r="L444" s="58">
        <v>1.0201900000000002</v>
      </c>
      <c r="M444" s="58">
        <v>1.0201900000000002</v>
      </c>
      <c r="N444" s="58">
        <v>1.0201900000000002</v>
      </c>
      <c r="O444" s="58">
        <v>1.0201900000000002</v>
      </c>
    </row>
    <row r="445" spans="1:15" ht="75">
      <c r="A445" s="47" t="s">
        <v>1224</v>
      </c>
      <c r="B445" s="43" t="s">
        <v>622</v>
      </c>
      <c r="C445" s="50" t="s">
        <v>1657</v>
      </c>
      <c r="D445" s="75">
        <v>2018</v>
      </c>
      <c r="E445" s="46">
        <v>2019</v>
      </c>
      <c r="F445" s="58">
        <v>2.2019899999999999</v>
      </c>
      <c r="G445" s="58">
        <v>2.2019899999999999</v>
      </c>
      <c r="H445" s="58">
        <v>0.22019900000000001</v>
      </c>
      <c r="I445" s="58">
        <v>1.8496715999999997</v>
      </c>
      <c r="J445" s="58"/>
      <c r="K445" s="58">
        <v>0.1321194</v>
      </c>
      <c r="L445" s="58">
        <v>2.2019899999999999</v>
      </c>
      <c r="M445" s="58">
        <v>2.2019899999999999</v>
      </c>
      <c r="N445" s="58">
        <v>2.1679068799999999</v>
      </c>
      <c r="O445" s="58">
        <v>2.1679068799999999</v>
      </c>
    </row>
    <row r="446" spans="1:15" ht="75">
      <c r="A446" s="47" t="s">
        <v>1223</v>
      </c>
      <c r="B446" s="43" t="s">
        <v>623</v>
      </c>
      <c r="C446" s="84" t="s">
        <v>1658</v>
      </c>
      <c r="D446" s="75">
        <v>2018</v>
      </c>
      <c r="E446" s="46">
        <v>2019</v>
      </c>
      <c r="F446" s="58">
        <v>1.2461441000000002</v>
      </c>
      <c r="G446" s="58">
        <v>1.2461441000000002</v>
      </c>
      <c r="H446" s="58">
        <v>0.12461441000000002</v>
      </c>
      <c r="I446" s="58">
        <v>1.0467610440000001</v>
      </c>
      <c r="J446" s="58"/>
      <c r="K446" s="58">
        <v>0.074768646000000008</v>
      </c>
      <c r="L446" s="58">
        <v>1.2461441000000002</v>
      </c>
      <c r="M446" s="58">
        <v>1.2461441000000002</v>
      </c>
      <c r="N446" s="58">
        <v>1.2461441000000002</v>
      </c>
      <c r="O446" s="58">
        <v>1.2461441000000002</v>
      </c>
    </row>
    <row r="447" spans="1:15" ht="93.75">
      <c r="A447" s="47" t="s">
        <v>1223</v>
      </c>
      <c r="B447" s="43" t="s">
        <v>624</v>
      </c>
      <c r="C447" s="84" t="s">
        <v>1659</v>
      </c>
      <c r="D447" s="75">
        <v>2018</v>
      </c>
      <c r="E447" s="46">
        <v>2019</v>
      </c>
      <c r="F447" s="58">
        <v>0.33888578999999996</v>
      </c>
      <c r="G447" s="58">
        <v>0.33888578999999996</v>
      </c>
      <c r="H447" s="58">
        <v>0.033888578999999995</v>
      </c>
      <c r="I447" s="58">
        <v>0.28466406360000002</v>
      </c>
      <c r="J447" s="58"/>
      <c r="K447" s="58">
        <v>0.020333147399999998</v>
      </c>
      <c r="L447" s="58">
        <v>0.27877926999999997</v>
      </c>
      <c r="M447" s="58">
        <v>0.27877926999999997</v>
      </c>
      <c r="N447" s="58">
        <v>0.062785789999999994</v>
      </c>
      <c r="O447" s="58">
        <v>0.062785789999999994</v>
      </c>
    </row>
    <row r="448" spans="1:15" ht="56.25">
      <c r="A448" s="47" t="s">
        <v>1223</v>
      </c>
      <c r="B448" s="43" t="s">
        <v>625</v>
      </c>
      <c r="C448" s="50" t="s">
        <v>1660</v>
      </c>
      <c r="D448" s="75">
        <v>2018</v>
      </c>
      <c r="E448" s="46">
        <v>2019</v>
      </c>
      <c r="F448" s="58">
        <v>0.37899128999999998</v>
      </c>
      <c r="G448" s="58">
        <v>0.37899128999999998</v>
      </c>
      <c r="H448" s="58">
        <v>0.037899129000000004</v>
      </c>
      <c r="I448" s="58">
        <v>0.31835268359999996</v>
      </c>
      <c r="J448" s="58"/>
      <c r="K448" s="58">
        <v>0.022739477399999999</v>
      </c>
      <c r="L448" s="58">
        <v>0.0069039200000000078</v>
      </c>
      <c r="M448" s="58">
        <v>0.0069039200000000078</v>
      </c>
      <c r="N448" s="58">
        <v>0.0069039200000000078</v>
      </c>
      <c r="O448" s="58">
        <v>0.0069039200000000078</v>
      </c>
    </row>
    <row r="449" spans="1:15" ht="75">
      <c r="A449" s="47" t="s">
        <v>1223</v>
      </c>
      <c r="B449" s="43" t="s">
        <v>626</v>
      </c>
      <c r="C449" s="50" t="s">
        <v>1661</v>
      </c>
      <c r="D449" s="75">
        <v>2018</v>
      </c>
      <c r="E449" s="46">
        <v>2020</v>
      </c>
      <c r="F449" s="58">
        <v>38.236240000000002</v>
      </c>
      <c r="G449" s="58">
        <v>38.236240000000002</v>
      </c>
      <c r="H449" s="58">
        <v>3.8236240000000006</v>
      </c>
      <c r="I449" s="58">
        <v>32.118441599999997</v>
      </c>
      <c r="J449" s="58"/>
      <c r="K449" s="58">
        <v>2.2941744000000002</v>
      </c>
      <c r="L449" s="58">
        <v>38.236240000000002</v>
      </c>
      <c r="M449" s="58">
        <v>38.236240000000002</v>
      </c>
      <c r="N449" s="58">
        <v>2.1495412799999998</v>
      </c>
      <c r="O449" s="58">
        <v>2.1495412799999998</v>
      </c>
    </row>
    <row r="450" spans="1:15" ht="75">
      <c r="A450" s="47" t="s">
        <v>1224</v>
      </c>
      <c r="B450" s="43" t="s">
        <v>627</v>
      </c>
      <c r="C450" s="84" t="s">
        <v>1662</v>
      </c>
      <c r="D450" s="75">
        <v>2018</v>
      </c>
      <c r="E450" s="46">
        <v>2020</v>
      </c>
      <c r="F450" s="58">
        <v>5.3802599999999998</v>
      </c>
      <c r="G450" s="58">
        <v>5.3802599999999998</v>
      </c>
      <c r="H450" s="58">
        <v>0.538026</v>
      </c>
      <c r="I450" s="58">
        <v>4.5194183999999993</v>
      </c>
      <c r="J450" s="58"/>
      <c r="K450" s="58">
        <v>0.32281559999999998</v>
      </c>
      <c r="L450" s="58">
        <v>5.3802599999999998</v>
      </c>
      <c r="M450" s="58">
        <v>5.3802599999999998</v>
      </c>
      <c r="N450" s="58">
        <v>0.96498347000000007</v>
      </c>
      <c r="O450" s="58">
        <v>0.96498347000000007</v>
      </c>
    </row>
    <row r="451" spans="1:15" ht="93.75">
      <c r="A451" s="47" t="s">
        <v>1224</v>
      </c>
      <c r="B451" s="43" t="s">
        <v>628</v>
      </c>
      <c r="C451" s="84" t="s">
        <v>1663</v>
      </c>
      <c r="D451" s="75">
        <v>2018</v>
      </c>
      <c r="E451" s="46">
        <v>2021</v>
      </c>
      <c r="F451" s="58">
        <v>8.5317500000000006</v>
      </c>
      <c r="G451" s="58">
        <v>8.5317500000000006</v>
      </c>
      <c r="H451" s="58">
        <v>0.85317500000000013</v>
      </c>
      <c r="I451" s="58">
        <v>7.1666699999999999</v>
      </c>
      <c r="J451" s="58"/>
      <c r="K451" s="58">
        <v>0.51190500000000005</v>
      </c>
      <c r="L451" s="58">
        <v>8.5317500000000006</v>
      </c>
      <c r="M451" s="58">
        <v>8.5317500000000006</v>
      </c>
      <c r="N451" s="58">
        <v>1.51725</v>
      </c>
      <c r="O451" s="58">
        <v>1.51725</v>
      </c>
    </row>
    <row r="452" spans="1:15" ht="93.75">
      <c r="A452" s="47" t="s">
        <v>1224</v>
      </c>
      <c r="B452" s="43" t="s">
        <v>629</v>
      </c>
      <c r="C452" s="50" t="s">
        <v>1664</v>
      </c>
      <c r="D452" s="75">
        <v>2018</v>
      </c>
      <c r="E452" s="46">
        <v>2021</v>
      </c>
      <c r="F452" s="58">
        <v>9.0330099999999991</v>
      </c>
      <c r="G452" s="58">
        <v>9.0330099999999991</v>
      </c>
      <c r="H452" s="58">
        <v>0.90330099999999991</v>
      </c>
      <c r="I452" s="58">
        <v>7.5877283999999987</v>
      </c>
      <c r="J452" s="58"/>
      <c r="K452" s="58">
        <v>0.54198059999999992</v>
      </c>
      <c r="L452" s="58">
        <v>9.0330099999999991</v>
      </c>
      <c r="M452" s="58">
        <v>9.0330099999999991</v>
      </c>
      <c r="N452" s="58">
        <v>1.60507</v>
      </c>
      <c r="O452" s="58">
        <v>1.60507</v>
      </c>
    </row>
    <row r="453" spans="1:15" ht="93.75">
      <c r="A453" s="47" t="s">
        <v>1224</v>
      </c>
      <c r="B453" s="43" t="s">
        <v>630</v>
      </c>
      <c r="C453" s="50" t="s">
        <v>1665</v>
      </c>
      <c r="D453" s="75">
        <v>2018</v>
      </c>
      <c r="E453" s="46">
        <v>2019</v>
      </c>
      <c r="F453" s="58">
        <v>1.2449401000000002</v>
      </c>
      <c r="G453" s="58">
        <v>1.2449401000000002</v>
      </c>
      <c r="H453" s="58">
        <v>0.12449401000000003</v>
      </c>
      <c r="I453" s="58">
        <v>1.0457496840000002</v>
      </c>
      <c r="J453" s="58"/>
      <c r="K453" s="58">
        <v>0.074696406000000007</v>
      </c>
      <c r="L453" s="58">
        <v>1.2449401000000002</v>
      </c>
      <c r="M453" s="58">
        <v>1.2449401000000002</v>
      </c>
      <c r="N453" s="58">
        <v>1.23507499</v>
      </c>
      <c r="O453" s="58">
        <v>1.23507499</v>
      </c>
    </row>
    <row r="454" spans="1:15" ht="75">
      <c r="A454" s="47" t="s">
        <v>1224</v>
      </c>
      <c r="B454" s="43" t="s">
        <v>631</v>
      </c>
      <c r="C454" s="50" t="s">
        <v>1666</v>
      </c>
      <c r="D454" s="75">
        <v>2019</v>
      </c>
      <c r="E454" s="46">
        <v>2020</v>
      </c>
      <c r="F454" s="58">
        <v>0.35853999999999997</v>
      </c>
      <c r="G454" s="58">
        <v>0.35853999999999997</v>
      </c>
      <c r="H454" s="58">
        <v>0.035853999999999997</v>
      </c>
      <c r="I454" s="58">
        <v>0.30117359999999999</v>
      </c>
      <c r="J454" s="58"/>
      <c r="K454" s="58">
        <v>0.021512399999999997</v>
      </c>
      <c r="L454" s="58">
        <v>0.35853999999999997</v>
      </c>
      <c r="M454" s="58">
        <v>0.35853999999999997</v>
      </c>
      <c r="N454" s="58">
        <v>0.076159999999999992</v>
      </c>
      <c r="O454" s="58">
        <v>0.076159999999999992</v>
      </c>
    </row>
    <row r="455" spans="1:15" ht="93.75">
      <c r="A455" s="47" t="s">
        <v>1224</v>
      </c>
      <c r="B455" s="43" t="s">
        <v>632</v>
      </c>
      <c r="C455" s="50" t="s">
        <v>1667</v>
      </c>
      <c r="D455" s="75">
        <v>2019</v>
      </c>
      <c r="E455" s="46">
        <v>2020</v>
      </c>
      <c r="F455" s="58">
        <v>0.68759000000000003</v>
      </c>
      <c r="G455" s="58">
        <v>0.68759000000000003</v>
      </c>
      <c r="H455" s="58">
        <v>0.068759000000000001</v>
      </c>
      <c r="I455" s="58">
        <v>0.57757560000000008</v>
      </c>
      <c r="J455" s="58"/>
      <c r="K455" s="58">
        <v>0.041255399999999998</v>
      </c>
      <c r="L455" s="58">
        <v>0.68759000000000003</v>
      </c>
      <c r="M455" s="58">
        <v>0.68759000000000003</v>
      </c>
      <c r="N455" s="58">
        <v>0.01</v>
      </c>
      <c r="O455" s="58">
        <v>0.01</v>
      </c>
    </row>
    <row r="456" spans="1:15" ht="56.25">
      <c r="A456" s="47" t="s">
        <v>1223</v>
      </c>
      <c r="B456" s="43" t="s">
        <v>2767</v>
      </c>
      <c r="C456" s="50" t="s">
        <v>2768</v>
      </c>
      <c r="D456" s="75">
        <v>2019</v>
      </c>
      <c r="E456" s="56">
        <v>2020</v>
      </c>
      <c r="F456" s="58">
        <v>0.85931000000000002</v>
      </c>
      <c r="G456" s="58">
        <v>0.85931000000000002</v>
      </c>
      <c r="H456" s="58">
        <v>0.085931000000000007</v>
      </c>
      <c r="I456" s="58">
        <v>0.72182040000000003</v>
      </c>
      <c r="J456" s="58"/>
      <c r="K456" s="58">
        <v>0.051558599999999996</v>
      </c>
      <c r="L456" s="58">
        <v>0.85931000000000002</v>
      </c>
      <c r="M456" s="58">
        <v>0.85931000000000002</v>
      </c>
      <c r="N456" s="58">
        <v>0.85931000000000002</v>
      </c>
      <c r="O456" s="58">
        <v>0.85931000000000002</v>
      </c>
    </row>
    <row r="457" spans="1:15" ht="150">
      <c r="A457" s="47" t="s">
        <v>1223</v>
      </c>
      <c r="B457" s="43" t="s">
        <v>633</v>
      </c>
      <c r="C457" s="50" t="s">
        <v>1668</v>
      </c>
      <c r="D457" s="75">
        <v>2018</v>
      </c>
      <c r="E457" s="46">
        <v>2020</v>
      </c>
      <c r="F457" s="58">
        <v>4.6985400000000004</v>
      </c>
      <c r="G457" s="58">
        <v>4.6985400000000004</v>
      </c>
      <c r="H457" s="58">
        <v>0.46985400000000005</v>
      </c>
      <c r="I457" s="58">
        <v>3.9467736000000007</v>
      </c>
      <c r="J457" s="58"/>
      <c r="K457" s="58">
        <v>0.28191240000000001</v>
      </c>
      <c r="L457" s="58">
        <v>4.6985400000000004</v>
      </c>
      <c r="M457" s="58">
        <v>4.6985400000000004</v>
      </c>
      <c r="N457" s="58">
        <v>0.64394757999999996</v>
      </c>
      <c r="O457" s="58">
        <v>0.64394757999999996</v>
      </c>
    </row>
    <row r="458" spans="1:15" ht="150">
      <c r="A458" s="47" t="s">
        <v>1223</v>
      </c>
      <c r="B458" s="43" t="s">
        <v>634</v>
      </c>
      <c r="C458" s="50" t="s">
        <v>1669</v>
      </c>
      <c r="D458" s="75">
        <v>2018</v>
      </c>
      <c r="E458" s="46">
        <v>2019</v>
      </c>
      <c r="F458" s="58">
        <v>0.052581120000000016</v>
      </c>
      <c r="G458" s="58">
        <v>0.052581120000000016</v>
      </c>
      <c r="H458" s="58">
        <v>0.0052581120000000023</v>
      </c>
      <c r="I458" s="58">
        <v>0.044168140800000012</v>
      </c>
      <c r="J458" s="58"/>
      <c r="K458" s="58">
        <v>0.0031548672000000009</v>
      </c>
      <c r="L458" s="58">
        <v>0.052581120000000016</v>
      </c>
      <c r="M458" s="58">
        <v>0.052581120000000016</v>
      </c>
      <c r="N458" s="58">
        <v>0.052581120000000016</v>
      </c>
      <c r="O458" s="58">
        <v>0.052581120000000016</v>
      </c>
    </row>
    <row r="459" spans="1:15" ht="93.75">
      <c r="A459" s="47" t="s">
        <v>1223</v>
      </c>
      <c r="B459" s="43" t="s">
        <v>635</v>
      </c>
      <c r="C459" s="51" t="s">
        <v>1670</v>
      </c>
      <c r="D459" s="75">
        <v>2018</v>
      </c>
      <c r="E459" s="46">
        <v>2020</v>
      </c>
      <c r="F459" s="58">
        <v>1.6488299999999998</v>
      </c>
      <c r="G459" s="58">
        <v>1.6488299999999998</v>
      </c>
      <c r="H459" s="58">
        <v>0.164883</v>
      </c>
      <c r="I459" s="58">
        <v>1.3850171999999996</v>
      </c>
      <c r="J459" s="58"/>
      <c r="K459" s="58">
        <v>0.098929799999999984</v>
      </c>
      <c r="L459" s="58">
        <v>1.6488299999999998</v>
      </c>
      <c r="M459" s="58">
        <v>1.6488299999999998</v>
      </c>
      <c r="N459" s="58">
        <v>0.87465819999999994</v>
      </c>
      <c r="O459" s="58">
        <v>0.87465819999999994</v>
      </c>
    </row>
    <row r="460" spans="1:15" ht="150">
      <c r="A460" s="47" t="s">
        <v>1223</v>
      </c>
      <c r="B460" s="43" t="s">
        <v>636</v>
      </c>
      <c r="C460" s="51" t="s">
        <v>1671</v>
      </c>
      <c r="D460" s="75">
        <v>2018</v>
      </c>
      <c r="E460" s="46">
        <v>2019</v>
      </c>
      <c r="F460" s="58">
        <v>0.56730999999999998</v>
      </c>
      <c r="G460" s="58">
        <v>0.56730999999999998</v>
      </c>
      <c r="H460" s="58">
        <v>0.056731000000000004</v>
      </c>
      <c r="I460" s="58">
        <v>0.47654040000000003</v>
      </c>
      <c r="J460" s="58"/>
      <c r="K460" s="58">
        <v>0.034038599999999995</v>
      </c>
      <c r="L460" s="58">
        <v>0.56730999999999998</v>
      </c>
      <c r="M460" s="58">
        <v>0.56730999999999998</v>
      </c>
      <c r="N460" s="58">
        <v>0.39261599999999997</v>
      </c>
      <c r="O460" s="58">
        <v>0.39261599999999997</v>
      </c>
    </row>
    <row r="461" spans="1:15" ht="112.5">
      <c r="A461" s="47" t="s">
        <v>1223</v>
      </c>
      <c r="B461" s="43" t="s">
        <v>637</v>
      </c>
      <c r="C461" s="50" t="s">
        <v>1672</v>
      </c>
      <c r="D461" s="75">
        <v>2018</v>
      </c>
      <c r="E461" s="46">
        <v>2021</v>
      </c>
      <c r="F461" s="58">
        <v>3.9045999999999998</v>
      </c>
      <c r="G461" s="58">
        <v>3.9045999999999998</v>
      </c>
      <c r="H461" s="58">
        <v>0.39046000000000003</v>
      </c>
      <c r="I461" s="58">
        <v>3.2798639999999999</v>
      </c>
      <c r="J461" s="58"/>
      <c r="K461" s="58">
        <v>0.23427599999999998</v>
      </c>
      <c r="L461" s="58">
        <v>3.9045999999999998</v>
      </c>
      <c r="M461" s="58">
        <v>3.9045999999999998</v>
      </c>
      <c r="N461" s="58">
        <v>0.345472</v>
      </c>
      <c r="O461" s="58">
        <v>0.345472</v>
      </c>
    </row>
    <row r="462" spans="1:15" ht="168.75">
      <c r="A462" s="47" t="s">
        <v>1223</v>
      </c>
      <c r="B462" s="43" t="s">
        <v>638</v>
      </c>
      <c r="C462" s="50" t="s">
        <v>1673</v>
      </c>
      <c r="D462" s="75">
        <v>2018</v>
      </c>
      <c r="E462" s="46">
        <v>2021</v>
      </c>
      <c r="F462" s="58">
        <v>8.5423100000000005</v>
      </c>
      <c r="G462" s="58">
        <v>8.5423100000000005</v>
      </c>
      <c r="H462" s="58">
        <v>0.85423100000000007</v>
      </c>
      <c r="I462" s="58">
        <v>7.1755404</v>
      </c>
      <c r="J462" s="58"/>
      <c r="K462" s="58">
        <v>0.51253860000000007</v>
      </c>
      <c r="L462" s="58">
        <v>8.5423100000000005</v>
      </c>
      <c r="M462" s="58">
        <v>8.5423100000000005</v>
      </c>
      <c r="N462" s="58">
        <v>1.121999</v>
      </c>
      <c r="O462" s="58">
        <v>1.121999</v>
      </c>
    </row>
    <row r="463" spans="1:15" ht="131.25">
      <c r="A463" s="47" t="s">
        <v>1224</v>
      </c>
      <c r="B463" s="43" t="s">
        <v>639</v>
      </c>
      <c r="C463" s="50" t="s">
        <v>1674</v>
      </c>
      <c r="D463" s="75">
        <v>2018</v>
      </c>
      <c r="E463" s="46">
        <v>2019</v>
      </c>
      <c r="F463" s="58">
        <v>1.7946600000000001</v>
      </c>
      <c r="G463" s="58">
        <v>1.7946600000000001</v>
      </c>
      <c r="H463" s="58">
        <v>0.17946600000000001</v>
      </c>
      <c r="I463" s="58">
        <v>1.5075144000000003</v>
      </c>
      <c r="J463" s="58"/>
      <c r="K463" s="58">
        <v>0.1076796</v>
      </c>
      <c r="L463" s="58">
        <v>1.7946600000000001</v>
      </c>
      <c r="M463" s="58">
        <v>1.7946600000000001</v>
      </c>
      <c r="N463" s="58">
        <v>1.7608079999999999</v>
      </c>
      <c r="O463" s="58">
        <v>1.7608079999999999</v>
      </c>
    </row>
    <row r="464" spans="1:15" ht="168.75">
      <c r="A464" s="47" t="s">
        <v>1223</v>
      </c>
      <c r="B464" s="43" t="s">
        <v>640</v>
      </c>
      <c r="C464" s="50" t="s">
        <v>1675</v>
      </c>
      <c r="D464" s="75">
        <v>2018</v>
      </c>
      <c r="E464" s="46">
        <v>2019</v>
      </c>
      <c r="F464" s="58">
        <v>0.25467000000000001</v>
      </c>
      <c r="G464" s="58">
        <v>0.25467000000000001</v>
      </c>
      <c r="H464" s="58">
        <v>0.025467000000000004</v>
      </c>
      <c r="I464" s="58">
        <v>0.2139228</v>
      </c>
      <c r="J464" s="58"/>
      <c r="K464" s="58">
        <v>0.015280200000000001</v>
      </c>
      <c r="L464" s="58">
        <v>0.25467000000000001</v>
      </c>
      <c r="M464" s="58">
        <v>0.25467000000000001</v>
      </c>
      <c r="N464" s="58">
        <v>0.00068000000000000005</v>
      </c>
      <c r="O464" s="58">
        <v>0.00068000000000000005</v>
      </c>
    </row>
    <row r="465" spans="1:15" ht="131.25">
      <c r="A465" s="47" t="s">
        <v>1223</v>
      </c>
      <c r="B465" s="43" t="s">
        <v>641</v>
      </c>
      <c r="C465" s="50" t="s">
        <v>1676</v>
      </c>
      <c r="D465" s="75">
        <v>2018</v>
      </c>
      <c r="E465" s="46">
        <v>2020</v>
      </c>
      <c r="F465" s="58">
        <v>5.9352099999999997</v>
      </c>
      <c r="G465" s="58">
        <v>5.9352099999999997</v>
      </c>
      <c r="H465" s="58">
        <v>0.59352099999999997</v>
      </c>
      <c r="I465" s="58">
        <v>4.9855763999999994</v>
      </c>
      <c r="J465" s="58"/>
      <c r="K465" s="58">
        <v>0.35611259999999995</v>
      </c>
      <c r="L465" s="58">
        <v>5.9352099999999997</v>
      </c>
      <c r="M465" s="58">
        <v>5.9352099999999997</v>
      </c>
      <c r="N465" s="58">
        <v>0.53712800000000005</v>
      </c>
      <c r="O465" s="58">
        <v>0.53712800000000005</v>
      </c>
    </row>
    <row r="466" spans="1:15" ht="56.25">
      <c r="A466" s="47" t="s">
        <v>1224</v>
      </c>
      <c r="B466" s="43" t="s">
        <v>642</v>
      </c>
      <c r="C466" s="50" t="s">
        <v>1677</v>
      </c>
      <c r="D466" s="75">
        <v>2019</v>
      </c>
      <c r="E466" s="46">
        <v>2020</v>
      </c>
      <c r="F466" s="58">
        <v>10.89958</v>
      </c>
      <c r="G466" s="58">
        <v>10.89958</v>
      </c>
      <c r="H466" s="58">
        <v>1.089958</v>
      </c>
      <c r="I466" s="58">
        <v>9.1556472000000007</v>
      </c>
      <c r="J466" s="58"/>
      <c r="K466" s="58">
        <v>0.65397479999999997</v>
      </c>
      <c r="L466" s="58">
        <v>10.89958</v>
      </c>
      <c r="M466" s="58">
        <v>10.89958</v>
      </c>
      <c r="N466" s="58">
        <v>0.01</v>
      </c>
      <c r="O466" s="58">
        <v>0.01</v>
      </c>
    </row>
    <row r="467" spans="1:15" ht="56.25">
      <c r="A467" s="47" t="s">
        <v>1224</v>
      </c>
      <c r="B467" s="43" t="s">
        <v>643</v>
      </c>
      <c r="C467" s="50" t="s">
        <v>1678</v>
      </c>
      <c r="D467" s="75">
        <v>2019</v>
      </c>
      <c r="E467" s="46">
        <v>2020</v>
      </c>
      <c r="F467" s="58">
        <v>11.64906</v>
      </c>
      <c r="G467" s="58">
        <v>11.64906</v>
      </c>
      <c r="H467" s="58">
        <v>1.164906</v>
      </c>
      <c r="I467" s="58">
        <v>9.7852104000000004</v>
      </c>
      <c r="J467" s="58"/>
      <c r="K467" s="58">
        <v>0.6989436</v>
      </c>
      <c r="L467" s="58">
        <v>11.64906</v>
      </c>
      <c r="M467" s="58">
        <v>11.64906</v>
      </c>
      <c r="N467" s="58">
        <v>0.35277700000000001</v>
      </c>
      <c r="O467" s="58">
        <v>0.35277700000000001</v>
      </c>
    </row>
    <row r="468" spans="1:15" ht="56.25">
      <c r="A468" s="47" t="s">
        <v>1223</v>
      </c>
      <c r="B468" s="43" t="s">
        <v>644</v>
      </c>
      <c r="C468" s="50" t="s">
        <v>1679</v>
      </c>
      <c r="D468" s="75">
        <v>2019</v>
      </c>
      <c r="E468" s="46">
        <v>2020</v>
      </c>
      <c r="F468" s="58">
        <v>3.3422300000000003</v>
      </c>
      <c r="G468" s="58">
        <v>3.3422300000000003</v>
      </c>
      <c r="H468" s="58">
        <v>0.33422300000000005</v>
      </c>
      <c r="I468" s="58">
        <v>2.8074732</v>
      </c>
      <c r="J468" s="58"/>
      <c r="K468" s="58">
        <v>0.20053380000000001</v>
      </c>
      <c r="L468" s="58">
        <v>3.3422300000000003</v>
      </c>
      <c r="M468" s="58">
        <v>3.3422300000000003</v>
      </c>
      <c r="N468" s="58">
        <v>0.28916599999999998</v>
      </c>
      <c r="O468" s="58">
        <v>0.28916599999999998</v>
      </c>
    </row>
    <row r="469" spans="1:15" ht="131.25">
      <c r="A469" s="47" t="s">
        <v>1223</v>
      </c>
      <c r="B469" s="43" t="s">
        <v>645</v>
      </c>
      <c r="C469" s="50" t="s">
        <v>1680</v>
      </c>
      <c r="D469" s="75">
        <v>2019</v>
      </c>
      <c r="E469" s="46">
        <v>2019</v>
      </c>
      <c r="F469" s="58">
        <v>0.60052902000000008</v>
      </c>
      <c r="G469" s="58">
        <v>0.60052902000000008</v>
      </c>
      <c r="H469" s="58">
        <v>0.060052902000000012</v>
      </c>
      <c r="I469" s="58">
        <v>0.50444437680000009</v>
      </c>
      <c r="J469" s="58"/>
      <c r="K469" s="58">
        <v>0.036031741200000002</v>
      </c>
      <c r="L469" s="58">
        <v>0.60052902000000008</v>
      </c>
      <c r="M469" s="58">
        <v>0.60052902000000008</v>
      </c>
      <c r="N469" s="58">
        <v>0.60052900999999992</v>
      </c>
      <c r="O469" s="58">
        <v>0.60052900999999992</v>
      </c>
    </row>
    <row r="470" spans="1:15" ht="131.25">
      <c r="A470" s="47" t="s">
        <v>1223</v>
      </c>
      <c r="B470" s="43" t="s">
        <v>646</v>
      </c>
      <c r="C470" s="51" t="s">
        <v>1681</v>
      </c>
      <c r="D470" s="75">
        <v>2019</v>
      </c>
      <c r="E470" s="46">
        <v>2020</v>
      </c>
      <c r="F470" s="58">
        <v>8.4525800000000011</v>
      </c>
      <c r="G470" s="58">
        <v>8.4525800000000011</v>
      </c>
      <c r="H470" s="58">
        <v>0.84525800000000018</v>
      </c>
      <c r="I470" s="58">
        <v>7.1001672000000005</v>
      </c>
      <c r="J470" s="58"/>
      <c r="K470" s="58">
        <v>0.50715480000000002</v>
      </c>
      <c r="L470" s="58">
        <v>8.4525800000000011</v>
      </c>
      <c r="M470" s="58">
        <v>8.4525800000000011</v>
      </c>
      <c r="N470" s="58">
        <v>8.3645400000000016</v>
      </c>
      <c r="O470" s="58">
        <v>8.3645400000000016</v>
      </c>
    </row>
    <row r="471" spans="1:15" ht="131.25">
      <c r="A471" s="47" t="s">
        <v>1223</v>
      </c>
      <c r="B471" s="43" t="s">
        <v>647</v>
      </c>
      <c r="C471" s="51" t="s">
        <v>1682</v>
      </c>
      <c r="D471" s="75">
        <v>2018</v>
      </c>
      <c r="E471" s="46">
        <v>2019</v>
      </c>
      <c r="F471" s="58">
        <v>0.071398710000000004</v>
      </c>
      <c r="G471" s="58">
        <v>0.071398710000000004</v>
      </c>
      <c r="H471" s="58">
        <v>0.0071398710000000008</v>
      </c>
      <c r="I471" s="58">
        <v>0.059974916399999995</v>
      </c>
      <c r="J471" s="58"/>
      <c r="K471" s="58">
        <v>0.0042839226000000001</v>
      </c>
      <c r="L471" s="58">
        <v>0.020305230000000001</v>
      </c>
      <c r="M471" s="58">
        <v>0.020305230000000001</v>
      </c>
      <c r="N471" s="58">
        <v>0.005</v>
      </c>
      <c r="O471" s="58">
        <v>0.005</v>
      </c>
    </row>
    <row r="472" spans="1:15" ht="112.5">
      <c r="A472" s="47" t="s">
        <v>1224</v>
      </c>
      <c r="B472" s="43" t="s">
        <v>648</v>
      </c>
      <c r="C472" s="51" t="s">
        <v>1683</v>
      </c>
      <c r="D472" s="75">
        <v>2018</v>
      </c>
      <c r="E472" s="46">
        <v>2019</v>
      </c>
      <c r="F472" s="58">
        <v>0.07471528999999999</v>
      </c>
      <c r="G472" s="58">
        <v>0.07471528999999999</v>
      </c>
      <c r="H472" s="58">
        <v>0.0074715289999999993</v>
      </c>
      <c r="I472" s="58">
        <v>0.062760843599999991</v>
      </c>
      <c r="J472" s="58"/>
      <c r="K472" s="58">
        <v>0.0044829173999999996</v>
      </c>
      <c r="L472" s="58">
        <v>0.00047540999999998168</v>
      </c>
      <c r="M472" s="58">
        <v>0.00047540999999998168</v>
      </c>
      <c r="N472" s="58">
        <v>0</v>
      </c>
      <c r="O472" s="58">
        <v>0</v>
      </c>
    </row>
    <row r="473" spans="1:15" ht="93.75">
      <c r="A473" s="47" t="s">
        <v>1223</v>
      </c>
      <c r="B473" s="43" t="s">
        <v>649</v>
      </c>
      <c r="C473" s="51" t="s">
        <v>1684</v>
      </c>
      <c r="D473" s="75">
        <v>2018</v>
      </c>
      <c r="E473" s="46">
        <v>2019</v>
      </c>
      <c r="F473" s="58">
        <v>0.43687033000000008</v>
      </c>
      <c r="G473" s="58">
        <v>0.43687033000000008</v>
      </c>
      <c r="H473" s="58">
        <v>0.043687033000000014</v>
      </c>
      <c r="I473" s="58">
        <v>0.36697107720000011</v>
      </c>
      <c r="J473" s="58"/>
      <c r="K473" s="58">
        <v>0.026212219800000006</v>
      </c>
      <c r="L473" s="58">
        <v>0.0018511600000000739</v>
      </c>
      <c r="M473" s="58">
        <v>0.0018511600000000739</v>
      </c>
      <c r="N473" s="58">
        <v>0.0018500000000000001</v>
      </c>
      <c r="O473" s="58">
        <v>0.0018500000000000001</v>
      </c>
    </row>
    <row r="474" spans="1:15" ht="93.75">
      <c r="A474" s="47" t="s">
        <v>1223</v>
      </c>
      <c r="B474" s="43" t="s">
        <v>650</v>
      </c>
      <c r="C474" s="50" t="s">
        <v>1685</v>
      </c>
      <c r="D474" s="75">
        <v>2018</v>
      </c>
      <c r="E474" s="46">
        <v>2019</v>
      </c>
      <c r="F474" s="58">
        <v>1.1955911400000001</v>
      </c>
      <c r="G474" s="58">
        <v>1.1955911400000001</v>
      </c>
      <c r="H474" s="58">
        <v>0.11955911400000002</v>
      </c>
      <c r="I474" s="58">
        <v>1.0042965576</v>
      </c>
      <c r="J474" s="58"/>
      <c r="K474" s="58">
        <v>0.071735468400000002</v>
      </c>
      <c r="L474" s="58">
        <v>1.1955911400000001</v>
      </c>
      <c r="M474" s="58">
        <v>1.1955911400000001</v>
      </c>
      <c r="N474" s="58">
        <v>1.1955911399999999</v>
      </c>
      <c r="O474" s="58">
        <v>1.1955911399999999</v>
      </c>
    </row>
    <row r="475" spans="1:15" ht="93.75">
      <c r="A475" s="47" t="s">
        <v>1223</v>
      </c>
      <c r="B475" s="43" t="s">
        <v>651</v>
      </c>
      <c r="C475" s="50" t="s">
        <v>1686</v>
      </c>
      <c r="D475" s="75">
        <v>2018</v>
      </c>
      <c r="E475" s="46">
        <v>2019</v>
      </c>
      <c r="F475" s="58">
        <v>0.13895218000000001</v>
      </c>
      <c r="G475" s="58">
        <v>0.13895218000000001</v>
      </c>
      <c r="H475" s="58">
        <v>0.013895218000000001</v>
      </c>
      <c r="I475" s="58">
        <v>0.1167198312</v>
      </c>
      <c r="J475" s="58"/>
      <c r="K475" s="58">
        <v>0.0083371308000000002</v>
      </c>
      <c r="L475" s="58">
        <v>0.13895218000000001</v>
      </c>
      <c r="M475" s="58">
        <v>0.13895218000000001</v>
      </c>
      <c r="N475" s="58">
        <v>0.13895218000000001</v>
      </c>
      <c r="O475" s="58">
        <v>0.13895218000000001</v>
      </c>
    </row>
    <row r="476" spans="1:15" ht="93.75">
      <c r="A476" s="47" t="s">
        <v>1223</v>
      </c>
      <c r="B476" s="43" t="s">
        <v>652</v>
      </c>
      <c r="C476" s="51" t="s">
        <v>1687</v>
      </c>
      <c r="D476" s="75">
        <v>2018</v>
      </c>
      <c r="E476" s="46">
        <v>2019</v>
      </c>
      <c r="F476" s="58">
        <v>0.14450099</v>
      </c>
      <c r="G476" s="58">
        <v>0.14450099</v>
      </c>
      <c r="H476" s="58">
        <v>0.014450099000000001</v>
      </c>
      <c r="I476" s="58">
        <v>0.1213808316</v>
      </c>
      <c r="J476" s="58"/>
      <c r="K476" s="58">
        <v>0.0086700593999999992</v>
      </c>
      <c r="L476" s="58">
        <v>0.14450099</v>
      </c>
      <c r="M476" s="58">
        <v>0.14450099</v>
      </c>
      <c r="N476" s="58">
        <v>0.14450099</v>
      </c>
      <c r="O476" s="58">
        <v>0.14450099</v>
      </c>
    </row>
    <row r="477" spans="1:15" ht="131.25">
      <c r="A477" s="47" t="s">
        <v>1223</v>
      </c>
      <c r="B477" s="43" t="s">
        <v>653</v>
      </c>
      <c r="C477" s="50" t="s">
        <v>1688</v>
      </c>
      <c r="D477" s="75">
        <v>2018</v>
      </c>
      <c r="E477" s="46">
        <v>2019</v>
      </c>
      <c r="F477" s="58">
        <v>0.80972811999999994</v>
      </c>
      <c r="G477" s="58">
        <v>0.80972811999999994</v>
      </c>
      <c r="H477" s="58">
        <v>0.080972812000000005</v>
      </c>
      <c r="I477" s="58">
        <v>0.68017162080000004</v>
      </c>
      <c r="J477" s="58"/>
      <c r="K477" s="58">
        <v>0.048583687199999996</v>
      </c>
      <c r="L477" s="58">
        <v>0.80972811999999994</v>
      </c>
      <c r="M477" s="58">
        <v>0.80972811999999994</v>
      </c>
      <c r="N477" s="58">
        <v>0.80972811999999994</v>
      </c>
      <c r="O477" s="58">
        <v>0.80972811999999994</v>
      </c>
    </row>
    <row r="478" spans="1:15" ht="112.5">
      <c r="A478" s="47" t="s">
        <v>1223</v>
      </c>
      <c r="B478" s="43" t="s">
        <v>654</v>
      </c>
      <c r="C478" s="50" t="s">
        <v>1689</v>
      </c>
      <c r="D478" s="75">
        <v>2018</v>
      </c>
      <c r="E478" s="46">
        <v>2019</v>
      </c>
      <c r="F478" s="58">
        <v>0.49432187</v>
      </c>
      <c r="G478" s="58">
        <v>0.49432187</v>
      </c>
      <c r="H478" s="58">
        <v>0.049432187000000002</v>
      </c>
      <c r="I478" s="58">
        <v>0.41523037079999997</v>
      </c>
      <c r="J478" s="58"/>
      <c r="K478" s="58">
        <v>0.029659312199999999</v>
      </c>
      <c r="L478" s="58">
        <v>0.0024137899999999712</v>
      </c>
      <c r="M478" s="58">
        <v>0.0024137899999999712</v>
      </c>
      <c r="N478" s="58">
        <v>0.0024100000000000002</v>
      </c>
      <c r="O478" s="58">
        <v>0.0024100000000000002</v>
      </c>
    </row>
    <row r="479" spans="1:15" ht="131.25">
      <c r="A479" s="47" t="s">
        <v>1223</v>
      </c>
      <c r="B479" s="43" t="s">
        <v>655</v>
      </c>
      <c r="C479" s="50" t="s">
        <v>1690</v>
      </c>
      <c r="D479" s="75">
        <v>2018</v>
      </c>
      <c r="E479" s="46">
        <v>2019</v>
      </c>
      <c r="F479" s="58">
        <v>0.10681708000000001</v>
      </c>
      <c r="G479" s="58">
        <v>0.10681708000000001</v>
      </c>
      <c r="H479" s="58">
        <v>0.010681708000000002</v>
      </c>
      <c r="I479" s="58">
        <v>0.089726347200000015</v>
      </c>
      <c r="J479" s="58"/>
      <c r="K479" s="58">
        <v>0.0064090248000000004</v>
      </c>
      <c r="L479" s="58">
        <v>0.022447550000000011</v>
      </c>
      <c r="M479" s="58">
        <v>0.022447550000000011</v>
      </c>
      <c r="N479" s="58">
        <v>0.0071300000000000001</v>
      </c>
      <c r="O479" s="58">
        <v>0.0071300000000000001</v>
      </c>
    </row>
    <row r="480" spans="1:15" ht="112.5">
      <c r="A480" s="47" t="s">
        <v>1223</v>
      </c>
      <c r="B480" s="43" t="s">
        <v>656</v>
      </c>
      <c r="C480" s="50" t="s">
        <v>1691</v>
      </c>
      <c r="D480" s="75">
        <v>2018</v>
      </c>
      <c r="E480" s="46">
        <v>2019</v>
      </c>
      <c r="F480" s="58">
        <v>0.43713259999999998</v>
      </c>
      <c r="G480" s="58">
        <v>0.43713259999999998</v>
      </c>
      <c r="H480" s="58">
        <v>0.043713260000000004</v>
      </c>
      <c r="I480" s="58">
        <v>0.36719138400000001</v>
      </c>
      <c r="J480" s="58"/>
      <c r="K480" s="58">
        <v>0.026227955999999997</v>
      </c>
      <c r="L480" s="58">
        <v>0.37129853999999995</v>
      </c>
      <c r="M480" s="58">
        <v>0.37129853999999995</v>
      </c>
      <c r="N480" s="58">
        <v>0.011970000000000001</v>
      </c>
      <c r="O480" s="58">
        <v>0.011970000000000001</v>
      </c>
    </row>
    <row r="481" spans="1:15" ht="93.75">
      <c r="A481" s="47" t="s">
        <v>1223</v>
      </c>
      <c r="B481" s="43" t="s">
        <v>657</v>
      </c>
      <c r="C481" s="50" t="s">
        <v>1692</v>
      </c>
      <c r="D481" s="75">
        <v>2018</v>
      </c>
      <c r="E481" s="46">
        <v>2019</v>
      </c>
      <c r="F481" s="58">
        <v>0.33243638000000003</v>
      </c>
      <c r="G481" s="58">
        <v>0.33243638000000003</v>
      </c>
      <c r="H481" s="58">
        <v>0.033243638000000006</v>
      </c>
      <c r="I481" s="58">
        <v>0.27924655920000002</v>
      </c>
      <c r="J481" s="58"/>
      <c r="K481" s="58">
        <v>0.0199461828</v>
      </c>
      <c r="L481" s="58">
        <v>0.0012087000000000625</v>
      </c>
      <c r="M481" s="58">
        <v>0.0012087000000000625</v>
      </c>
      <c r="N481" s="58">
        <v>0.0012087000000000625</v>
      </c>
      <c r="O481" s="58">
        <v>0.0012087000000000625</v>
      </c>
    </row>
    <row r="482" spans="1:15" ht="112.5">
      <c r="A482" s="47" t="s">
        <v>1223</v>
      </c>
      <c r="B482" s="43" t="s">
        <v>658</v>
      </c>
      <c r="C482" s="50" t="s">
        <v>1693</v>
      </c>
      <c r="D482" s="75">
        <v>2018</v>
      </c>
      <c r="E482" s="46">
        <v>2019</v>
      </c>
      <c r="F482" s="58">
        <v>0.25669938000000003</v>
      </c>
      <c r="G482" s="58">
        <v>0.25669938000000003</v>
      </c>
      <c r="H482" s="58">
        <v>0.025669938000000003</v>
      </c>
      <c r="I482" s="58">
        <v>0.21562747920000003</v>
      </c>
      <c r="J482" s="58"/>
      <c r="K482" s="58">
        <v>0.015401962800000002</v>
      </c>
      <c r="L482" s="58">
        <v>0.00099511000000002126</v>
      </c>
      <c r="M482" s="58">
        <v>0.00099511000000002126</v>
      </c>
      <c r="N482" s="58">
        <v>0.00099511000000002126</v>
      </c>
      <c r="O482" s="58">
        <v>0.00099511000000002126</v>
      </c>
    </row>
    <row r="483" spans="1:15" ht="93.75">
      <c r="A483" s="47" t="s">
        <v>1223</v>
      </c>
      <c r="B483" s="43" t="s">
        <v>659</v>
      </c>
      <c r="C483" s="50" t="s">
        <v>1694</v>
      </c>
      <c r="D483" s="75">
        <v>2018</v>
      </c>
      <c r="E483" s="46">
        <v>2019</v>
      </c>
      <c r="F483" s="58">
        <v>0.43575400000000009</v>
      </c>
      <c r="G483" s="58">
        <v>0.43575400000000009</v>
      </c>
      <c r="H483" s="58">
        <v>0.043575400000000014</v>
      </c>
      <c r="I483" s="58">
        <v>0.36603336000000003</v>
      </c>
      <c r="J483" s="58"/>
      <c r="K483" s="58">
        <v>0.026145240000000004</v>
      </c>
      <c r="L483" s="58">
        <v>0.0015883600000000664</v>
      </c>
      <c r="M483" s="58">
        <v>0.0015883600000000664</v>
      </c>
      <c r="N483" s="58">
        <v>0.0015883600000000664</v>
      </c>
      <c r="O483" s="58">
        <v>0.0015883600000000664</v>
      </c>
    </row>
    <row r="484" spans="1:15" ht="93.75">
      <c r="A484" s="47" t="s">
        <v>1223</v>
      </c>
      <c r="B484" s="43" t="s">
        <v>660</v>
      </c>
      <c r="C484" s="50" t="s">
        <v>1695</v>
      </c>
      <c r="D484" s="75">
        <v>2018</v>
      </c>
      <c r="E484" s="46">
        <v>2019</v>
      </c>
      <c r="F484" s="58">
        <v>0.29518896999999999</v>
      </c>
      <c r="G484" s="58">
        <v>0.29518896999999999</v>
      </c>
      <c r="H484" s="58">
        <v>0.029518897000000002</v>
      </c>
      <c r="I484" s="58">
        <v>0.2479587348</v>
      </c>
      <c r="J484" s="58"/>
      <c r="K484" s="58">
        <v>0.017711338199999999</v>
      </c>
      <c r="L484" s="58">
        <v>0.0011660500000000296</v>
      </c>
      <c r="M484" s="58">
        <v>0.0011660500000000296</v>
      </c>
      <c r="N484" s="58">
        <v>0.0011660500000000296</v>
      </c>
      <c r="O484" s="58">
        <v>0.0011660500000000296</v>
      </c>
    </row>
    <row r="485" spans="1:15" ht="225">
      <c r="A485" s="47" t="s">
        <v>1223</v>
      </c>
      <c r="B485" s="43" t="s">
        <v>661</v>
      </c>
      <c r="C485" s="50" t="s">
        <v>1696</v>
      </c>
      <c r="D485" s="75">
        <v>2018</v>
      </c>
      <c r="E485" s="46">
        <v>2019</v>
      </c>
      <c r="F485" s="58">
        <v>0.076219410000000015</v>
      </c>
      <c r="G485" s="58">
        <v>0.076219410000000015</v>
      </c>
      <c r="H485" s="58">
        <v>0.0076219410000000019</v>
      </c>
      <c r="I485" s="58">
        <v>0.064024304400000009</v>
      </c>
      <c r="J485" s="58"/>
      <c r="K485" s="58">
        <v>0.0045731646000000004</v>
      </c>
      <c r="L485" s="58">
        <v>0.023792390000000017</v>
      </c>
      <c r="M485" s="58">
        <v>0.023792390000000017</v>
      </c>
      <c r="N485" s="58">
        <v>0.02044969</v>
      </c>
      <c r="O485" s="58">
        <v>0.02044969</v>
      </c>
    </row>
    <row r="486" spans="1:15" ht="131.25">
      <c r="A486" s="47" t="s">
        <v>1223</v>
      </c>
      <c r="B486" s="43" t="s">
        <v>662</v>
      </c>
      <c r="C486" s="50" t="s">
        <v>1697</v>
      </c>
      <c r="D486" s="75">
        <v>2018</v>
      </c>
      <c r="E486" s="46">
        <v>2019</v>
      </c>
      <c r="F486" s="58">
        <v>0.46820324999999996</v>
      </c>
      <c r="G486" s="58">
        <v>0.46820324999999996</v>
      </c>
      <c r="H486" s="58">
        <v>0.046820324999999996</v>
      </c>
      <c r="I486" s="58">
        <v>0.39329072999999998</v>
      </c>
      <c r="J486" s="58"/>
      <c r="K486" s="58">
        <v>0.028092194999999997</v>
      </c>
      <c r="L486" s="58">
        <v>0.0021242299999999492</v>
      </c>
      <c r="M486" s="58">
        <v>0.0021242299999999492</v>
      </c>
      <c r="N486" s="58">
        <v>0.0021199999999999999</v>
      </c>
      <c r="O486" s="58">
        <v>0.0021199999999999999</v>
      </c>
    </row>
    <row r="487" spans="1:15" ht="93.75">
      <c r="A487" s="47" t="s">
        <v>1223</v>
      </c>
      <c r="B487" s="43" t="s">
        <v>663</v>
      </c>
      <c r="C487" s="50" t="s">
        <v>1698</v>
      </c>
      <c r="D487" s="75">
        <v>2018</v>
      </c>
      <c r="E487" s="46">
        <v>2019</v>
      </c>
      <c r="F487" s="58">
        <v>0.075973630000000014</v>
      </c>
      <c r="G487" s="58">
        <v>0.075973630000000014</v>
      </c>
      <c r="H487" s="58">
        <v>0.0075973630000000019</v>
      </c>
      <c r="I487" s="58">
        <v>0.063817849200000012</v>
      </c>
      <c r="J487" s="58"/>
      <c r="K487" s="58">
        <v>0.0045584178000000006</v>
      </c>
      <c r="L487" s="58">
        <v>0.023954590000000012</v>
      </c>
      <c r="M487" s="58">
        <v>0.023954590000000012</v>
      </c>
      <c r="N487" s="58">
        <v>0.0073899999999999999</v>
      </c>
      <c r="O487" s="58">
        <v>0.0073899999999999999</v>
      </c>
    </row>
    <row r="488" spans="1:15" ht="112.5">
      <c r="A488" s="47" t="s">
        <v>1223</v>
      </c>
      <c r="B488" s="43" t="s">
        <v>664</v>
      </c>
      <c r="C488" s="50" t="s">
        <v>1699</v>
      </c>
      <c r="D488" s="75">
        <v>2018</v>
      </c>
      <c r="E488" s="46">
        <v>2020</v>
      </c>
      <c r="F488" s="58">
        <v>0.5404199999999999</v>
      </c>
      <c r="G488" s="58">
        <v>0.5404199999999999</v>
      </c>
      <c r="H488" s="58">
        <v>0.054041999999999993</v>
      </c>
      <c r="I488" s="58">
        <v>0.45395279999999993</v>
      </c>
      <c r="J488" s="58"/>
      <c r="K488" s="58">
        <v>0.032425199999999994</v>
      </c>
      <c r="L488" s="58">
        <v>0.5404199999999999</v>
      </c>
      <c r="M488" s="58">
        <v>0.5404199999999999</v>
      </c>
      <c r="N488" s="58">
        <v>0.07340787</v>
      </c>
      <c r="O488" s="58">
        <v>0.07340787</v>
      </c>
    </row>
    <row r="489" spans="1:15" ht="131.25">
      <c r="A489" s="47" t="s">
        <v>1223</v>
      </c>
      <c r="B489" s="43" t="s">
        <v>665</v>
      </c>
      <c r="C489" s="50" t="s">
        <v>1700</v>
      </c>
      <c r="D489" s="75">
        <v>2018</v>
      </c>
      <c r="E489" s="46">
        <v>2020</v>
      </c>
      <c r="F489" s="58">
        <v>3.7439400000000007</v>
      </c>
      <c r="G489" s="58">
        <v>3.7439400000000007</v>
      </c>
      <c r="H489" s="58">
        <v>0.37439400000000012</v>
      </c>
      <c r="I489" s="58">
        <v>3.1449096000000005</v>
      </c>
      <c r="J489" s="58"/>
      <c r="K489" s="58">
        <v>0.22463640000000004</v>
      </c>
      <c r="L489" s="58">
        <v>3.7439400000000007</v>
      </c>
      <c r="M489" s="58">
        <v>3.7439400000000007</v>
      </c>
      <c r="N489" s="58">
        <v>0.75430763000000001</v>
      </c>
      <c r="O489" s="58">
        <v>0.75430763000000001</v>
      </c>
    </row>
    <row r="490" spans="1:15" ht="112.5">
      <c r="A490" s="47" t="s">
        <v>1223</v>
      </c>
      <c r="B490" s="43" t="s">
        <v>666</v>
      </c>
      <c r="C490" s="50" t="s">
        <v>1701</v>
      </c>
      <c r="D490" s="75">
        <v>2018</v>
      </c>
      <c r="E490" s="46">
        <v>2019</v>
      </c>
      <c r="F490" s="58">
        <v>0.49386461999999992</v>
      </c>
      <c r="G490" s="58">
        <v>0.49386461999999992</v>
      </c>
      <c r="H490" s="58">
        <v>0.049386461999999992</v>
      </c>
      <c r="I490" s="58">
        <v>0.41484628079999991</v>
      </c>
      <c r="J490" s="58"/>
      <c r="K490" s="58">
        <v>0.029631877199999993</v>
      </c>
      <c r="L490" s="58">
        <v>0.0014659799999999223</v>
      </c>
      <c r="M490" s="58">
        <v>0.0014659799999999223</v>
      </c>
      <c r="N490" s="58">
        <v>0.0014659799999999223</v>
      </c>
      <c r="O490" s="58">
        <v>0.0014659799999999223</v>
      </c>
    </row>
    <row r="491" spans="1:15" ht="112.5">
      <c r="A491" s="47" t="s">
        <v>1223</v>
      </c>
      <c r="B491" s="43" t="s">
        <v>667</v>
      </c>
      <c r="C491" s="50" t="s">
        <v>1702</v>
      </c>
      <c r="D491" s="75">
        <v>2018</v>
      </c>
      <c r="E491" s="46">
        <v>2019</v>
      </c>
      <c r="F491" s="58">
        <v>8.5130400000000019</v>
      </c>
      <c r="G491" s="58">
        <v>8.5130400000000019</v>
      </c>
      <c r="H491" s="58">
        <v>0.85130400000000028</v>
      </c>
      <c r="I491" s="58">
        <v>7.1509536000000011</v>
      </c>
      <c r="J491" s="58"/>
      <c r="K491" s="58">
        <v>0.51078240000000008</v>
      </c>
      <c r="L491" s="58">
        <v>8.5130400000000019</v>
      </c>
      <c r="M491" s="58">
        <v>8.5130400000000019</v>
      </c>
      <c r="N491" s="58">
        <v>8.2600963600000004</v>
      </c>
      <c r="O491" s="58">
        <v>8.2600963600000004</v>
      </c>
    </row>
    <row r="492" spans="1:15" ht="93.75">
      <c r="A492" s="47" t="s">
        <v>1223</v>
      </c>
      <c r="B492" s="43" t="s">
        <v>668</v>
      </c>
      <c r="C492" s="50" t="s">
        <v>1703</v>
      </c>
      <c r="D492" s="75">
        <v>2018</v>
      </c>
      <c r="E492" s="46">
        <v>2019</v>
      </c>
      <c r="F492" s="58">
        <v>0.11747280999999998</v>
      </c>
      <c r="G492" s="58">
        <v>0.11747280999999998</v>
      </c>
      <c r="H492" s="58">
        <v>0.011747280999999998</v>
      </c>
      <c r="I492" s="58">
        <v>0.098677160399999991</v>
      </c>
      <c r="J492" s="58"/>
      <c r="K492" s="58">
        <v>0.0070483685999999986</v>
      </c>
      <c r="L492" s="58">
        <v>0.02296442999999998</v>
      </c>
      <c r="M492" s="58">
        <v>0.02296442999999998</v>
      </c>
      <c r="N492" s="58">
        <v>0.0064000000000000003</v>
      </c>
      <c r="O492" s="58">
        <v>0.0064000000000000003</v>
      </c>
    </row>
    <row r="493" spans="1:15" ht="93.75">
      <c r="A493" s="47" t="s">
        <v>1223</v>
      </c>
      <c r="B493" s="43" t="s">
        <v>669</v>
      </c>
      <c r="C493" s="50" t="s">
        <v>1704</v>
      </c>
      <c r="D493" s="75">
        <v>2018</v>
      </c>
      <c r="E493" s="46">
        <v>2019</v>
      </c>
      <c r="F493" s="58">
        <v>0.43472793000000004</v>
      </c>
      <c r="G493" s="58">
        <v>0.43472793000000004</v>
      </c>
      <c r="H493" s="58">
        <v>0.04347279300000001</v>
      </c>
      <c r="I493" s="58">
        <v>0.36517146120000005</v>
      </c>
      <c r="J493" s="58"/>
      <c r="K493" s="58">
        <v>0.026083675800000001</v>
      </c>
      <c r="L493" s="58">
        <v>0.0012484900000000465</v>
      </c>
      <c r="M493" s="58">
        <v>0.0012484900000000465</v>
      </c>
      <c r="N493" s="58">
        <v>0.0012484900000000465</v>
      </c>
      <c r="O493" s="58">
        <v>0.0012484900000000465</v>
      </c>
    </row>
    <row r="494" spans="1:15" ht="112.5">
      <c r="A494" s="47" t="s">
        <v>1223</v>
      </c>
      <c r="B494" s="43" t="s">
        <v>670</v>
      </c>
      <c r="C494" s="50" t="s">
        <v>1705</v>
      </c>
      <c r="D494" s="75">
        <v>2018</v>
      </c>
      <c r="E494" s="46">
        <v>2019</v>
      </c>
      <c r="F494" s="58">
        <v>0.14204810000000001</v>
      </c>
      <c r="G494" s="58">
        <v>0.14204810000000001</v>
      </c>
      <c r="H494" s="58">
        <v>0.014204810000000002</v>
      </c>
      <c r="I494" s="58">
        <v>0.11932040399999999</v>
      </c>
      <c r="J494" s="58"/>
      <c r="K494" s="58">
        <v>0.0085228860000000004</v>
      </c>
      <c r="L494" s="58">
        <v>0.02500229000000001</v>
      </c>
      <c r="M494" s="58">
        <v>0.02500229000000001</v>
      </c>
      <c r="N494" s="58">
        <v>0.0089600000000000009</v>
      </c>
      <c r="O494" s="58">
        <v>0.0089600000000000009</v>
      </c>
    </row>
    <row r="495" spans="1:15" ht="112.5">
      <c r="A495" s="47" t="s">
        <v>1223</v>
      </c>
      <c r="B495" s="45" t="s">
        <v>671</v>
      </c>
      <c r="C495" s="51" t="s">
        <v>1706</v>
      </c>
      <c r="D495" s="75">
        <v>2018</v>
      </c>
      <c r="E495" s="46">
        <v>2020</v>
      </c>
      <c r="F495" s="58">
        <v>3.1954899999999999</v>
      </c>
      <c r="G495" s="58">
        <v>3.1954899999999999</v>
      </c>
      <c r="H495" s="58">
        <v>0.31954900000000003</v>
      </c>
      <c r="I495" s="58">
        <v>2.6842116000000003</v>
      </c>
      <c r="J495" s="58"/>
      <c r="K495" s="58">
        <v>0.19172939999999999</v>
      </c>
      <c r="L495" s="58">
        <v>3.1954899999999999</v>
      </c>
      <c r="M495" s="58">
        <v>3.1954899999999999</v>
      </c>
      <c r="N495" s="58">
        <v>0.53508604000000004</v>
      </c>
      <c r="O495" s="58">
        <v>0.53508604000000004</v>
      </c>
    </row>
    <row r="496" spans="1:15" ht="112.5">
      <c r="A496" s="47" t="s">
        <v>1223</v>
      </c>
      <c r="B496" s="43" t="s">
        <v>672</v>
      </c>
      <c r="C496" s="50" t="s">
        <v>1707</v>
      </c>
      <c r="D496" s="75">
        <v>2018</v>
      </c>
      <c r="E496" s="46">
        <v>2019</v>
      </c>
      <c r="F496" s="58">
        <v>1.17434957</v>
      </c>
      <c r="G496" s="58">
        <v>1.17434957</v>
      </c>
      <c r="H496" s="58">
        <v>0.11743495700000001</v>
      </c>
      <c r="I496" s="58">
        <v>0.98645363880000003</v>
      </c>
      <c r="J496" s="58"/>
      <c r="K496" s="58">
        <v>0.070460974199999998</v>
      </c>
      <c r="L496" s="58">
        <v>1.0362571199999999</v>
      </c>
      <c r="M496" s="58">
        <v>1.0362571199999999</v>
      </c>
      <c r="N496" s="58">
        <v>1.0362571199999999</v>
      </c>
      <c r="O496" s="58">
        <v>1.0362571199999999</v>
      </c>
    </row>
    <row r="497" spans="1:15" ht="112.5">
      <c r="A497" s="47" t="s">
        <v>1223</v>
      </c>
      <c r="B497" s="43" t="s">
        <v>673</v>
      </c>
      <c r="C497" s="50" t="s">
        <v>1708</v>
      </c>
      <c r="D497" s="75">
        <v>2018</v>
      </c>
      <c r="E497" s="46">
        <v>2019</v>
      </c>
      <c r="F497" s="58">
        <v>0.39204204999999992</v>
      </c>
      <c r="G497" s="58">
        <v>0.39204204999999992</v>
      </c>
      <c r="H497" s="58">
        <v>0.039204204999999992</v>
      </c>
      <c r="I497" s="58">
        <v>0.32931532199999991</v>
      </c>
      <c r="J497" s="58"/>
      <c r="K497" s="58">
        <v>0.023522522999999993</v>
      </c>
      <c r="L497" s="58">
        <v>0.0016673899999999353</v>
      </c>
      <c r="M497" s="58">
        <v>0.0016673899999999353</v>
      </c>
      <c r="N497" s="58">
        <v>0.0016673899999999353</v>
      </c>
      <c r="O497" s="58">
        <v>0.0016673899999999353</v>
      </c>
    </row>
    <row r="498" spans="1:15" ht="112.5">
      <c r="A498" s="47" t="s">
        <v>1223</v>
      </c>
      <c r="B498" s="43" t="s">
        <v>674</v>
      </c>
      <c r="C498" s="50" t="s">
        <v>1709</v>
      </c>
      <c r="D498" s="75">
        <v>2018</v>
      </c>
      <c r="E498" s="46">
        <v>2019</v>
      </c>
      <c r="F498" s="58">
        <v>0.43643537000000004</v>
      </c>
      <c r="G498" s="58">
        <v>0.43643537000000004</v>
      </c>
      <c r="H498" s="58">
        <v>0.04364353700000001</v>
      </c>
      <c r="I498" s="58">
        <v>0.36660571080000004</v>
      </c>
      <c r="J498" s="58"/>
      <c r="K498" s="58">
        <v>0.026186122200000002</v>
      </c>
      <c r="L498" s="58">
        <v>0.0016673900000000463</v>
      </c>
      <c r="M498" s="58">
        <v>0.0016673900000000463</v>
      </c>
      <c r="N498" s="58">
        <v>0.0016673900000000463</v>
      </c>
      <c r="O498" s="58">
        <v>0.0016673900000000463</v>
      </c>
    </row>
    <row r="499" spans="1:15" ht="131.25">
      <c r="A499" s="47" t="s">
        <v>1223</v>
      </c>
      <c r="B499" s="45" t="s">
        <v>675</v>
      </c>
      <c r="C499" s="51" t="s">
        <v>1710</v>
      </c>
      <c r="D499" s="75">
        <v>2018</v>
      </c>
      <c r="E499" s="46">
        <v>2021</v>
      </c>
      <c r="F499" s="58">
        <v>12.8306</v>
      </c>
      <c r="G499" s="58">
        <v>12.8306</v>
      </c>
      <c r="H499" s="58">
        <v>1.2830600000000001</v>
      </c>
      <c r="I499" s="58">
        <v>10.777704</v>
      </c>
      <c r="J499" s="58"/>
      <c r="K499" s="58">
        <v>0.76983599999999996</v>
      </c>
      <c r="L499" s="58">
        <v>12.8306</v>
      </c>
      <c r="M499" s="58">
        <v>12.8306</v>
      </c>
      <c r="N499" s="58">
        <v>2.2585999999999999</v>
      </c>
      <c r="O499" s="58">
        <v>2.2585999999999999</v>
      </c>
    </row>
    <row r="500" spans="1:15" ht="112.5">
      <c r="A500" s="47" t="s">
        <v>1223</v>
      </c>
      <c r="B500" s="43" t="s">
        <v>676</v>
      </c>
      <c r="C500" s="50" t="s">
        <v>1711</v>
      </c>
      <c r="D500" s="75">
        <v>2018</v>
      </c>
      <c r="E500" s="46">
        <v>2019</v>
      </c>
      <c r="F500" s="58">
        <v>0.89345180000000013</v>
      </c>
      <c r="G500" s="58">
        <v>0.89345180000000013</v>
      </c>
      <c r="H500" s="58">
        <v>0.089345180000000024</v>
      </c>
      <c r="I500" s="58">
        <v>0.75049951200000009</v>
      </c>
      <c r="J500" s="58"/>
      <c r="K500" s="58">
        <v>0.053607108000000007</v>
      </c>
      <c r="L500" s="58">
        <v>0.0047866900000000934</v>
      </c>
      <c r="M500" s="58">
        <v>0.0047866900000000934</v>
      </c>
      <c r="N500" s="58">
        <v>0.0030000000000000001</v>
      </c>
      <c r="O500" s="58">
        <v>0.0030000000000000001</v>
      </c>
    </row>
    <row r="501" spans="1:15" ht="131.25">
      <c r="A501" s="47" t="s">
        <v>1223</v>
      </c>
      <c r="B501" s="43" t="s">
        <v>677</v>
      </c>
      <c r="C501" s="50" t="s">
        <v>1712</v>
      </c>
      <c r="D501" s="75">
        <v>2018</v>
      </c>
      <c r="E501" s="46">
        <v>2019</v>
      </c>
      <c r="F501" s="58">
        <v>0.26672590999999995</v>
      </c>
      <c r="G501" s="58">
        <v>0.26672590999999995</v>
      </c>
      <c r="H501" s="58">
        <v>0.026672590999999995</v>
      </c>
      <c r="I501" s="58">
        <v>0.22404976439999996</v>
      </c>
      <c r="J501" s="58"/>
      <c r="K501" s="58">
        <v>0.016003554599999997</v>
      </c>
      <c r="L501" s="58">
        <v>0.00099374999999995994</v>
      </c>
      <c r="M501" s="58">
        <v>0.00099374999999995994</v>
      </c>
      <c r="N501" s="58">
        <v>0.00098999999999999999</v>
      </c>
      <c r="O501" s="58">
        <v>0.00098999999999999999</v>
      </c>
    </row>
    <row r="502" spans="1:15" ht="93.75">
      <c r="A502" s="47" t="s">
        <v>1223</v>
      </c>
      <c r="B502" s="43" t="s">
        <v>678</v>
      </c>
      <c r="C502" s="50" t="s">
        <v>1713</v>
      </c>
      <c r="D502" s="75">
        <v>2018</v>
      </c>
      <c r="E502" s="46">
        <v>2019</v>
      </c>
      <c r="F502" s="58">
        <v>0.31989784999999993</v>
      </c>
      <c r="G502" s="58">
        <v>0.31989784999999993</v>
      </c>
      <c r="H502" s="58">
        <v>0.031989784999999993</v>
      </c>
      <c r="I502" s="58">
        <v>0.26871419399999996</v>
      </c>
      <c r="J502" s="58"/>
      <c r="K502" s="58">
        <v>0.019193870999999994</v>
      </c>
      <c r="L502" s="58">
        <v>0.0012490199999999341</v>
      </c>
      <c r="M502" s="58">
        <v>0.0012490199999999341</v>
      </c>
      <c r="N502" s="58">
        <v>0.0012490199999999341</v>
      </c>
      <c r="O502" s="58">
        <v>0.0012490199999999341</v>
      </c>
    </row>
    <row r="503" spans="1:15" ht="131.25">
      <c r="A503" s="47" t="s">
        <v>1223</v>
      </c>
      <c r="B503" s="43" t="s">
        <v>679</v>
      </c>
      <c r="C503" s="50" t="s">
        <v>1714</v>
      </c>
      <c r="D503" s="75">
        <v>2018</v>
      </c>
      <c r="E503" s="46">
        <v>2019</v>
      </c>
      <c r="F503" s="58">
        <v>1.4423404499999999</v>
      </c>
      <c r="G503" s="58">
        <v>1.4423404499999999</v>
      </c>
      <c r="H503" s="58">
        <v>0.14423404500000001</v>
      </c>
      <c r="I503" s="58">
        <v>1.2115659779999999</v>
      </c>
      <c r="J503" s="58"/>
      <c r="K503" s="58">
        <v>0.086540426999999989</v>
      </c>
      <c r="L503" s="58">
        <v>1.3010027899999999</v>
      </c>
      <c r="M503" s="58">
        <v>1.3010027899999999</v>
      </c>
      <c r="N503" s="58">
        <v>1.26359182</v>
      </c>
      <c r="O503" s="58">
        <v>1.26359182</v>
      </c>
    </row>
    <row r="504" spans="1:15" ht="150">
      <c r="A504" s="47" t="s">
        <v>1224</v>
      </c>
      <c r="B504" s="43" t="s">
        <v>680</v>
      </c>
      <c r="C504" s="50" t="s">
        <v>1715</v>
      </c>
      <c r="D504" s="75">
        <v>2019</v>
      </c>
      <c r="E504" s="46">
        <v>2020</v>
      </c>
      <c r="F504" s="58">
        <v>3.5203500000000005</v>
      </c>
      <c r="G504" s="58">
        <v>3.5203500000000005</v>
      </c>
      <c r="H504" s="58">
        <v>0.3520350000000001</v>
      </c>
      <c r="I504" s="58">
        <v>2.9570940000000006</v>
      </c>
      <c r="J504" s="58"/>
      <c r="K504" s="58">
        <v>0.21122100000000002</v>
      </c>
      <c r="L504" s="58">
        <v>3.5203500000000005</v>
      </c>
      <c r="M504" s="58">
        <v>3.5203500000000005</v>
      </c>
      <c r="N504" s="58">
        <v>0.44032956000000001</v>
      </c>
      <c r="O504" s="58">
        <v>0.44032956000000001</v>
      </c>
    </row>
    <row r="505" spans="1:15" ht="93.75">
      <c r="A505" s="47" t="s">
        <v>1223</v>
      </c>
      <c r="B505" s="43" t="s">
        <v>681</v>
      </c>
      <c r="C505" s="50" t="s">
        <v>1716</v>
      </c>
      <c r="D505" s="75">
        <v>2018</v>
      </c>
      <c r="E505" s="46">
        <v>2019</v>
      </c>
      <c r="F505" s="58">
        <v>0.066935160000000021</v>
      </c>
      <c r="G505" s="58">
        <v>0.066935160000000021</v>
      </c>
      <c r="H505" s="58">
        <v>0.0066935160000000027</v>
      </c>
      <c r="I505" s="58">
        <v>0.056225534400000013</v>
      </c>
      <c r="J505" s="58"/>
      <c r="K505" s="58">
        <v>0.0040161096000000014</v>
      </c>
      <c r="L505" s="58">
        <v>0.023961360000000022</v>
      </c>
      <c r="M505" s="58">
        <v>0.023961360000000022</v>
      </c>
      <c r="N505" s="58">
        <v>0.0068099999999999992</v>
      </c>
      <c r="O505" s="58">
        <v>0.0068099999999999992</v>
      </c>
    </row>
    <row r="506" spans="1:15" ht="131.25">
      <c r="A506" s="47" t="s">
        <v>1223</v>
      </c>
      <c r="B506" s="45" t="s">
        <v>682</v>
      </c>
      <c r="C506" s="51" t="s">
        <v>1717</v>
      </c>
      <c r="D506" s="75">
        <v>2018</v>
      </c>
      <c r="E506" s="46">
        <v>2019</v>
      </c>
      <c r="F506" s="58">
        <v>0.34750039000000005</v>
      </c>
      <c r="G506" s="58">
        <v>0.34750039000000005</v>
      </c>
      <c r="H506" s="58">
        <v>0.034750039000000003</v>
      </c>
      <c r="I506" s="58">
        <v>0.29190032760000006</v>
      </c>
      <c r="J506" s="58"/>
      <c r="K506" s="58">
        <v>0.020850023400000001</v>
      </c>
      <c r="L506" s="58">
        <v>0.0009251700000000862</v>
      </c>
      <c r="M506" s="58">
        <v>0.0009251700000000862</v>
      </c>
      <c r="N506" s="58">
        <v>0.0009251700000000862</v>
      </c>
      <c r="O506" s="58">
        <v>0.0009251700000000862</v>
      </c>
    </row>
    <row r="507" spans="1:15" ht="112.5">
      <c r="A507" s="47" t="s">
        <v>1223</v>
      </c>
      <c r="B507" s="43" t="s">
        <v>683</v>
      </c>
      <c r="C507" s="50" t="s">
        <v>1718</v>
      </c>
      <c r="D507" s="75">
        <v>2019</v>
      </c>
      <c r="E507" s="46">
        <v>2020</v>
      </c>
      <c r="F507" s="58">
        <v>0.39027000000000001</v>
      </c>
      <c r="G507" s="58">
        <v>0.39027000000000001</v>
      </c>
      <c r="H507" s="58">
        <v>0.039027000000000006</v>
      </c>
      <c r="I507" s="58">
        <v>0.32782679999999997</v>
      </c>
      <c r="J507" s="58"/>
      <c r="K507" s="58">
        <v>0.023416199999999998</v>
      </c>
      <c r="L507" s="58">
        <v>0.39027000000000001</v>
      </c>
      <c r="M507" s="58">
        <v>0.39027000000000001</v>
      </c>
      <c r="N507" s="58">
        <v>0.03288</v>
      </c>
      <c r="O507" s="58">
        <v>0.03288</v>
      </c>
    </row>
    <row r="508" spans="1:15" ht="168.75">
      <c r="A508" s="47" t="s">
        <v>1223</v>
      </c>
      <c r="B508" s="43" t="s">
        <v>684</v>
      </c>
      <c r="C508" s="50" t="s">
        <v>1719</v>
      </c>
      <c r="D508" s="75">
        <v>2019</v>
      </c>
      <c r="E508" s="46">
        <v>2020</v>
      </c>
      <c r="F508" s="58">
        <v>0.48705999999999999</v>
      </c>
      <c r="G508" s="58">
        <v>0.48705999999999999</v>
      </c>
      <c r="H508" s="58">
        <v>0.048705999999999999</v>
      </c>
      <c r="I508" s="58">
        <v>0.40913040000000001</v>
      </c>
      <c r="J508" s="58"/>
      <c r="K508" s="58">
        <v>0.029223599999999999</v>
      </c>
      <c r="L508" s="58">
        <v>0.48705999999999999</v>
      </c>
      <c r="M508" s="58">
        <v>0.48705999999999999</v>
      </c>
      <c r="N508" s="58">
        <v>0.041030000000000004</v>
      </c>
      <c r="O508" s="58">
        <v>0.041030000000000004</v>
      </c>
    </row>
    <row r="509" spans="1:15" ht="93.75">
      <c r="A509" s="47" t="s">
        <v>1224</v>
      </c>
      <c r="B509" s="43" t="s">
        <v>685</v>
      </c>
      <c r="C509" s="50" t="s">
        <v>1720</v>
      </c>
      <c r="D509" s="75">
        <v>2019</v>
      </c>
      <c r="E509" s="46">
        <v>2020</v>
      </c>
      <c r="F509" s="58">
        <v>0.75997000000000015</v>
      </c>
      <c r="G509" s="58">
        <v>0.75997000000000015</v>
      </c>
      <c r="H509" s="58">
        <v>0.075997000000000023</v>
      </c>
      <c r="I509" s="58">
        <v>0.63837480000000013</v>
      </c>
      <c r="J509" s="58"/>
      <c r="K509" s="58">
        <v>0.045598200000000005</v>
      </c>
      <c r="L509" s="58">
        <v>0.75997000000000015</v>
      </c>
      <c r="M509" s="58">
        <v>0.75997000000000015</v>
      </c>
      <c r="N509" s="58">
        <v>0.01</v>
      </c>
      <c r="O509" s="58">
        <v>0.01</v>
      </c>
    </row>
    <row r="510" spans="1:15" ht="75">
      <c r="A510" s="47" t="s">
        <v>1223</v>
      </c>
      <c r="B510" s="43" t="s">
        <v>686</v>
      </c>
      <c r="C510" s="50" t="s">
        <v>1721</v>
      </c>
      <c r="D510" s="75">
        <v>2019</v>
      </c>
      <c r="E510" s="46">
        <v>2020</v>
      </c>
      <c r="F510" s="58">
        <v>0.48705999999999999</v>
      </c>
      <c r="G510" s="58">
        <v>0.48705999999999999</v>
      </c>
      <c r="H510" s="58">
        <v>0.048705999999999999</v>
      </c>
      <c r="I510" s="58">
        <v>0.40913040000000001</v>
      </c>
      <c r="J510" s="58"/>
      <c r="K510" s="58">
        <v>0.029223599999999999</v>
      </c>
      <c r="L510" s="58">
        <v>0.48705999999999999</v>
      </c>
      <c r="M510" s="58">
        <v>0.48705999999999999</v>
      </c>
      <c r="N510" s="58">
        <v>0.041030000000000004</v>
      </c>
      <c r="O510" s="58">
        <v>0.041030000000000004</v>
      </c>
    </row>
    <row r="511" spans="1:15" ht="131.25">
      <c r="A511" s="47" t="s">
        <v>1223</v>
      </c>
      <c r="B511" s="43" t="s">
        <v>687</v>
      </c>
      <c r="C511" s="84" t="s">
        <v>1722</v>
      </c>
      <c r="D511" s="75">
        <v>2019</v>
      </c>
      <c r="E511" s="46">
        <v>2020</v>
      </c>
      <c r="F511" s="58">
        <v>0.48705999999999999</v>
      </c>
      <c r="G511" s="58">
        <v>0.48705999999999999</v>
      </c>
      <c r="H511" s="58">
        <v>0.048705999999999999</v>
      </c>
      <c r="I511" s="58">
        <v>0.40913040000000001</v>
      </c>
      <c r="J511" s="58"/>
      <c r="K511" s="58">
        <v>0.029223599999999999</v>
      </c>
      <c r="L511" s="58">
        <v>0.48705999999999999</v>
      </c>
      <c r="M511" s="58">
        <v>0.48705999999999999</v>
      </c>
      <c r="N511" s="58">
        <v>0.041030000000000004</v>
      </c>
      <c r="O511" s="58">
        <v>0.041030000000000004</v>
      </c>
    </row>
    <row r="512" spans="1:15" ht="112.5">
      <c r="A512" s="47" t="s">
        <v>1223</v>
      </c>
      <c r="B512" s="43" t="s">
        <v>688</v>
      </c>
      <c r="C512" s="50" t="s">
        <v>1723</v>
      </c>
      <c r="D512" s="75">
        <v>2019</v>
      </c>
      <c r="E512" s="46">
        <v>2020</v>
      </c>
      <c r="F512" s="58">
        <v>0.48705999999999999</v>
      </c>
      <c r="G512" s="58">
        <v>0.48705999999999999</v>
      </c>
      <c r="H512" s="58">
        <v>0.048705999999999999</v>
      </c>
      <c r="I512" s="58">
        <v>0.40913040000000001</v>
      </c>
      <c r="J512" s="58"/>
      <c r="K512" s="58">
        <v>0.029223599999999999</v>
      </c>
      <c r="L512" s="58">
        <v>0.48705999999999999</v>
      </c>
      <c r="M512" s="58">
        <v>0.48705999999999999</v>
      </c>
      <c r="N512" s="58">
        <v>0.041030000000000004</v>
      </c>
      <c r="O512" s="58">
        <v>0.041030000000000004</v>
      </c>
    </row>
    <row r="513" spans="1:15" ht="56.25">
      <c r="A513" s="47" t="s">
        <v>1223</v>
      </c>
      <c r="B513" s="43" t="s">
        <v>689</v>
      </c>
      <c r="C513" s="50" t="s">
        <v>1724</v>
      </c>
      <c r="D513" s="75">
        <v>2019</v>
      </c>
      <c r="E513" s="46">
        <v>2021</v>
      </c>
      <c r="F513" s="58">
        <v>10.05644</v>
      </c>
      <c r="G513" s="58">
        <v>10.05644</v>
      </c>
      <c r="H513" s="58">
        <v>1.005644</v>
      </c>
      <c r="I513" s="58">
        <v>8.4474096000000003</v>
      </c>
      <c r="J513" s="58"/>
      <c r="K513" s="58">
        <v>0.60338639999999999</v>
      </c>
      <c r="L513" s="58">
        <v>10.05644</v>
      </c>
      <c r="M513" s="58">
        <v>10.05644</v>
      </c>
      <c r="N513" s="58">
        <v>1.7475799999999999</v>
      </c>
      <c r="O513" s="58">
        <v>1.7475799999999999</v>
      </c>
    </row>
    <row r="514" spans="1:15" ht="93.75">
      <c r="A514" s="47" t="s">
        <v>1223</v>
      </c>
      <c r="B514" s="43" t="s">
        <v>690</v>
      </c>
      <c r="C514" s="50" t="s">
        <v>1725</v>
      </c>
      <c r="D514" s="75">
        <v>2018</v>
      </c>
      <c r="E514" s="46">
        <v>2019</v>
      </c>
      <c r="F514" s="58">
        <v>0.010203440000000001</v>
      </c>
      <c r="G514" s="58">
        <v>0.010203440000000001</v>
      </c>
      <c r="H514" s="58">
        <v>0.0010203440000000001</v>
      </c>
      <c r="I514" s="58">
        <v>0.008570889600000001</v>
      </c>
      <c r="J514" s="58"/>
      <c r="K514" s="58">
        <v>0.00061220640000000004</v>
      </c>
      <c r="L514" s="58">
        <v>0.010203440000000001</v>
      </c>
      <c r="M514" s="58">
        <v>0.010203440000000001</v>
      </c>
      <c r="N514" s="58">
        <v>0.010203440000000001</v>
      </c>
      <c r="O514" s="58">
        <v>0.010203440000000001</v>
      </c>
    </row>
    <row r="515" spans="1:15" ht="75">
      <c r="A515" s="47" t="s">
        <v>1223</v>
      </c>
      <c r="B515" s="43" t="s">
        <v>691</v>
      </c>
      <c r="C515" s="50" t="s">
        <v>1726</v>
      </c>
      <c r="D515" s="75">
        <v>2017</v>
      </c>
      <c r="E515" s="46">
        <v>2019</v>
      </c>
      <c r="F515" s="58">
        <v>5.7325701100000011</v>
      </c>
      <c r="G515" s="58">
        <v>5.7325701100000011</v>
      </c>
      <c r="H515" s="58">
        <v>0.57325701100000015</v>
      </c>
      <c r="I515" s="58">
        <v>4.8153588924000008</v>
      </c>
      <c r="J515" s="58"/>
      <c r="K515" s="58">
        <v>0.34395420660000003</v>
      </c>
      <c r="L515" s="58">
        <v>5.2968311000000012</v>
      </c>
      <c r="M515" s="58">
        <v>5.2968311000000012</v>
      </c>
      <c r="N515" s="58">
        <v>5.2968311000000012</v>
      </c>
      <c r="O515" s="58">
        <v>5.2968311000000012</v>
      </c>
    </row>
    <row r="516" spans="1:15" ht="112.5">
      <c r="A516" s="47" t="s">
        <v>1223</v>
      </c>
      <c r="B516" s="43" t="s">
        <v>692</v>
      </c>
      <c r="C516" s="50" t="s">
        <v>1727</v>
      </c>
      <c r="D516" s="75">
        <v>2018</v>
      </c>
      <c r="E516" s="46">
        <v>2019</v>
      </c>
      <c r="F516" s="58">
        <v>2.3040425899999999</v>
      </c>
      <c r="G516" s="58">
        <v>2.3040425899999999</v>
      </c>
      <c r="H516" s="58">
        <v>0.230404259</v>
      </c>
      <c r="I516" s="58">
        <v>1.9353957755999998</v>
      </c>
      <c r="J516" s="58"/>
      <c r="K516" s="58">
        <v>0.13824255539999999</v>
      </c>
      <c r="L516" s="58">
        <v>2.3040425899999999</v>
      </c>
      <c r="M516" s="58">
        <v>2.3040425899999999</v>
      </c>
      <c r="N516" s="58">
        <v>2.2742539000000002</v>
      </c>
      <c r="O516" s="58">
        <v>2.2742539000000002</v>
      </c>
    </row>
    <row r="517" spans="1:15" ht="75">
      <c r="A517" s="47" t="s">
        <v>1224</v>
      </c>
      <c r="B517" s="43" t="s">
        <v>693</v>
      </c>
      <c r="C517" s="50" t="s">
        <v>1728</v>
      </c>
      <c r="D517" s="75">
        <v>2019</v>
      </c>
      <c r="E517" s="46">
        <v>2020</v>
      </c>
      <c r="F517" s="58">
        <v>3.0402100000000001</v>
      </c>
      <c r="G517" s="58">
        <v>3.0402100000000001</v>
      </c>
      <c r="H517" s="58">
        <v>0.30402100000000004</v>
      </c>
      <c r="I517" s="58">
        <v>2.5537763999999998</v>
      </c>
      <c r="J517" s="58"/>
      <c r="K517" s="58">
        <v>0.18241260000000001</v>
      </c>
      <c r="L517" s="58">
        <v>3.0402100000000001</v>
      </c>
      <c r="M517" s="58">
        <v>3.0402100000000001</v>
      </c>
      <c r="N517" s="58">
        <v>0.04</v>
      </c>
      <c r="O517" s="58">
        <v>0.04</v>
      </c>
    </row>
    <row r="518" spans="1:15" ht="75">
      <c r="A518" s="47" t="s">
        <v>1223</v>
      </c>
      <c r="B518" s="43" t="s">
        <v>694</v>
      </c>
      <c r="C518" s="50" t="s">
        <v>1729</v>
      </c>
      <c r="D518" s="75">
        <v>2019</v>
      </c>
      <c r="E518" s="46">
        <v>2020</v>
      </c>
      <c r="F518" s="58">
        <v>2.2922499999999997</v>
      </c>
      <c r="G518" s="58">
        <v>2.2922499999999997</v>
      </c>
      <c r="H518" s="58">
        <v>0.22922499999999998</v>
      </c>
      <c r="I518" s="58">
        <v>1.9254899999999997</v>
      </c>
      <c r="J518" s="58"/>
      <c r="K518" s="58">
        <v>0.13753499999999996</v>
      </c>
      <c r="L518" s="58">
        <v>2.2922499999999997</v>
      </c>
      <c r="M518" s="58">
        <v>2.2922499999999997</v>
      </c>
      <c r="N518" s="58">
        <v>0.01</v>
      </c>
      <c r="O518" s="58">
        <v>0.01</v>
      </c>
    </row>
    <row r="519" spans="1:15" ht="93.75">
      <c r="A519" s="47" t="s">
        <v>1224</v>
      </c>
      <c r="B519" s="43" t="s">
        <v>695</v>
      </c>
      <c r="C519" s="50" t="s">
        <v>1730</v>
      </c>
      <c r="D519" s="75">
        <v>2018</v>
      </c>
      <c r="E519" s="46">
        <v>2019</v>
      </c>
      <c r="F519" s="58">
        <v>17.450089999999999</v>
      </c>
      <c r="G519" s="58">
        <v>17.450089999999999</v>
      </c>
      <c r="H519" s="58">
        <v>1.745009</v>
      </c>
      <c r="I519" s="58">
        <v>14.6580756</v>
      </c>
      <c r="J519" s="58"/>
      <c r="K519" s="58">
        <v>1.0470054</v>
      </c>
      <c r="L519" s="58">
        <v>17.450089999999999</v>
      </c>
      <c r="M519" s="58">
        <v>17.450089999999999</v>
      </c>
      <c r="N519" s="58">
        <v>17.441806880000001</v>
      </c>
      <c r="O519" s="58">
        <v>17.441806880000001</v>
      </c>
    </row>
    <row r="520" spans="1:15" ht="150">
      <c r="A520" s="47" t="s">
        <v>1223</v>
      </c>
      <c r="B520" s="43" t="s">
        <v>696</v>
      </c>
      <c r="C520" s="50" t="s">
        <v>1731</v>
      </c>
      <c r="D520" s="75">
        <v>2019</v>
      </c>
      <c r="E520" s="46">
        <v>2020</v>
      </c>
      <c r="F520" s="58">
        <v>0.89627000000000001</v>
      </c>
      <c r="G520" s="58">
        <v>0.89627000000000001</v>
      </c>
      <c r="H520" s="58">
        <v>0.089627000000000012</v>
      </c>
      <c r="I520" s="58">
        <v>0.75286680000000006</v>
      </c>
      <c r="J520" s="58"/>
      <c r="K520" s="58">
        <v>0.053776199999999996</v>
      </c>
      <c r="L520" s="58">
        <v>0.89627000000000001</v>
      </c>
      <c r="M520" s="58">
        <v>0.89627000000000001</v>
      </c>
      <c r="N520" s="58">
        <v>0.18336000000000002</v>
      </c>
      <c r="O520" s="58">
        <v>0.18336000000000002</v>
      </c>
    </row>
    <row r="521" spans="1:15" ht="56.25">
      <c r="A521" s="47" t="s">
        <v>1223</v>
      </c>
      <c r="B521" s="43" t="s">
        <v>697</v>
      </c>
      <c r="C521" s="50" t="s">
        <v>1732</v>
      </c>
      <c r="D521" s="75">
        <v>2019</v>
      </c>
      <c r="E521" s="46">
        <v>2020</v>
      </c>
      <c r="F521" s="58">
        <v>5.8164799999999994</v>
      </c>
      <c r="G521" s="58">
        <v>5.8164799999999994</v>
      </c>
      <c r="H521" s="58">
        <v>0.58164799999999994</v>
      </c>
      <c r="I521" s="58">
        <v>4.8858431999999992</v>
      </c>
      <c r="J521" s="58"/>
      <c r="K521" s="58">
        <v>0.34898879999999993</v>
      </c>
      <c r="L521" s="58">
        <v>5.8164799999999994</v>
      </c>
      <c r="M521" s="58">
        <v>5.8164799999999994</v>
      </c>
      <c r="N521" s="58">
        <v>0</v>
      </c>
      <c r="O521" s="58">
        <v>0</v>
      </c>
    </row>
    <row r="522" spans="1:15" ht="150">
      <c r="A522" s="47" t="s">
        <v>1224</v>
      </c>
      <c r="B522" s="43" t="s">
        <v>2769</v>
      </c>
      <c r="C522" s="50" t="s">
        <v>2770</v>
      </c>
      <c r="D522" s="75">
        <v>2019</v>
      </c>
      <c r="E522" s="56">
        <v>2020</v>
      </c>
      <c r="F522" s="58">
        <v>0.26749000000000001</v>
      </c>
      <c r="G522" s="58">
        <v>0.26749000000000001</v>
      </c>
      <c r="H522" s="58">
        <v>0.026749000000000002</v>
      </c>
      <c r="I522" s="58">
        <v>0.22469160000000002</v>
      </c>
      <c r="J522" s="58"/>
      <c r="K522" s="58">
        <v>0.016049399999999998</v>
      </c>
      <c r="L522" s="58">
        <v>0.26749000000000001</v>
      </c>
      <c r="M522" s="58">
        <v>0.26749000000000001</v>
      </c>
      <c r="N522" s="58">
        <v>0.087000000000000008</v>
      </c>
      <c r="O522" s="58">
        <v>0.087000000000000008</v>
      </c>
    </row>
    <row r="523" spans="1:15" ht="131.25">
      <c r="A523" s="47" t="s">
        <v>1223</v>
      </c>
      <c r="B523" s="43" t="s">
        <v>2771</v>
      </c>
      <c r="C523" s="50" t="s">
        <v>2776</v>
      </c>
      <c r="D523" s="75">
        <v>2019</v>
      </c>
      <c r="E523" s="56">
        <v>2020</v>
      </c>
      <c r="F523" s="58">
        <v>1.2144900000000001</v>
      </c>
      <c r="G523" s="58">
        <v>1.2144900000000001</v>
      </c>
      <c r="H523" s="58">
        <v>0.12144900000000002</v>
      </c>
      <c r="I523" s="58">
        <v>1.0201716000000001</v>
      </c>
      <c r="J523" s="58"/>
      <c r="K523" s="58">
        <v>0.072869400000000001</v>
      </c>
      <c r="L523" s="58">
        <v>1.2144900000000001</v>
      </c>
      <c r="M523" s="58">
        <v>1.2144900000000001</v>
      </c>
      <c r="N523" s="58">
        <v>0.01</v>
      </c>
      <c r="O523" s="58">
        <v>0.01</v>
      </c>
    </row>
    <row r="524" spans="1:15" ht="93.75">
      <c r="A524" s="47" t="s">
        <v>170</v>
      </c>
      <c r="B524" s="43" t="s">
        <v>698</v>
      </c>
      <c r="C524" s="50" t="s">
        <v>1733</v>
      </c>
      <c r="D524" s="75">
        <v>2015</v>
      </c>
      <c r="E524" s="46">
        <v>2021</v>
      </c>
      <c r="F524" s="58">
        <v>2.6975500000000001</v>
      </c>
      <c r="G524" s="58">
        <v>2.6975500000000001</v>
      </c>
      <c r="H524" s="58">
        <v>0.26975500000000002</v>
      </c>
      <c r="I524" s="58">
        <v>2.2659420000000003</v>
      </c>
      <c r="J524" s="58"/>
      <c r="K524" s="58">
        <v>0.161853</v>
      </c>
      <c r="L524" s="58">
        <v>2.6961349700000001</v>
      </c>
      <c r="M524" s="58">
        <v>2.6961349700000001</v>
      </c>
      <c r="N524" s="58">
        <v>0</v>
      </c>
      <c r="O524" s="58">
        <v>0</v>
      </c>
    </row>
    <row r="525" spans="1:15" ht="112.5">
      <c r="A525" s="47" t="s">
        <v>170</v>
      </c>
      <c r="B525" s="43" t="s">
        <v>699</v>
      </c>
      <c r="C525" s="50" t="s">
        <v>1734</v>
      </c>
      <c r="D525" s="75">
        <v>2013</v>
      </c>
      <c r="E525" s="46">
        <v>2019</v>
      </c>
      <c r="F525" s="58">
        <v>23.224900000000002</v>
      </c>
      <c r="G525" s="58">
        <v>23.224900000000002</v>
      </c>
      <c r="H525" s="58">
        <v>2.3224900000000002</v>
      </c>
      <c r="I525" s="58">
        <v>19.508916000000003</v>
      </c>
      <c r="J525" s="58"/>
      <c r="K525" s="58">
        <v>1.393494</v>
      </c>
      <c r="L525" s="58">
        <v>19.110002190000003</v>
      </c>
      <c r="M525" s="58">
        <v>19.110002190000003</v>
      </c>
      <c r="N525" s="58">
        <v>18.424021059999998</v>
      </c>
      <c r="O525" s="58">
        <v>18.424021059999998</v>
      </c>
    </row>
    <row r="526" spans="1:15" ht="75">
      <c r="A526" s="47" t="s">
        <v>170</v>
      </c>
      <c r="B526" s="43" t="s">
        <v>700</v>
      </c>
      <c r="C526" s="50" t="s">
        <v>1735</v>
      </c>
      <c r="D526" s="75">
        <v>2016</v>
      </c>
      <c r="E526" s="46">
        <v>2019</v>
      </c>
      <c r="F526" s="58">
        <v>2.7071399999999999</v>
      </c>
      <c r="G526" s="58">
        <v>2.7071399999999999</v>
      </c>
      <c r="H526" s="58">
        <v>0.27071400000000001</v>
      </c>
      <c r="I526" s="58">
        <v>2.2739976</v>
      </c>
      <c r="J526" s="58"/>
      <c r="K526" s="58">
        <v>0.1624284</v>
      </c>
      <c r="L526" s="58">
        <v>2.104498</v>
      </c>
      <c r="M526" s="58">
        <v>2.104498</v>
      </c>
      <c r="N526" s="58">
        <v>2.104498</v>
      </c>
      <c r="O526" s="58">
        <v>2.104498</v>
      </c>
    </row>
    <row r="527" spans="1:15" ht="75">
      <c r="A527" s="47" t="s">
        <v>170</v>
      </c>
      <c r="B527" s="43" t="s">
        <v>701</v>
      </c>
      <c r="C527" s="50" t="s">
        <v>1736</v>
      </c>
      <c r="D527" s="75">
        <v>2016</v>
      </c>
      <c r="E527" s="46">
        <v>2022</v>
      </c>
      <c r="F527" s="58">
        <v>2.42475</v>
      </c>
      <c r="G527" s="58">
        <v>2.42475</v>
      </c>
      <c r="H527" s="58">
        <v>0.242475</v>
      </c>
      <c r="I527" s="58">
        <v>2.0367899999999999</v>
      </c>
      <c r="J527" s="58"/>
      <c r="K527" s="58">
        <v>0.145485</v>
      </c>
      <c r="L527" s="58">
        <v>2.42475</v>
      </c>
      <c r="M527" s="58">
        <v>2.42475</v>
      </c>
      <c r="N527" s="58">
        <v>0</v>
      </c>
      <c r="O527" s="58">
        <v>0</v>
      </c>
    </row>
    <row r="528" spans="1:15" ht="56.25">
      <c r="A528" s="47" t="s">
        <v>170</v>
      </c>
      <c r="B528" s="43" t="s">
        <v>702</v>
      </c>
      <c r="C528" s="50" t="s">
        <v>1737</v>
      </c>
      <c r="D528" s="75">
        <v>2013</v>
      </c>
      <c r="E528" s="46">
        <v>2019</v>
      </c>
      <c r="F528" s="58">
        <v>2.0966873700000002</v>
      </c>
      <c r="G528" s="58">
        <v>2.0966873700000002</v>
      </c>
      <c r="H528" s="58">
        <v>0.20966873700000002</v>
      </c>
      <c r="I528" s="58">
        <v>1.7612173908000002</v>
      </c>
      <c r="J528" s="58"/>
      <c r="K528" s="58">
        <v>0.1258012422</v>
      </c>
      <c r="L528" s="58">
        <v>0.95929375000000006</v>
      </c>
      <c r="M528" s="58">
        <v>0.95929375000000006</v>
      </c>
      <c r="N528" s="58">
        <v>0.95929375000000006</v>
      </c>
      <c r="O528" s="58">
        <v>0.95929375000000006</v>
      </c>
    </row>
    <row r="529" spans="1:15" ht="75">
      <c r="A529" s="47" t="s">
        <v>170</v>
      </c>
      <c r="B529" s="43" t="s">
        <v>703</v>
      </c>
      <c r="C529" s="50" t="s">
        <v>1738</v>
      </c>
      <c r="D529" s="75">
        <v>2013</v>
      </c>
      <c r="E529" s="46">
        <v>2020</v>
      </c>
      <c r="F529" s="58">
        <v>11.271089999999999</v>
      </c>
      <c r="G529" s="58">
        <v>11.271089999999999</v>
      </c>
      <c r="H529" s="58">
        <v>1.1271089999999999</v>
      </c>
      <c r="I529" s="58">
        <v>9.4677156</v>
      </c>
      <c r="J529" s="58"/>
      <c r="K529" s="58">
        <v>0.67626539999999991</v>
      </c>
      <c r="L529" s="58">
        <v>10.25618001</v>
      </c>
      <c r="M529" s="58">
        <v>10.25618001</v>
      </c>
      <c r="N529" s="58">
        <v>1.34409</v>
      </c>
      <c r="O529" s="58">
        <v>1.34409</v>
      </c>
    </row>
    <row r="530" spans="1:15" ht="75">
      <c r="A530" s="47" t="s">
        <v>170</v>
      </c>
      <c r="B530" s="43" t="s">
        <v>704</v>
      </c>
      <c r="C530" s="50" t="s">
        <v>1739</v>
      </c>
      <c r="D530" s="75">
        <v>2013</v>
      </c>
      <c r="E530" s="46">
        <v>2019</v>
      </c>
      <c r="F530" s="58">
        <v>12.970959999999998</v>
      </c>
      <c r="G530" s="58">
        <v>12.970959999999998</v>
      </c>
      <c r="H530" s="58">
        <v>1.2970959999999998</v>
      </c>
      <c r="I530" s="58">
        <v>10.895606399999998</v>
      </c>
      <c r="J530" s="58"/>
      <c r="K530" s="58">
        <v>0.77825759999999988</v>
      </c>
      <c r="L530" s="58">
        <v>11.028647099999999</v>
      </c>
      <c r="M530" s="58">
        <v>11.028647099999999</v>
      </c>
      <c r="N530" s="58">
        <v>10.80339006</v>
      </c>
      <c r="O530" s="58">
        <v>10.80339006</v>
      </c>
    </row>
    <row r="531" spans="1:15" ht="56.25">
      <c r="A531" s="47" t="s">
        <v>170</v>
      </c>
      <c r="B531" s="43" t="s">
        <v>705</v>
      </c>
      <c r="C531" s="50" t="s">
        <v>1740</v>
      </c>
      <c r="D531" s="75">
        <v>2013</v>
      </c>
      <c r="E531" s="46">
        <v>2020</v>
      </c>
      <c r="F531" s="58">
        <v>12.99211</v>
      </c>
      <c r="G531" s="58">
        <v>12.99211</v>
      </c>
      <c r="H531" s="58">
        <v>1.2992110000000001</v>
      </c>
      <c r="I531" s="58">
        <v>10.9133724</v>
      </c>
      <c r="J531" s="58"/>
      <c r="K531" s="58">
        <v>0.77952659999999996</v>
      </c>
      <c r="L531" s="58">
        <v>10.7814107</v>
      </c>
      <c r="M531" s="58">
        <v>10.7814107</v>
      </c>
      <c r="N531" s="58">
        <v>10.66691389</v>
      </c>
      <c r="O531" s="58">
        <v>10.66691389</v>
      </c>
    </row>
    <row r="532" spans="1:15" ht="56.25">
      <c r="A532" s="47" t="s">
        <v>170</v>
      </c>
      <c r="B532" s="43" t="s">
        <v>706</v>
      </c>
      <c r="C532" s="50" t="s">
        <v>1741</v>
      </c>
      <c r="D532" s="75">
        <v>2013</v>
      </c>
      <c r="E532" s="46">
        <v>2021</v>
      </c>
      <c r="F532" s="58">
        <v>7.4713899999999995</v>
      </c>
      <c r="G532" s="58">
        <v>7.4713899999999995</v>
      </c>
      <c r="H532" s="58">
        <v>0.747139</v>
      </c>
      <c r="I532" s="58">
        <v>6.2759675999999995</v>
      </c>
      <c r="J532" s="58"/>
      <c r="K532" s="58">
        <v>0.44828339999999994</v>
      </c>
      <c r="L532" s="58">
        <v>6.4591312699999994</v>
      </c>
      <c r="M532" s="58">
        <v>6.4591312699999994</v>
      </c>
      <c r="N532" s="58">
        <v>1.16868723</v>
      </c>
      <c r="O532" s="58">
        <v>1.16868723</v>
      </c>
    </row>
    <row r="533" spans="1:15" ht="93.75">
      <c r="A533" s="47" t="s">
        <v>170</v>
      </c>
      <c r="B533" s="43" t="s">
        <v>707</v>
      </c>
      <c r="C533" s="50" t="s">
        <v>1742</v>
      </c>
      <c r="D533" s="75">
        <v>2015</v>
      </c>
      <c r="E533" s="46">
        <v>2019</v>
      </c>
      <c r="F533" s="58">
        <v>5.3558999999999992</v>
      </c>
      <c r="G533" s="58">
        <v>5.3558999999999992</v>
      </c>
      <c r="H533" s="58">
        <v>0.5355899999999999</v>
      </c>
      <c r="I533" s="58">
        <v>4.4989559999999997</v>
      </c>
      <c r="J533" s="58"/>
      <c r="K533" s="58">
        <v>0.32135399999999992</v>
      </c>
      <c r="L533" s="58">
        <v>4.4195151899999994</v>
      </c>
      <c r="M533" s="58">
        <v>4.4195151899999994</v>
      </c>
      <c r="N533" s="58">
        <v>4.2522963799999998</v>
      </c>
      <c r="O533" s="58">
        <v>4.2522963799999998</v>
      </c>
    </row>
    <row r="534" spans="1:15" ht="93.75">
      <c r="A534" s="47" t="s">
        <v>170</v>
      </c>
      <c r="B534" s="43" t="s">
        <v>708</v>
      </c>
      <c r="C534" s="50" t="s">
        <v>1743</v>
      </c>
      <c r="D534" s="75">
        <v>2016</v>
      </c>
      <c r="E534" s="46">
        <v>2020</v>
      </c>
      <c r="F534" s="58">
        <v>0.60009999999999997</v>
      </c>
      <c r="G534" s="58">
        <v>0.60009999999999997</v>
      </c>
      <c r="H534" s="58">
        <v>0.060010000000000001</v>
      </c>
      <c r="I534" s="58">
        <v>0.50408399999999998</v>
      </c>
      <c r="J534" s="58"/>
      <c r="K534" s="58">
        <v>0.036005999999999996</v>
      </c>
      <c r="L534" s="58">
        <v>0.59517229999999999</v>
      </c>
      <c r="M534" s="58">
        <v>0.59517229999999999</v>
      </c>
      <c r="N534" s="58">
        <v>0.21859999999999999</v>
      </c>
      <c r="O534" s="58">
        <v>0.21859999999999999</v>
      </c>
    </row>
    <row r="535" spans="1:15" ht="56.25">
      <c r="A535" s="47" t="s">
        <v>170</v>
      </c>
      <c r="B535" s="43" t="s">
        <v>709</v>
      </c>
      <c r="C535" s="50" t="s">
        <v>1744</v>
      </c>
      <c r="D535" s="75">
        <v>2018</v>
      </c>
      <c r="E535" s="46">
        <v>2021</v>
      </c>
      <c r="F535" s="58">
        <v>8.2546400000000002</v>
      </c>
      <c r="G535" s="58">
        <v>8.2546400000000002</v>
      </c>
      <c r="H535" s="58">
        <v>0.82546400000000009</v>
      </c>
      <c r="I535" s="58">
        <v>6.9338975999999999</v>
      </c>
      <c r="J535" s="58"/>
      <c r="K535" s="58">
        <v>0.49527840000000001</v>
      </c>
      <c r="L535" s="58">
        <v>8.2546400000000002</v>
      </c>
      <c r="M535" s="58">
        <v>8.2546400000000002</v>
      </c>
      <c r="N535" s="58">
        <v>0.01</v>
      </c>
      <c r="O535" s="58">
        <v>0.01</v>
      </c>
    </row>
    <row r="536" spans="1:15" ht="93.75">
      <c r="A536" s="47" t="s">
        <v>170</v>
      </c>
      <c r="B536" s="43" t="s">
        <v>710</v>
      </c>
      <c r="C536" s="50" t="s">
        <v>1745</v>
      </c>
      <c r="D536" s="75">
        <v>2018</v>
      </c>
      <c r="E536" s="46">
        <v>2019</v>
      </c>
      <c r="F536" s="58">
        <v>4.2701899999999995</v>
      </c>
      <c r="G536" s="58">
        <v>4.2701899999999995</v>
      </c>
      <c r="H536" s="58">
        <v>0.42701899999999998</v>
      </c>
      <c r="I536" s="58">
        <v>3.5869595999999992</v>
      </c>
      <c r="J536" s="58"/>
      <c r="K536" s="58">
        <v>0.25621139999999998</v>
      </c>
      <c r="L536" s="58">
        <v>4.2701899999999995</v>
      </c>
      <c r="M536" s="58">
        <v>4.2701899999999995</v>
      </c>
      <c r="N536" s="58">
        <v>3.7020900000000001</v>
      </c>
      <c r="O536" s="58">
        <v>3.7020900000000001</v>
      </c>
    </row>
    <row r="537" spans="1:15" ht="112.5">
      <c r="A537" s="47" t="s">
        <v>170</v>
      </c>
      <c r="B537" s="43" t="s">
        <v>711</v>
      </c>
      <c r="C537" s="50" t="s">
        <v>1746</v>
      </c>
      <c r="D537" s="75">
        <v>2019</v>
      </c>
      <c r="E537" s="46">
        <v>2020</v>
      </c>
      <c r="F537" s="58">
        <v>1.3675400000000002</v>
      </c>
      <c r="G537" s="58">
        <v>1.3675400000000002</v>
      </c>
      <c r="H537" s="58">
        <v>0.13675400000000001</v>
      </c>
      <c r="I537" s="58">
        <v>1.1487336000000001</v>
      </c>
      <c r="J537" s="58"/>
      <c r="K537" s="58">
        <v>0.082052400000000011</v>
      </c>
      <c r="L537" s="58">
        <v>1.3675400000000002</v>
      </c>
      <c r="M537" s="58">
        <v>1.3675400000000002</v>
      </c>
      <c r="N537" s="58">
        <v>0.01</v>
      </c>
      <c r="O537" s="58">
        <v>0.01</v>
      </c>
    </row>
    <row r="538" spans="1:15" ht="75">
      <c r="A538" s="47" t="s">
        <v>170</v>
      </c>
      <c r="B538" s="43" t="s">
        <v>712</v>
      </c>
      <c r="C538" s="50" t="s">
        <v>1747</v>
      </c>
      <c r="D538" s="75">
        <v>2013</v>
      </c>
      <c r="E538" s="46">
        <v>2019</v>
      </c>
      <c r="F538" s="58">
        <v>25.43533</v>
      </c>
      <c r="G538" s="58">
        <v>25.43533</v>
      </c>
      <c r="H538" s="58">
        <v>2.543533</v>
      </c>
      <c r="I538" s="58">
        <v>21.3656772</v>
      </c>
      <c r="J538" s="58"/>
      <c r="K538" s="58">
        <v>1.5261198</v>
      </c>
      <c r="L538" s="58">
        <v>23.611461730000002</v>
      </c>
      <c r="M538" s="58">
        <v>23.611461730000002</v>
      </c>
      <c r="N538" s="58">
        <v>22.280619789999999</v>
      </c>
      <c r="O538" s="58">
        <v>22.280619789999999</v>
      </c>
    </row>
    <row r="539" spans="1:15" ht="75">
      <c r="A539" s="47" t="s">
        <v>170</v>
      </c>
      <c r="B539" s="43" t="s">
        <v>713</v>
      </c>
      <c r="C539" s="50" t="s">
        <v>1748</v>
      </c>
      <c r="D539" s="75">
        <v>2013</v>
      </c>
      <c r="E539" s="46">
        <v>2020</v>
      </c>
      <c r="F539" s="58">
        <v>9.7054599999999986</v>
      </c>
      <c r="G539" s="58">
        <v>9.7054599999999986</v>
      </c>
      <c r="H539" s="58">
        <v>0.97054599999999991</v>
      </c>
      <c r="I539" s="58">
        <v>8.1525863999999988</v>
      </c>
      <c r="J539" s="58"/>
      <c r="K539" s="58">
        <v>0.58232759999999995</v>
      </c>
      <c r="L539" s="58">
        <v>8.0834581599999993</v>
      </c>
      <c r="M539" s="58">
        <v>8.0834581599999993</v>
      </c>
      <c r="N539" s="58">
        <v>0.05</v>
      </c>
      <c r="O539" s="58">
        <v>0.05</v>
      </c>
    </row>
    <row r="540" spans="1:15" ht="56.25">
      <c r="A540" s="47" t="s">
        <v>170</v>
      </c>
      <c r="B540" s="45" t="s">
        <v>714</v>
      </c>
      <c r="C540" s="51" t="s">
        <v>1749</v>
      </c>
      <c r="D540" s="75">
        <v>2013</v>
      </c>
      <c r="E540" s="46">
        <v>2020</v>
      </c>
      <c r="F540" s="58">
        <v>6.0944000000000003</v>
      </c>
      <c r="G540" s="58">
        <v>6.0944000000000003</v>
      </c>
      <c r="H540" s="58">
        <v>0.60944000000000009</v>
      </c>
      <c r="I540" s="58">
        <v>5.1192960000000003</v>
      </c>
      <c r="J540" s="58"/>
      <c r="K540" s="58">
        <v>0.36566399999999999</v>
      </c>
      <c r="L540" s="58">
        <v>4.7911835800000002</v>
      </c>
      <c r="M540" s="58">
        <v>4.7911835800000002</v>
      </c>
      <c r="N540" s="58">
        <v>0.55460030999999999</v>
      </c>
      <c r="O540" s="58">
        <v>0.55460030999999999</v>
      </c>
    </row>
    <row r="541" spans="1:15" ht="56.25">
      <c r="A541" s="47" t="s">
        <v>170</v>
      </c>
      <c r="B541" s="43" t="s">
        <v>715</v>
      </c>
      <c r="C541" s="50" t="s">
        <v>1750</v>
      </c>
      <c r="D541" s="75">
        <v>2013</v>
      </c>
      <c r="E541" s="46">
        <v>2020</v>
      </c>
      <c r="F541" s="58">
        <v>39.032069999999997</v>
      </c>
      <c r="G541" s="58">
        <v>39.032069999999997</v>
      </c>
      <c r="H541" s="58">
        <v>3.9032070000000001</v>
      </c>
      <c r="I541" s="58">
        <v>32.786938799999994</v>
      </c>
      <c r="J541" s="58"/>
      <c r="K541" s="58">
        <v>2.3419241999999998</v>
      </c>
      <c r="L541" s="58">
        <v>33.182214930000001</v>
      </c>
      <c r="M541" s="58">
        <v>33.182214930000001</v>
      </c>
      <c r="N541" s="58">
        <v>16.248007279999999</v>
      </c>
      <c r="O541" s="58">
        <v>16.248007279999999</v>
      </c>
    </row>
    <row r="542" spans="1:15" ht="112.5">
      <c r="A542" s="47" t="s">
        <v>170</v>
      </c>
      <c r="B542" s="43" t="s">
        <v>716</v>
      </c>
      <c r="C542" s="50" t="s">
        <v>1751</v>
      </c>
      <c r="D542" s="75">
        <v>2013</v>
      </c>
      <c r="E542" s="46">
        <v>2019</v>
      </c>
      <c r="F542" s="58">
        <v>19.163770000000003</v>
      </c>
      <c r="G542" s="58">
        <v>19.163770000000003</v>
      </c>
      <c r="H542" s="58">
        <v>1.9163770000000004</v>
      </c>
      <c r="I542" s="58">
        <v>16.097566800000003</v>
      </c>
      <c r="J542" s="58"/>
      <c r="K542" s="58">
        <v>1.1498262000000001</v>
      </c>
      <c r="L542" s="58">
        <v>14.038591800000003</v>
      </c>
      <c r="M542" s="58">
        <v>14.038591800000003</v>
      </c>
      <c r="N542" s="58">
        <v>10.68964766</v>
      </c>
      <c r="O542" s="58">
        <v>10.68964766</v>
      </c>
    </row>
    <row r="543" spans="1:15" ht="75">
      <c r="A543" s="47" t="s">
        <v>170</v>
      </c>
      <c r="B543" s="43" t="s">
        <v>717</v>
      </c>
      <c r="C543" s="50" t="s">
        <v>1752</v>
      </c>
      <c r="D543" s="75">
        <v>2018</v>
      </c>
      <c r="E543" s="46">
        <v>2019</v>
      </c>
      <c r="F543" s="58">
        <v>3.0516200000000002</v>
      </c>
      <c r="G543" s="58">
        <v>3.0516200000000002</v>
      </c>
      <c r="H543" s="58">
        <v>0.30516200000000004</v>
      </c>
      <c r="I543" s="58">
        <v>2.5633607999999999</v>
      </c>
      <c r="J543" s="58"/>
      <c r="K543" s="58">
        <v>0.18309720000000002</v>
      </c>
      <c r="L543" s="58">
        <v>3.0516200000000002</v>
      </c>
      <c r="M543" s="58">
        <v>3.0516200000000002</v>
      </c>
      <c r="N543" s="58">
        <v>2.7741381899999999</v>
      </c>
      <c r="O543" s="58">
        <v>2.7741381899999999</v>
      </c>
    </row>
    <row r="544" spans="1:15" ht="56.25">
      <c r="A544" s="47" t="s">
        <v>170</v>
      </c>
      <c r="B544" s="43" t="s">
        <v>718</v>
      </c>
      <c r="C544" s="50" t="s">
        <v>1753</v>
      </c>
      <c r="D544" s="75">
        <v>2019</v>
      </c>
      <c r="E544" s="46">
        <v>2020</v>
      </c>
      <c r="F544" s="58">
        <v>4.39574</v>
      </c>
      <c r="G544" s="58">
        <v>4.39574</v>
      </c>
      <c r="H544" s="58">
        <v>0.43957400000000002</v>
      </c>
      <c r="I544" s="58">
        <v>3.6924216000000003</v>
      </c>
      <c r="J544" s="58"/>
      <c r="K544" s="58">
        <v>0.26374439999999999</v>
      </c>
      <c r="L544" s="58">
        <v>4.39574</v>
      </c>
      <c r="M544" s="58">
        <v>4.39574</v>
      </c>
      <c r="N544" s="58">
        <v>0.34279000000000004</v>
      </c>
      <c r="O544" s="58">
        <v>0.34279000000000004</v>
      </c>
    </row>
    <row r="545" spans="1:15" ht="131.25">
      <c r="A545" s="47" t="s">
        <v>170</v>
      </c>
      <c r="B545" s="43" t="s">
        <v>719</v>
      </c>
      <c r="C545" s="50" t="s">
        <v>1754</v>
      </c>
      <c r="D545" s="75">
        <v>2015</v>
      </c>
      <c r="E545" s="46">
        <v>2022</v>
      </c>
      <c r="F545" s="58">
        <v>12.756219999999999</v>
      </c>
      <c r="G545" s="58">
        <v>12.756219999999999</v>
      </c>
      <c r="H545" s="58">
        <v>1.275622</v>
      </c>
      <c r="I545" s="58">
        <v>10.7152248</v>
      </c>
      <c r="J545" s="58"/>
      <c r="K545" s="58">
        <v>0.76537319999999986</v>
      </c>
      <c r="L545" s="58">
        <v>12.75386395</v>
      </c>
      <c r="M545" s="58">
        <v>12.75386395</v>
      </c>
      <c r="N545" s="58">
        <v>0.01</v>
      </c>
      <c r="O545" s="58">
        <v>0.01</v>
      </c>
    </row>
    <row r="546" spans="1:15" ht="75">
      <c r="A546" s="47" t="s">
        <v>170</v>
      </c>
      <c r="B546" s="43" t="s">
        <v>720</v>
      </c>
      <c r="C546" s="50" t="s">
        <v>1755</v>
      </c>
      <c r="D546" s="75">
        <v>2017</v>
      </c>
      <c r="E546" s="46">
        <v>2020</v>
      </c>
      <c r="F546" s="58">
        <v>9.6839300000000001</v>
      </c>
      <c r="G546" s="58">
        <v>9.6839300000000001</v>
      </c>
      <c r="H546" s="58">
        <v>0.96839300000000006</v>
      </c>
      <c r="I546" s="58">
        <v>8.134501199999999</v>
      </c>
      <c r="J546" s="58"/>
      <c r="K546" s="58">
        <v>0.58103579999999999</v>
      </c>
      <c r="L546" s="58">
        <v>9.6839300000000001</v>
      </c>
      <c r="M546" s="58">
        <v>9.6839300000000001</v>
      </c>
      <c r="N546" s="58">
        <v>0.02</v>
      </c>
      <c r="O546" s="58">
        <v>0.02</v>
      </c>
    </row>
    <row r="547" spans="1:15" ht="75">
      <c r="A547" s="47" t="s">
        <v>170</v>
      </c>
      <c r="B547" s="43" t="s">
        <v>721</v>
      </c>
      <c r="C547" s="50" t="s">
        <v>1756</v>
      </c>
      <c r="D547" s="75">
        <v>2018</v>
      </c>
      <c r="E547" s="46">
        <v>2020</v>
      </c>
      <c r="F547" s="58">
        <v>1.5530699999999997</v>
      </c>
      <c r="G547" s="58">
        <v>1.5530699999999997</v>
      </c>
      <c r="H547" s="58">
        <v>0.15530699999999997</v>
      </c>
      <c r="I547" s="58">
        <v>1.3045787999999998</v>
      </c>
      <c r="J547" s="58"/>
      <c r="K547" s="58">
        <v>0.093184199999999981</v>
      </c>
      <c r="L547" s="58">
        <v>1.5530699999999997</v>
      </c>
      <c r="M547" s="58">
        <v>1.5530699999999997</v>
      </c>
      <c r="N547" s="58">
        <v>0.01</v>
      </c>
      <c r="O547" s="58">
        <v>0.01</v>
      </c>
    </row>
    <row r="548" spans="1:15" ht="75">
      <c r="A548" s="47" t="s">
        <v>170</v>
      </c>
      <c r="B548" s="43" t="s">
        <v>722</v>
      </c>
      <c r="C548" s="50" t="s">
        <v>1757</v>
      </c>
      <c r="D548" s="75">
        <v>2018</v>
      </c>
      <c r="E548" s="46">
        <v>2020</v>
      </c>
      <c r="F548" s="58">
        <v>1.7209400000000001</v>
      </c>
      <c r="G548" s="58">
        <v>1.7209400000000001</v>
      </c>
      <c r="H548" s="58">
        <v>0.17209400000000002</v>
      </c>
      <c r="I548" s="58">
        <v>1.4455896000000001</v>
      </c>
      <c r="J548" s="58"/>
      <c r="K548" s="58">
        <v>0.1032564</v>
      </c>
      <c r="L548" s="58">
        <v>1.7209400000000001</v>
      </c>
      <c r="M548" s="58">
        <v>1.7209400000000001</v>
      </c>
      <c r="N548" s="58">
        <v>0.02</v>
      </c>
      <c r="O548" s="58">
        <v>0.02</v>
      </c>
    </row>
    <row r="549" spans="1:15" ht="56.25">
      <c r="A549" s="47" t="s">
        <v>170</v>
      </c>
      <c r="B549" s="43" t="s">
        <v>723</v>
      </c>
      <c r="C549" s="50" t="s">
        <v>1758</v>
      </c>
      <c r="D549" s="75">
        <v>2019</v>
      </c>
      <c r="E549" s="46">
        <v>2020</v>
      </c>
      <c r="F549" s="58">
        <v>23.381900000000005</v>
      </c>
      <c r="G549" s="58">
        <v>23.381900000000005</v>
      </c>
      <c r="H549" s="58">
        <v>2.3381900000000004</v>
      </c>
      <c r="I549" s="58">
        <v>19.640796000000005</v>
      </c>
      <c r="J549" s="58"/>
      <c r="K549" s="58">
        <v>1.4029140000000002</v>
      </c>
      <c r="L549" s="58">
        <v>23.381900000000005</v>
      </c>
      <c r="M549" s="58">
        <v>23.381900000000005</v>
      </c>
      <c r="N549" s="58">
        <v>0.20</v>
      </c>
      <c r="O549" s="58">
        <v>0.20</v>
      </c>
    </row>
    <row r="550" spans="1:15" ht="56.25">
      <c r="A550" s="47" t="s">
        <v>170</v>
      </c>
      <c r="B550" s="43" t="s">
        <v>724</v>
      </c>
      <c r="C550" s="50" t="s">
        <v>1759</v>
      </c>
      <c r="D550" s="75">
        <v>2018</v>
      </c>
      <c r="E550" s="46">
        <v>2020</v>
      </c>
      <c r="F550" s="58">
        <v>10.74685</v>
      </c>
      <c r="G550" s="58">
        <v>10.74685</v>
      </c>
      <c r="H550" s="58">
        <v>1.0746850000000001</v>
      </c>
      <c r="I550" s="58">
        <v>9.027353999999999</v>
      </c>
      <c r="J550" s="58"/>
      <c r="K550" s="58">
        <v>0.64481100000000002</v>
      </c>
      <c r="L550" s="58">
        <v>10.74685</v>
      </c>
      <c r="M550" s="58">
        <v>10.74685</v>
      </c>
      <c r="N550" s="58">
        <v>0.01</v>
      </c>
      <c r="O550" s="58">
        <v>0.01</v>
      </c>
    </row>
    <row r="551" spans="1:15" ht="112.5">
      <c r="A551" s="47" t="s">
        <v>170</v>
      </c>
      <c r="B551" s="43" t="s">
        <v>725</v>
      </c>
      <c r="C551" s="51" t="s">
        <v>1760</v>
      </c>
      <c r="D551" s="75">
        <v>2019</v>
      </c>
      <c r="E551" s="46">
        <v>2019</v>
      </c>
      <c r="F551" s="58">
        <v>1.3501400000000001</v>
      </c>
      <c r="G551" s="58">
        <v>1.3501400000000001</v>
      </c>
      <c r="H551" s="58">
        <v>0.13501400000000002</v>
      </c>
      <c r="I551" s="58">
        <v>1.1341176000000002</v>
      </c>
      <c r="J551" s="58"/>
      <c r="K551" s="58">
        <v>0.081008400000000008</v>
      </c>
      <c r="L551" s="58">
        <v>1.3501400000000001</v>
      </c>
      <c r="M551" s="58">
        <v>1.3501400000000001</v>
      </c>
      <c r="N551" s="58">
        <v>1.2522500000000001</v>
      </c>
      <c r="O551" s="58">
        <v>1.2522500000000001</v>
      </c>
    </row>
    <row r="552" spans="1:15" ht="75">
      <c r="A552" s="47" t="s">
        <v>170</v>
      </c>
      <c r="B552" s="43" t="s">
        <v>726</v>
      </c>
      <c r="C552" s="50" t="s">
        <v>1761</v>
      </c>
      <c r="D552" s="75">
        <v>2016</v>
      </c>
      <c r="E552" s="46">
        <v>2020</v>
      </c>
      <c r="F552" s="58">
        <v>2.5174800000000004</v>
      </c>
      <c r="G552" s="58">
        <v>2.5174800000000004</v>
      </c>
      <c r="H552" s="58">
        <v>0.25174800000000003</v>
      </c>
      <c r="I552" s="58">
        <v>2.1146832000000004</v>
      </c>
      <c r="J552" s="58"/>
      <c r="K552" s="58">
        <v>0.15104880000000001</v>
      </c>
      <c r="L552" s="58">
        <v>2.5174800000000004</v>
      </c>
      <c r="M552" s="58">
        <v>2.5174800000000004</v>
      </c>
      <c r="N552" s="58">
        <v>0.03</v>
      </c>
      <c r="O552" s="58">
        <v>0.03</v>
      </c>
    </row>
    <row r="553" spans="1:15" ht="75">
      <c r="A553" s="47" t="s">
        <v>170</v>
      </c>
      <c r="B553" s="43" t="s">
        <v>727</v>
      </c>
      <c r="C553" s="50" t="s">
        <v>1762</v>
      </c>
      <c r="D553" s="75">
        <v>2016</v>
      </c>
      <c r="E553" s="46">
        <v>2020</v>
      </c>
      <c r="F553" s="58">
        <v>2.5174800000000004</v>
      </c>
      <c r="G553" s="58">
        <v>2.5174800000000004</v>
      </c>
      <c r="H553" s="58">
        <v>0.25174800000000003</v>
      </c>
      <c r="I553" s="58">
        <v>2.1146832000000004</v>
      </c>
      <c r="J553" s="58"/>
      <c r="K553" s="58">
        <v>0.15104880000000001</v>
      </c>
      <c r="L553" s="58">
        <v>2.5174800000000004</v>
      </c>
      <c r="M553" s="58">
        <v>2.5174800000000004</v>
      </c>
      <c r="N553" s="58">
        <v>0.03</v>
      </c>
      <c r="O553" s="58">
        <v>0.03</v>
      </c>
    </row>
    <row r="554" spans="1:15" ht="93.75">
      <c r="A554" s="47" t="s">
        <v>170</v>
      </c>
      <c r="B554" s="43" t="s">
        <v>728</v>
      </c>
      <c r="C554" s="50" t="s">
        <v>1763</v>
      </c>
      <c r="D554" s="75">
        <v>2018</v>
      </c>
      <c r="E554" s="46">
        <v>2020</v>
      </c>
      <c r="F554" s="58">
        <v>1.7410699999999999</v>
      </c>
      <c r="G554" s="58">
        <v>1.7410699999999999</v>
      </c>
      <c r="H554" s="58">
        <v>0.17410700000000001</v>
      </c>
      <c r="I554" s="58">
        <v>1.4624987999999999</v>
      </c>
      <c r="J554" s="58"/>
      <c r="K554" s="58">
        <v>0.10446419999999999</v>
      </c>
      <c r="L554" s="58">
        <v>1.7410699999999999</v>
      </c>
      <c r="M554" s="58">
        <v>1.7410699999999999</v>
      </c>
      <c r="N554" s="58">
        <v>0</v>
      </c>
      <c r="O554" s="58">
        <v>0</v>
      </c>
    </row>
    <row r="555" spans="1:15" ht="56.25">
      <c r="A555" s="47" t="s">
        <v>170</v>
      </c>
      <c r="B555" s="43" t="s">
        <v>729</v>
      </c>
      <c r="C555" s="50" t="s">
        <v>1764</v>
      </c>
      <c r="D555" s="75">
        <v>2018</v>
      </c>
      <c r="E555" s="46">
        <v>2020</v>
      </c>
      <c r="F555" s="58">
        <v>5.1918899999999999</v>
      </c>
      <c r="G555" s="58">
        <v>5.1918899999999999</v>
      </c>
      <c r="H555" s="58">
        <v>0.51918900000000001</v>
      </c>
      <c r="I555" s="58">
        <v>4.3611876000000001</v>
      </c>
      <c r="J555" s="58"/>
      <c r="K555" s="58">
        <v>0.3115134</v>
      </c>
      <c r="L555" s="58">
        <v>5.1918899999999999</v>
      </c>
      <c r="M555" s="58">
        <v>5.1918899999999999</v>
      </c>
      <c r="N555" s="58">
        <v>0.71131723000000002</v>
      </c>
      <c r="O555" s="58">
        <v>0.71131723000000002</v>
      </c>
    </row>
    <row r="556" spans="1:15" ht="37.5">
      <c r="A556" s="47" t="s">
        <v>170</v>
      </c>
      <c r="B556" s="43" t="s">
        <v>730</v>
      </c>
      <c r="C556" s="50" t="s">
        <v>1765</v>
      </c>
      <c r="D556" s="75">
        <v>2018</v>
      </c>
      <c r="E556" s="46">
        <v>2019</v>
      </c>
      <c r="F556" s="58">
        <v>6.4343399999999997</v>
      </c>
      <c r="G556" s="58">
        <v>6.4343399999999997</v>
      </c>
      <c r="H556" s="58">
        <v>0.64343400000000006</v>
      </c>
      <c r="I556" s="58">
        <v>5.4048455999999998</v>
      </c>
      <c r="J556" s="58"/>
      <c r="K556" s="58">
        <v>0.38606039999999997</v>
      </c>
      <c r="L556" s="58">
        <v>6.37793455</v>
      </c>
      <c r="M556" s="58">
        <v>6.37793455</v>
      </c>
      <c r="N556" s="58">
        <v>5.2238595500000002</v>
      </c>
      <c r="O556" s="58">
        <v>5.2238595500000002</v>
      </c>
    </row>
    <row r="557" spans="1:15" ht="112.5">
      <c r="A557" s="47" t="s">
        <v>170</v>
      </c>
      <c r="B557" s="43" t="s">
        <v>731</v>
      </c>
      <c r="C557" s="50" t="s">
        <v>1766</v>
      </c>
      <c r="D557" s="75">
        <v>2019</v>
      </c>
      <c r="E557" s="46">
        <v>2021</v>
      </c>
      <c r="F557" s="58">
        <v>2.5497100000000001</v>
      </c>
      <c r="G557" s="58">
        <v>2.5497100000000001</v>
      </c>
      <c r="H557" s="58">
        <v>0.254971</v>
      </c>
      <c r="I557" s="58">
        <v>2.1417564000000002</v>
      </c>
      <c r="J557" s="58"/>
      <c r="K557" s="58">
        <v>0.1529826</v>
      </c>
      <c r="L557" s="58">
        <v>2.5497100000000001</v>
      </c>
      <c r="M557" s="58">
        <v>2.5497100000000001</v>
      </c>
      <c r="N557" s="58">
        <v>0.01</v>
      </c>
      <c r="O557" s="58">
        <v>0.01</v>
      </c>
    </row>
    <row r="558" spans="1:15" ht="56.25">
      <c r="A558" s="47" t="s">
        <v>170</v>
      </c>
      <c r="B558" s="43" t="s">
        <v>732</v>
      </c>
      <c r="C558" s="50" t="s">
        <v>1767</v>
      </c>
      <c r="D558" s="75">
        <v>2016</v>
      </c>
      <c r="E558" s="46">
        <v>2022</v>
      </c>
      <c r="F558" s="58">
        <v>3.6231499999999994</v>
      </c>
      <c r="G558" s="58">
        <v>3.6231499999999994</v>
      </c>
      <c r="H558" s="58">
        <v>0.36231499999999994</v>
      </c>
      <c r="I558" s="58">
        <v>3.0434459999999994</v>
      </c>
      <c r="J558" s="58"/>
      <c r="K558" s="58">
        <v>0.21738899999999997</v>
      </c>
      <c r="L558" s="58">
        <v>3.6231499999999994</v>
      </c>
      <c r="M558" s="58">
        <v>3.6231499999999994</v>
      </c>
      <c r="N558" s="58">
        <v>0.01</v>
      </c>
      <c r="O558" s="58">
        <v>0.01</v>
      </c>
    </row>
    <row r="559" spans="1:15" ht="56.25">
      <c r="A559" s="47" t="s">
        <v>170</v>
      </c>
      <c r="B559" s="43" t="s">
        <v>733</v>
      </c>
      <c r="C559" s="50" t="s">
        <v>1768</v>
      </c>
      <c r="D559" s="75">
        <v>2018</v>
      </c>
      <c r="E559" s="46">
        <v>2020</v>
      </c>
      <c r="F559" s="58">
        <v>5.3521900000000002</v>
      </c>
      <c r="G559" s="58">
        <v>5.3521900000000002</v>
      </c>
      <c r="H559" s="58">
        <v>0.535219</v>
      </c>
      <c r="I559" s="58">
        <v>4.4958396000000009</v>
      </c>
      <c r="J559" s="58"/>
      <c r="K559" s="58">
        <v>0.32113140000000001</v>
      </c>
      <c r="L559" s="58">
        <v>5.3521900000000002</v>
      </c>
      <c r="M559" s="58">
        <v>5.3521900000000002</v>
      </c>
      <c r="N559" s="58">
        <v>0.39760000000000001</v>
      </c>
      <c r="O559" s="58">
        <v>0.39760000000000001</v>
      </c>
    </row>
    <row r="560" spans="1:15" ht="56.25">
      <c r="A560" s="47" t="s">
        <v>170</v>
      </c>
      <c r="B560" s="43" t="s">
        <v>734</v>
      </c>
      <c r="C560" s="50" t="s">
        <v>1769</v>
      </c>
      <c r="D560" s="75">
        <v>2016</v>
      </c>
      <c r="E560" s="46">
        <v>2022</v>
      </c>
      <c r="F560" s="58">
        <v>4.7927200000000001</v>
      </c>
      <c r="G560" s="58">
        <v>4.7927200000000001</v>
      </c>
      <c r="H560" s="58">
        <v>0.47927200000000003</v>
      </c>
      <c r="I560" s="58">
        <v>4.0258848</v>
      </c>
      <c r="J560" s="58"/>
      <c r="K560" s="58">
        <v>0.28756320000000002</v>
      </c>
      <c r="L560" s="58">
        <v>4.7927200000000001</v>
      </c>
      <c r="M560" s="58">
        <v>4.7927200000000001</v>
      </c>
      <c r="N560" s="58">
        <v>0.082989999999999994</v>
      </c>
      <c r="O560" s="58">
        <v>0.082989999999999994</v>
      </c>
    </row>
    <row r="561" spans="1:15" ht="56.25">
      <c r="A561" s="47" t="s">
        <v>170</v>
      </c>
      <c r="B561" s="43" t="s">
        <v>735</v>
      </c>
      <c r="C561" s="50" t="s">
        <v>1770</v>
      </c>
      <c r="D561" s="75">
        <v>2016</v>
      </c>
      <c r="E561" s="46">
        <v>2019</v>
      </c>
      <c r="F561" s="58">
        <v>4.0876843000000003</v>
      </c>
      <c r="G561" s="58">
        <v>4.0876843000000003</v>
      </c>
      <c r="H561" s="58">
        <v>0.40876843000000007</v>
      </c>
      <c r="I561" s="58">
        <v>3.4336548119999999</v>
      </c>
      <c r="J561" s="58"/>
      <c r="K561" s="58">
        <v>0.245261058</v>
      </c>
      <c r="L561" s="58">
        <v>3.1607274300000001</v>
      </c>
      <c r="M561" s="58">
        <v>3.1607274300000001</v>
      </c>
      <c r="N561" s="58">
        <v>3.1607274300000001</v>
      </c>
      <c r="O561" s="58">
        <v>3.1607274300000001</v>
      </c>
    </row>
    <row r="562" spans="1:15" ht="56.25">
      <c r="A562" s="47" t="s">
        <v>170</v>
      </c>
      <c r="B562" s="43" t="s">
        <v>736</v>
      </c>
      <c r="C562" s="50" t="s">
        <v>1771</v>
      </c>
      <c r="D562" s="75">
        <v>2012</v>
      </c>
      <c r="E562" s="46">
        <v>2022</v>
      </c>
      <c r="F562" s="58">
        <v>6.7065200000000003</v>
      </c>
      <c r="G562" s="58">
        <v>6.7065200000000003</v>
      </c>
      <c r="H562" s="58">
        <v>0.67065200000000003</v>
      </c>
      <c r="I562" s="58">
        <v>5.6334768000000004</v>
      </c>
      <c r="J562" s="58"/>
      <c r="K562" s="58">
        <v>0.4023912</v>
      </c>
      <c r="L562" s="58">
        <v>4.8034105500000006</v>
      </c>
      <c r="M562" s="58">
        <v>4.8034105500000006</v>
      </c>
      <c r="N562" s="58">
        <v>2</v>
      </c>
      <c r="O562" s="58">
        <v>2</v>
      </c>
    </row>
    <row r="563" spans="1:15" ht="37.5">
      <c r="A563" s="47" t="s">
        <v>170</v>
      </c>
      <c r="B563" s="43" t="s">
        <v>737</v>
      </c>
      <c r="C563" s="50" t="s">
        <v>1772</v>
      </c>
      <c r="D563" s="75">
        <v>2011</v>
      </c>
      <c r="E563" s="46">
        <v>2020</v>
      </c>
      <c r="F563" s="58">
        <v>3.9311399999999996</v>
      </c>
      <c r="G563" s="58">
        <v>3.9311399999999996</v>
      </c>
      <c r="H563" s="58">
        <v>0.39311399999999996</v>
      </c>
      <c r="I563" s="58">
        <v>3.3021575999999992</v>
      </c>
      <c r="J563" s="58"/>
      <c r="K563" s="58">
        <v>0.23586839999999998</v>
      </c>
      <c r="L563" s="58">
        <v>2.1120527699999996</v>
      </c>
      <c r="M563" s="58">
        <v>2.1120527699999996</v>
      </c>
      <c r="N563" s="58">
        <v>0.22777449999999999</v>
      </c>
      <c r="O563" s="58">
        <v>0.22777449999999999</v>
      </c>
    </row>
    <row r="564" spans="1:15" ht="56.25">
      <c r="A564" s="47" t="s">
        <v>170</v>
      </c>
      <c r="B564" s="43" t="s">
        <v>738</v>
      </c>
      <c r="C564" s="50" t="s">
        <v>1773</v>
      </c>
      <c r="D564" s="75">
        <v>2013</v>
      </c>
      <c r="E564" s="46">
        <v>2024</v>
      </c>
      <c r="F564" s="58">
        <v>3.2237899999999997</v>
      </c>
      <c r="G564" s="58">
        <v>3.2237899999999997</v>
      </c>
      <c r="H564" s="58">
        <v>0.32237899999999997</v>
      </c>
      <c r="I564" s="58">
        <v>2.7079835999999995</v>
      </c>
      <c r="J564" s="58"/>
      <c r="K564" s="58">
        <v>0.19342739999999997</v>
      </c>
      <c r="L564" s="58">
        <v>2.3362855499999995</v>
      </c>
      <c r="M564" s="58">
        <v>2.3362855499999995</v>
      </c>
      <c r="N564" s="58">
        <v>0.90</v>
      </c>
      <c r="O564" s="58">
        <v>0.90</v>
      </c>
    </row>
    <row r="565" spans="1:15" ht="56.25">
      <c r="A565" s="47" t="s">
        <v>170</v>
      </c>
      <c r="B565" s="43" t="s">
        <v>739</v>
      </c>
      <c r="C565" s="50" t="s">
        <v>1774</v>
      </c>
      <c r="D565" s="75">
        <v>2013</v>
      </c>
      <c r="E565" s="46">
        <v>2021</v>
      </c>
      <c r="F565" s="58">
        <v>26.729229999999998</v>
      </c>
      <c r="G565" s="58">
        <v>26.729229999999998</v>
      </c>
      <c r="H565" s="58">
        <v>2.6729229999999999</v>
      </c>
      <c r="I565" s="58">
        <v>22.452553199999997</v>
      </c>
      <c r="J565" s="58"/>
      <c r="K565" s="58">
        <v>1.6037537999999998</v>
      </c>
      <c r="L565" s="58">
        <v>24.870158559999997</v>
      </c>
      <c r="M565" s="58">
        <v>24.870158559999997</v>
      </c>
      <c r="N565" s="58">
        <v>0.043120820000000004</v>
      </c>
      <c r="O565" s="58">
        <v>0.043120820000000004</v>
      </c>
    </row>
    <row r="566" spans="1:15" ht="75">
      <c r="A566" s="47" t="s">
        <v>170</v>
      </c>
      <c r="B566" s="43" t="s">
        <v>740</v>
      </c>
      <c r="C566" s="50" t="s">
        <v>1775</v>
      </c>
      <c r="D566" s="75">
        <v>2013</v>
      </c>
      <c r="E566" s="46">
        <v>2025</v>
      </c>
      <c r="F566" s="58">
        <v>33.027700000000003</v>
      </c>
      <c r="G566" s="58">
        <v>33.027700000000003</v>
      </c>
      <c r="H566" s="58">
        <v>3.3027700000000006</v>
      </c>
      <c r="I566" s="58">
        <v>27.743268</v>
      </c>
      <c r="J566" s="58"/>
      <c r="K566" s="58">
        <v>1.981662</v>
      </c>
      <c r="L566" s="58">
        <v>25.015361180000003</v>
      </c>
      <c r="M566" s="58">
        <v>25.015361180000003</v>
      </c>
      <c r="N566" s="58">
        <v>0.01</v>
      </c>
      <c r="O566" s="58">
        <v>0.01</v>
      </c>
    </row>
    <row r="567" spans="1:15" ht="75">
      <c r="A567" s="47" t="s">
        <v>170</v>
      </c>
      <c r="B567" s="43" t="s">
        <v>741</v>
      </c>
      <c r="C567" s="50" t="s">
        <v>1776</v>
      </c>
      <c r="D567" s="75">
        <v>2011</v>
      </c>
      <c r="E567" s="46">
        <v>2022</v>
      </c>
      <c r="F567" s="58">
        <v>3.2212600000000005</v>
      </c>
      <c r="G567" s="58">
        <v>3.2212600000000005</v>
      </c>
      <c r="H567" s="58">
        <v>0.32212600000000008</v>
      </c>
      <c r="I567" s="58">
        <v>2.7058584000000003</v>
      </c>
      <c r="J567" s="58"/>
      <c r="K567" s="58">
        <v>0.19327560000000002</v>
      </c>
      <c r="L567" s="58">
        <v>2.3041436800000006</v>
      </c>
      <c r="M567" s="58">
        <v>2.3041436800000006</v>
      </c>
      <c r="N567" s="58">
        <v>0.01</v>
      </c>
      <c r="O567" s="58">
        <v>0.01</v>
      </c>
    </row>
    <row r="568" spans="1:15" ht="75">
      <c r="A568" s="47" t="s">
        <v>170</v>
      </c>
      <c r="B568" s="43" t="s">
        <v>742</v>
      </c>
      <c r="C568" s="50" t="s">
        <v>1777</v>
      </c>
      <c r="D568" s="75">
        <v>2015</v>
      </c>
      <c r="E568" s="46">
        <v>2020</v>
      </c>
      <c r="F568" s="58">
        <v>16.670069999999999</v>
      </c>
      <c r="G568" s="58">
        <v>16.670069999999999</v>
      </c>
      <c r="H568" s="58">
        <v>1.6670069999999999</v>
      </c>
      <c r="I568" s="58">
        <v>14.002858799999998</v>
      </c>
      <c r="J568" s="58"/>
      <c r="K568" s="58">
        <v>1.0002042</v>
      </c>
      <c r="L568" s="58">
        <v>16.666173779999998</v>
      </c>
      <c r="M568" s="58">
        <v>16.666173779999998</v>
      </c>
      <c r="N568" s="58">
        <v>0.05</v>
      </c>
      <c r="O568" s="58">
        <v>0.05</v>
      </c>
    </row>
    <row r="569" spans="1:15" ht="75">
      <c r="A569" s="47" t="s">
        <v>170</v>
      </c>
      <c r="B569" s="43" t="s">
        <v>743</v>
      </c>
      <c r="C569" s="50" t="s">
        <v>1778</v>
      </c>
      <c r="D569" s="75">
        <v>2016</v>
      </c>
      <c r="E569" s="46">
        <v>2020</v>
      </c>
      <c r="F569" s="58">
        <v>2.4274900000000001</v>
      </c>
      <c r="G569" s="58">
        <v>2.4274900000000001</v>
      </c>
      <c r="H569" s="58">
        <v>0.24274900000000002</v>
      </c>
      <c r="I569" s="58">
        <v>2.0390916000000003</v>
      </c>
      <c r="J569" s="58"/>
      <c r="K569" s="58">
        <v>0.14564940000000001</v>
      </c>
      <c r="L569" s="58">
        <v>2.4274900000000001</v>
      </c>
      <c r="M569" s="58">
        <v>2.4274900000000001</v>
      </c>
      <c r="N569" s="58">
        <v>0.61058000000000001</v>
      </c>
      <c r="O569" s="58">
        <v>0.61058000000000001</v>
      </c>
    </row>
    <row r="570" spans="1:15" ht="75">
      <c r="A570" s="47" t="s">
        <v>170</v>
      </c>
      <c r="B570" s="45" t="s">
        <v>744</v>
      </c>
      <c r="C570" s="51" t="s">
        <v>1779</v>
      </c>
      <c r="D570" s="75">
        <v>2016</v>
      </c>
      <c r="E570" s="46">
        <v>2025</v>
      </c>
      <c r="F570" s="58">
        <v>340.43869999999998</v>
      </c>
      <c r="G570" s="58">
        <v>340.43869999999998</v>
      </c>
      <c r="H570" s="58">
        <v>34.043869999999998</v>
      </c>
      <c r="I570" s="58">
        <v>285.96850799999993</v>
      </c>
      <c r="J570" s="58"/>
      <c r="K570" s="58">
        <v>20.426321999999999</v>
      </c>
      <c r="L570" s="58">
        <v>189.23277339999999</v>
      </c>
      <c r="M570" s="58">
        <v>189.23277339999999</v>
      </c>
      <c r="N570" s="58">
        <v>3.36682996</v>
      </c>
      <c r="O570" s="58">
        <v>3.36682996</v>
      </c>
    </row>
    <row r="571" spans="1:15" ht="56.25">
      <c r="A571" s="47" t="s">
        <v>170</v>
      </c>
      <c r="B571" s="43" t="s">
        <v>745</v>
      </c>
      <c r="C571" s="50" t="s">
        <v>1780</v>
      </c>
      <c r="D571" s="75">
        <v>2018</v>
      </c>
      <c r="E571" s="46">
        <v>2019</v>
      </c>
      <c r="F571" s="58">
        <v>6.3356899999999996</v>
      </c>
      <c r="G571" s="58">
        <v>6.3356899999999996</v>
      </c>
      <c r="H571" s="58">
        <v>0.63356900000000005</v>
      </c>
      <c r="I571" s="58">
        <v>5.3219795999999997</v>
      </c>
      <c r="J571" s="58"/>
      <c r="K571" s="58">
        <v>0.38014139999999996</v>
      </c>
      <c r="L571" s="58">
        <v>6.3356899999999996</v>
      </c>
      <c r="M571" s="58">
        <v>6.3356899999999996</v>
      </c>
      <c r="N571" s="58">
        <v>5.6147</v>
      </c>
      <c r="O571" s="58">
        <v>5.6147</v>
      </c>
    </row>
    <row r="572" spans="1:15" ht="93.75">
      <c r="A572" s="47" t="s">
        <v>170</v>
      </c>
      <c r="B572" s="43" t="s">
        <v>746</v>
      </c>
      <c r="C572" s="50" t="s">
        <v>1781</v>
      </c>
      <c r="D572" s="75">
        <v>2019</v>
      </c>
      <c r="E572" s="46">
        <v>2020</v>
      </c>
      <c r="F572" s="58">
        <v>6.3878599999999999</v>
      </c>
      <c r="G572" s="58">
        <v>6.3878599999999999</v>
      </c>
      <c r="H572" s="58">
        <v>0.63878600000000008</v>
      </c>
      <c r="I572" s="58">
        <v>5.3658024000000006</v>
      </c>
      <c r="J572" s="58"/>
      <c r="K572" s="58">
        <v>0.38327159999999999</v>
      </c>
      <c r="L572" s="58">
        <v>6.3878599999999999</v>
      </c>
      <c r="M572" s="58">
        <v>6.3878599999999999</v>
      </c>
      <c r="N572" s="58">
        <v>0.49635857999999999</v>
      </c>
      <c r="O572" s="58">
        <v>0.49635857999999999</v>
      </c>
    </row>
    <row r="573" spans="1:15" ht="56.25">
      <c r="A573" s="47" t="s">
        <v>170</v>
      </c>
      <c r="B573" s="43" t="s">
        <v>747</v>
      </c>
      <c r="C573" s="50" t="s">
        <v>1782</v>
      </c>
      <c r="D573" s="75">
        <v>2016</v>
      </c>
      <c r="E573" s="46">
        <v>2020</v>
      </c>
      <c r="F573" s="58">
        <v>1.9897799999999999</v>
      </c>
      <c r="G573" s="58">
        <v>1.9897799999999999</v>
      </c>
      <c r="H573" s="58">
        <v>0.19897799999999999</v>
      </c>
      <c r="I573" s="58">
        <v>1.6714151999999998</v>
      </c>
      <c r="J573" s="58"/>
      <c r="K573" s="58">
        <v>0.11938679999999999</v>
      </c>
      <c r="L573" s="58">
        <v>1.9897799999999999</v>
      </c>
      <c r="M573" s="58">
        <v>1.9897799999999999</v>
      </c>
      <c r="N573" s="58">
        <v>0.21813466000000001</v>
      </c>
      <c r="O573" s="58">
        <v>0.21813466000000001</v>
      </c>
    </row>
    <row r="574" spans="1:15" ht="75">
      <c r="A574" s="47" t="s">
        <v>170</v>
      </c>
      <c r="B574" s="43" t="s">
        <v>748</v>
      </c>
      <c r="C574" s="50" t="s">
        <v>1783</v>
      </c>
      <c r="D574" s="75">
        <v>2011</v>
      </c>
      <c r="E574" s="46">
        <v>2019</v>
      </c>
      <c r="F574" s="58">
        <v>5.2798000000000007</v>
      </c>
      <c r="G574" s="58">
        <v>5.2798000000000007</v>
      </c>
      <c r="H574" s="58">
        <v>0.52798000000000012</v>
      </c>
      <c r="I574" s="58">
        <v>4.4350320000000005</v>
      </c>
      <c r="J574" s="58"/>
      <c r="K574" s="58">
        <v>0.31678800000000001</v>
      </c>
      <c r="L574" s="58">
        <v>5.1173715000000009</v>
      </c>
      <c r="M574" s="58">
        <v>5.1173715000000009</v>
      </c>
      <c r="N574" s="58">
        <v>3.6273400000000002</v>
      </c>
      <c r="O574" s="58">
        <v>3.6273400000000002</v>
      </c>
    </row>
    <row r="575" spans="1:15" ht="75">
      <c r="A575" s="47" t="s">
        <v>170</v>
      </c>
      <c r="B575" s="43" t="s">
        <v>749</v>
      </c>
      <c r="C575" s="52" t="s">
        <v>1784</v>
      </c>
      <c r="D575" s="75">
        <v>2017</v>
      </c>
      <c r="E575" s="46">
        <v>2020</v>
      </c>
      <c r="F575" s="58">
        <v>6.7690000000000001</v>
      </c>
      <c r="G575" s="58">
        <v>6.7690000000000001</v>
      </c>
      <c r="H575" s="58">
        <v>0.67690000000000006</v>
      </c>
      <c r="I575" s="58">
        <v>5.6859600000000006</v>
      </c>
      <c r="J575" s="58"/>
      <c r="K575" s="58">
        <v>0.40614</v>
      </c>
      <c r="L575" s="58">
        <v>6.4055733699999999</v>
      </c>
      <c r="M575" s="58">
        <v>6.4055733699999999</v>
      </c>
      <c r="N575" s="58">
        <v>0.72418204000000008</v>
      </c>
      <c r="O575" s="58">
        <v>0.72418204000000008</v>
      </c>
    </row>
    <row r="576" spans="1:15" ht="112.5">
      <c r="A576" s="47" t="s">
        <v>170</v>
      </c>
      <c r="B576" s="43" t="s">
        <v>750</v>
      </c>
      <c r="C576" s="50" t="s">
        <v>1785</v>
      </c>
      <c r="D576" s="75">
        <v>2019</v>
      </c>
      <c r="E576" s="46">
        <v>2020</v>
      </c>
      <c r="F576" s="58">
        <v>8.9609199999999998</v>
      </c>
      <c r="G576" s="58">
        <v>8.9609199999999998</v>
      </c>
      <c r="H576" s="58">
        <v>0.896092</v>
      </c>
      <c r="I576" s="58">
        <v>7.5271728000000007</v>
      </c>
      <c r="J576" s="58"/>
      <c r="K576" s="58">
        <v>0.5376552</v>
      </c>
      <c r="L576" s="58">
        <v>8.9609199999999998</v>
      </c>
      <c r="M576" s="58">
        <v>8.9609199999999998</v>
      </c>
      <c r="N576" s="58">
        <v>0.42133599999999999</v>
      </c>
      <c r="O576" s="58">
        <v>0.42133599999999999</v>
      </c>
    </row>
    <row r="577" spans="1:15" ht="56.25">
      <c r="A577" s="47" t="s">
        <v>170</v>
      </c>
      <c r="B577" s="43" t="s">
        <v>751</v>
      </c>
      <c r="C577" s="50" t="s">
        <v>1786</v>
      </c>
      <c r="D577" s="75">
        <v>2016</v>
      </c>
      <c r="E577" s="46">
        <v>2021</v>
      </c>
      <c r="F577" s="58">
        <v>2.2013699999999998</v>
      </c>
      <c r="G577" s="58">
        <v>2.2013699999999998</v>
      </c>
      <c r="H577" s="58">
        <v>0.220137</v>
      </c>
      <c r="I577" s="58">
        <v>1.8491507999999999</v>
      </c>
      <c r="J577" s="58"/>
      <c r="K577" s="58">
        <v>0.13208219999999998</v>
      </c>
      <c r="L577" s="58">
        <v>2.2013699999999998</v>
      </c>
      <c r="M577" s="58">
        <v>2.2013699999999998</v>
      </c>
      <c r="N577" s="58">
        <v>0</v>
      </c>
      <c r="O577" s="58">
        <v>0</v>
      </c>
    </row>
    <row r="578" spans="1:15" ht="56.25">
      <c r="A578" s="47" t="s">
        <v>170</v>
      </c>
      <c r="B578" s="43" t="s">
        <v>752</v>
      </c>
      <c r="C578" s="50" t="s">
        <v>1787</v>
      </c>
      <c r="D578" s="75">
        <v>2016</v>
      </c>
      <c r="E578" s="46">
        <v>2021</v>
      </c>
      <c r="F578" s="58">
        <v>2.8187199999999999</v>
      </c>
      <c r="G578" s="58">
        <v>2.8187199999999999</v>
      </c>
      <c r="H578" s="58">
        <v>0.28187200000000001</v>
      </c>
      <c r="I578" s="58">
        <v>2.3677248</v>
      </c>
      <c r="J578" s="58"/>
      <c r="K578" s="58">
        <v>0.16912319999999997</v>
      </c>
      <c r="L578" s="58">
        <v>2.8187199999999999</v>
      </c>
      <c r="M578" s="58">
        <v>2.8187199999999999</v>
      </c>
      <c r="N578" s="58">
        <v>0.45516000000000001</v>
      </c>
      <c r="O578" s="58">
        <v>0.45516000000000001</v>
      </c>
    </row>
    <row r="579" spans="1:15" ht="75">
      <c r="A579" s="47" t="s">
        <v>170</v>
      </c>
      <c r="B579" s="43" t="s">
        <v>753</v>
      </c>
      <c r="C579" s="50" t="s">
        <v>1788</v>
      </c>
      <c r="D579" s="75">
        <v>2018</v>
      </c>
      <c r="E579" s="46">
        <v>2021</v>
      </c>
      <c r="F579" s="58">
        <v>4.1500000000000004</v>
      </c>
      <c r="G579" s="58">
        <v>4.1500000000000004</v>
      </c>
      <c r="H579" s="58">
        <v>0.41500000000000004</v>
      </c>
      <c r="I579" s="58">
        <v>3.4860000000000002</v>
      </c>
      <c r="J579" s="58"/>
      <c r="K579" s="58">
        <v>0.249</v>
      </c>
      <c r="L579" s="58">
        <v>4.1500000000000004</v>
      </c>
      <c r="M579" s="58">
        <v>4.1500000000000004</v>
      </c>
      <c r="N579" s="58">
        <v>0.52545000000000008</v>
      </c>
      <c r="O579" s="58">
        <v>0.52545000000000008</v>
      </c>
    </row>
    <row r="580" spans="1:15" ht="93.75">
      <c r="A580" s="47" t="s">
        <v>170</v>
      </c>
      <c r="B580" s="43" t="s">
        <v>754</v>
      </c>
      <c r="C580" s="50" t="s">
        <v>1789</v>
      </c>
      <c r="D580" s="75">
        <v>2013</v>
      </c>
      <c r="E580" s="46">
        <v>2025</v>
      </c>
      <c r="F580" s="58">
        <v>22.351279999999996</v>
      </c>
      <c r="G580" s="58">
        <v>22.351279999999996</v>
      </c>
      <c r="H580" s="58">
        <v>2.2351279999999996</v>
      </c>
      <c r="I580" s="58">
        <v>18.775075199999996</v>
      </c>
      <c r="J580" s="58"/>
      <c r="K580" s="58">
        <v>1.3410767999999997</v>
      </c>
      <c r="L580" s="58">
        <v>20.108270879999996</v>
      </c>
      <c r="M580" s="58">
        <v>20.108270879999996</v>
      </c>
      <c r="N580" s="58">
        <v>0</v>
      </c>
      <c r="O580" s="58">
        <v>0</v>
      </c>
    </row>
    <row r="581" spans="1:15" ht="75">
      <c r="A581" s="47" t="s">
        <v>170</v>
      </c>
      <c r="B581" s="43" t="s">
        <v>755</v>
      </c>
      <c r="C581" s="50" t="s">
        <v>1790</v>
      </c>
      <c r="D581" s="75">
        <v>2016</v>
      </c>
      <c r="E581" s="46">
        <v>2020</v>
      </c>
      <c r="F581" s="58">
        <v>1.9556199999999999</v>
      </c>
      <c r="G581" s="58">
        <v>1.9556199999999999</v>
      </c>
      <c r="H581" s="58">
        <v>0.19556200000000001</v>
      </c>
      <c r="I581" s="58">
        <v>1.6427208</v>
      </c>
      <c r="J581" s="58"/>
      <c r="K581" s="58">
        <v>0.11733719999999999</v>
      </c>
      <c r="L581" s="58">
        <v>1.9556199999999999</v>
      </c>
      <c r="M581" s="58">
        <v>1.9556199999999999</v>
      </c>
      <c r="N581" s="58">
        <v>0.218195</v>
      </c>
      <c r="O581" s="58">
        <v>0.218195</v>
      </c>
    </row>
    <row r="582" spans="1:15" ht="93.75">
      <c r="A582" s="47" t="s">
        <v>170</v>
      </c>
      <c r="B582" s="43" t="s">
        <v>756</v>
      </c>
      <c r="C582" s="50" t="s">
        <v>1791</v>
      </c>
      <c r="D582" s="75">
        <v>2018</v>
      </c>
      <c r="E582" s="46">
        <v>2020</v>
      </c>
      <c r="F582" s="58">
        <v>2.3768000000000007</v>
      </c>
      <c r="G582" s="58">
        <v>2.3768000000000007</v>
      </c>
      <c r="H582" s="58">
        <v>0.23768000000000009</v>
      </c>
      <c r="I582" s="58">
        <v>1.9965120000000005</v>
      </c>
      <c r="J582" s="58"/>
      <c r="K582" s="58">
        <v>0.14260800000000004</v>
      </c>
      <c r="L582" s="58">
        <v>2.3768000000000007</v>
      </c>
      <c r="M582" s="58">
        <v>2.3768000000000007</v>
      </c>
      <c r="N582" s="58">
        <v>0.50970000000000004</v>
      </c>
      <c r="O582" s="58">
        <v>0.50970000000000004</v>
      </c>
    </row>
    <row r="583" spans="1:15" ht="75">
      <c r="A583" s="47" t="s">
        <v>170</v>
      </c>
      <c r="B583" s="43" t="s">
        <v>757</v>
      </c>
      <c r="C583" s="50" t="s">
        <v>1792</v>
      </c>
      <c r="D583" s="75">
        <v>2019</v>
      </c>
      <c r="E583" s="46">
        <v>2021</v>
      </c>
      <c r="F583" s="58">
        <v>8.1664500000000011</v>
      </c>
      <c r="G583" s="58">
        <v>8.1664500000000011</v>
      </c>
      <c r="H583" s="58">
        <v>0.81664500000000018</v>
      </c>
      <c r="I583" s="58">
        <v>6.8598180000000006</v>
      </c>
      <c r="J583" s="58"/>
      <c r="K583" s="58">
        <v>0.48998700000000006</v>
      </c>
      <c r="L583" s="58">
        <v>8.1664500000000011</v>
      </c>
      <c r="M583" s="58">
        <v>8.1664500000000011</v>
      </c>
      <c r="N583" s="58">
        <v>0.01</v>
      </c>
      <c r="O583" s="58">
        <v>0.01</v>
      </c>
    </row>
    <row r="584" spans="1:15" ht="56.25">
      <c r="A584" s="47" t="s">
        <v>170</v>
      </c>
      <c r="B584" s="43" t="s">
        <v>758</v>
      </c>
      <c r="C584" s="50" t="s">
        <v>1793</v>
      </c>
      <c r="D584" s="75">
        <v>2019</v>
      </c>
      <c r="E584" s="46">
        <v>2021</v>
      </c>
      <c r="F584" s="58">
        <v>6.22607</v>
      </c>
      <c r="G584" s="58">
        <v>6.22607</v>
      </c>
      <c r="H584" s="58">
        <v>0.62260700000000002</v>
      </c>
      <c r="I584" s="58">
        <v>5.2298988</v>
      </c>
      <c r="J584" s="58"/>
      <c r="K584" s="58">
        <v>0.37356420000000001</v>
      </c>
      <c r="L584" s="58">
        <v>6.22607</v>
      </c>
      <c r="M584" s="58">
        <v>6.22607</v>
      </c>
      <c r="N584" s="58">
        <v>0.65364495999999994</v>
      </c>
      <c r="O584" s="58">
        <v>0.65364495999999994</v>
      </c>
    </row>
    <row r="585" spans="1:15" ht="75">
      <c r="A585" s="47" t="s">
        <v>170</v>
      </c>
      <c r="B585" s="43" t="s">
        <v>759</v>
      </c>
      <c r="C585" s="50" t="s">
        <v>1794</v>
      </c>
      <c r="D585" s="75">
        <v>2018</v>
      </c>
      <c r="E585" s="46">
        <v>2019</v>
      </c>
      <c r="F585" s="58">
        <v>16.810130439999998</v>
      </c>
      <c r="G585" s="58">
        <v>16.810130439999998</v>
      </c>
      <c r="H585" s="58">
        <v>1.681013044</v>
      </c>
      <c r="I585" s="58">
        <v>14.120509569599998</v>
      </c>
      <c r="J585" s="58"/>
      <c r="K585" s="58">
        <v>1.0086078263999998</v>
      </c>
      <c r="L585" s="58">
        <v>0.37520762999999846</v>
      </c>
      <c r="M585" s="58">
        <v>0.37520762999999846</v>
      </c>
      <c r="N585" s="58">
        <v>0.37520762999999846</v>
      </c>
      <c r="O585" s="58">
        <v>0.37520762999999846</v>
      </c>
    </row>
    <row r="586" spans="1:15" ht="56.25">
      <c r="A586" s="47" t="s">
        <v>170</v>
      </c>
      <c r="B586" s="43" t="s">
        <v>760</v>
      </c>
      <c r="C586" s="50" t="s">
        <v>1795</v>
      </c>
      <c r="D586" s="75">
        <v>2013</v>
      </c>
      <c r="E586" s="46">
        <v>2021</v>
      </c>
      <c r="F586" s="58">
        <v>3.2670499999999998</v>
      </c>
      <c r="G586" s="58">
        <v>3.2670499999999998</v>
      </c>
      <c r="H586" s="58">
        <v>0.32670500000000002</v>
      </c>
      <c r="I586" s="58">
        <v>2.7443219999999999</v>
      </c>
      <c r="J586" s="58"/>
      <c r="K586" s="58">
        <v>0.19602299999999998</v>
      </c>
      <c r="L586" s="58">
        <v>2.85585735</v>
      </c>
      <c r="M586" s="58">
        <v>2.85585735</v>
      </c>
      <c r="N586" s="58">
        <v>0.34448000000000001</v>
      </c>
      <c r="O586" s="58">
        <v>0.34448000000000001</v>
      </c>
    </row>
    <row r="587" spans="1:15" ht="93.75">
      <c r="A587" s="47" t="s">
        <v>170</v>
      </c>
      <c r="B587" s="43" t="s">
        <v>761</v>
      </c>
      <c r="C587" s="50" t="s">
        <v>1796</v>
      </c>
      <c r="D587" s="75">
        <v>2013</v>
      </c>
      <c r="E587" s="46">
        <v>2019</v>
      </c>
      <c r="F587" s="58">
        <v>15.425712299999999</v>
      </c>
      <c r="G587" s="58">
        <v>15.425712299999999</v>
      </c>
      <c r="H587" s="58">
        <v>1.5425712300000001</v>
      </c>
      <c r="I587" s="58">
        <v>12.957598332</v>
      </c>
      <c r="J587" s="58"/>
      <c r="K587" s="58">
        <v>0.92554273799999986</v>
      </c>
      <c r="L587" s="58">
        <v>5.6019795099999996</v>
      </c>
      <c r="M587" s="58">
        <v>5.6019795099999996</v>
      </c>
      <c r="N587" s="58">
        <v>4.4495810799999997</v>
      </c>
      <c r="O587" s="58">
        <v>4.4495810799999997</v>
      </c>
    </row>
    <row r="588" spans="1:15" ht="75">
      <c r="A588" s="47" t="s">
        <v>170</v>
      </c>
      <c r="B588" s="43" t="s">
        <v>762</v>
      </c>
      <c r="C588" s="50" t="s">
        <v>1797</v>
      </c>
      <c r="D588" s="75">
        <v>2018</v>
      </c>
      <c r="E588" s="46">
        <v>2020</v>
      </c>
      <c r="F588" s="58">
        <v>3.1568999999999998</v>
      </c>
      <c r="G588" s="58">
        <v>3.1568999999999998</v>
      </c>
      <c r="H588" s="58">
        <v>0.31569000000000003</v>
      </c>
      <c r="I588" s="58">
        <v>2.651796</v>
      </c>
      <c r="J588" s="58"/>
      <c r="K588" s="58">
        <v>0.18941399999999997</v>
      </c>
      <c r="L588" s="58">
        <v>3.1568999999999998</v>
      </c>
      <c r="M588" s="58">
        <v>3.1568999999999998</v>
      </c>
      <c r="N588" s="58">
        <v>0.56847999999999999</v>
      </c>
      <c r="O588" s="58">
        <v>0.56847999999999999</v>
      </c>
    </row>
    <row r="589" spans="1:15" ht="56.25">
      <c r="A589" s="47" t="s">
        <v>170</v>
      </c>
      <c r="B589" s="43" t="s">
        <v>763</v>
      </c>
      <c r="C589" s="50" t="s">
        <v>1798</v>
      </c>
      <c r="D589" s="75">
        <v>2019</v>
      </c>
      <c r="E589" s="46">
        <v>2020</v>
      </c>
      <c r="F589" s="58">
        <v>4.4780200000000008</v>
      </c>
      <c r="G589" s="58">
        <v>4.4780200000000008</v>
      </c>
      <c r="H589" s="58">
        <v>0.44780200000000009</v>
      </c>
      <c r="I589" s="58">
        <v>3.7615368000000005</v>
      </c>
      <c r="J589" s="58"/>
      <c r="K589" s="58">
        <v>0.26868120000000006</v>
      </c>
      <c r="L589" s="58">
        <v>4.4780200000000008</v>
      </c>
      <c r="M589" s="58">
        <v>4.4780200000000008</v>
      </c>
      <c r="N589" s="58">
        <v>0.59690999999999994</v>
      </c>
      <c r="O589" s="58">
        <v>0.59690999999999994</v>
      </c>
    </row>
    <row r="590" spans="1:15" ht="56.25">
      <c r="A590" s="47" t="s">
        <v>170</v>
      </c>
      <c r="B590" s="43" t="s">
        <v>764</v>
      </c>
      <c r="C590" s="50" t="s">
        <v>1799</v>
      </c>
      <c r="D590" s="75">
        <v>2019</v>
      </c>
      <c r="E590" s="46">
        <v>2020</v>
      </c>
      <c r="F590" s="58">
        <v>7.7533800000000008</v>
      </c>
      <c r="G590" s="58">
        <v>7.7533800000000008</v>
      </c>
      <c r="H590" s="58">
        <v>0.77533800000000008</v>
      </c>
      <c r="I590" s="58">
        <v>6.5128392000000002</v>
      </c>
      <c r="J590" s="58"/>
      <c r="K590" s="58">
        <v>0.46520280000000003</v>
      </c>
      <c r="L590" s="58">
        <v>7.7533800000000008</v>
      </c>
      <c r="M590" s="58">
        <v>7.7533800000000008</v>
      </c>
      <c r="N590" s="58">
        <v>1.262894</v>
      </c>
      <c r="O590" s="58">
        <v>1.262894</v>
      </c>
    </row>
    <row r="591" spans="1:15" ht="56.25">
      <c r="A591" s="47" t="s">
        <v>170</v>
      </c>
      <c r="B591" s="43" t="s">
        <v>765</v>
      </c>
      <c r="C591" s="50" t="s">
        <v>1800</v>
      </c>
      <c r="D591" s="75">
        <v>2018</v>
      </c>
      <c r="E591" s="46">
        <v>2019</v>
      </c>
      <c r="F591" s="58">
        <v>1.58578134</v>
      </c>
      <c r="G591" s="58">
        <v>1.58578134</v>
      </c>
      <c r="H591" s="58">
        <v>0.15857813400000001</v>
      </c>
      <c r="I591" s="58">
        <v>1.3320563256</v>
      </c>
      <c r="J591" s="58"/>
      <c r="K591" s="58">
        <v>0.095146880399999995</v>
      </c>
      <c r="L591" s="58">
        <v>1.4585680300000001</v>
      </c>
      <c r="M591" s="58">
        <v>1.4585680300000001</v>
      </c>
      <c r="N591" s="58">
        <v>1.4585680300000001</v>
      </c>
      <c r="O591" s="58">
        <v>1.4585680300000001</v>
      </c>
    </row>
    <row r="592" spans="1:15" ht="75">
      <c r="A592" s="47" t="s">
        <v>170</v>
      </c>
      <c r="B592" s="43" t="s">
        <v>766</v>
      </c>
      <c r="C592" s="50" t="s">
        <v>1801</v>
      </c>
      <c r="D592" s="75">
        <v>2018</v>
      </c>
      <c r="E592" s="46">
        <v>2019</v>
      </c>
      <c r="F592" s="58">
        <v>4.34152</v>
      </c>
      <c r="G592" s="58">
        <v>4.34152</v>
      </c>
      <c r="H592" s="58">
        <v>0.43415200000000004</v>
      </c>
      <c r="I592" s="58">
        <v>3.6468767999999998</v>
      </c>
      <c r="J592" s="58"/>
      <c r="K592" s="58">
        <v>0.26049119999999998</v>
      </c>
      <c r="L592" s="58">
        <v>4.1135640899999997</v>
      </c>
      <c r="M592" s="58">
        <v>4.1135640899999997</v>
      </c>
      <c r="N592" s="58">
        <v>3.8857453</v>
      </c>
      <c r="O592" s="58">
        <v>3.8857453</v>
      </c>
    </row>
    <row r="593" spans="1:15" ht="75">
      <c r="A593" s="47" t="s">
        <v>170</v>
      </c>
      <c r="B593" s="43" t="s">
        <v>767</v>
      </c>
      <c r="C593" s="50" t="s">
        <v>1802</v>
      </c>
      <c r="D593" s="75">
        <v>2018</v>
      </c>
      <c r="E593" s="46">
        <v>2020</v>
      </c>
      <c r="F593" s="58">
        <v>6.0568199999999992</v>
      </c>
      <c r="G593" s="58">
        <v>6.0568199999999992</v>
      </c>
      <c r="H593" s="58">
        <v>0.60568199999999994</v>
      </c>
      <c r="I593" s="58">
        <v>5.0877287999999998</v>
      </c>
      <c r="J593" s="58"/>
      <c r="K593" s="58">
        <v>0.36340919999999993</v>
      </c>
      <c r="L593" s="58">
        <v>5.8048827799999989</v>
      </c>
      <c r="M593" s="58">
        <v>5.8048827799999989</v>
      </c>
      <c r="N593" s="58">
        <v>0.59516228999999998</v>
      </c>
      <c r="O593" s="58">
        <v>0.59516228999999998</v>
      </c>
    </row>
    <row r="594" spans="1:15" ht="75">
      <c r="A594" s="47" t="s">
        <v>170</v>
      </c>
      <c r="B594" s="43" t="s">
        <v>768</v>
      </c>
      <c r="C594" s="50" t="s">
        <v>1803</v>
      </c>
      <c r="D594" s="75">
        <v>2018</v>
      </c>
      <c r="E594" s="46">
        <v>2019</v>
      </c>
      <c r="F594" s="58">
        <v>4.34152</v>
      </c>
      <c r="G594" s="58">
        <v>4.34152</v>
      </c>
      <c r="H594" s="58">
        <v>0.43415200000000004</v>
      </c>
      <c r="I594" s="58">
        <v>3.6468767999999998</v>
      </c>
      <c r="J594" s="58"/>
      <c r="K594" s="58">
        <v>0.26049119999999998</v>
      </c>
      <c r="L594" s="58">
        <v>4.1135640899999997</v>
      </c>
      <c r="M594" s="58">
        <v>4.1135640899999997</v>
      </c>
      <c r="N594" s="58">
        <v>3.8626074699999999</v>
      </c>
      <c r="O594" s="58">
        <v>3.8626074699999999</v>
      </c>
    </row>
    <row r="595" spans="1:15" ht="56.25">
      <c r="A595" s="47" t="s">
        <v>170</v>
      </c>
      <c r="B595" s="43" t="s">
        <v>769</v>
      </c>
      <c r="C595" s="50" t="s">
        <v>1804</v>
      </c>
      <c r="D595" s="75">
        <v>2018</v>
      </c>
      <c r="E595" s="46">
        <v>2019</v>
      </c>
      <c r="F595" s="58">
        <v>4.1646799999999997</v>
      </c>
      <c r="G595" s="58">
        <v>4.1646799999999997</v>
      </c>
      <c r="H595" s="58">
        <v>0.416468</v>
      </c>
      <c r="I595" s="58">
        <v>3.4983311999999995</v>
      </c>
      <c r="J595" s="58"/>
      <c r="K595" s="58">
        <v>0.24988079999999999</v>
      </c>
      <c r="L595" s="58">
        <v>3.9367240899999998</v>
      </c>
      <c r="M595" s="58">
        <v>3.9367240899999998</v>
      </c>
      <c r="N595" s="58">
        <v>3.6547809900000003</v>
      </c>
      <c r="O595" s="58">
        <v>3.6547809900000003</v>
      </c>
    </row>
    <row r="596" spans="1:15" ht="93.75">
      <c r="A596" s="47" t="s">
        <v>170</v>
      </c>
      <c r="B596" s="43" t="s">
        <v>770</v>
      </c>
      <c r="C596" s="50" t="s">
        <v>1805</v>
      </c>
      <c r="D596" s="75">
        <v>2018</v>
      </c>
      <c r="E596" s="46">
        <v>2019</v>
      </c>
      <c r="F596" s="58">
        <v>1.2681246399999999</v>
      </c>
      <c r="G596" s="58">
        <v>1.2681246399999999</v>
      </c>
      <c r="H596" s="58">
        <v>0.12681246399999999</v>
      </c>
      <c r="I596" s="58">
        <v>1.0652246975999999</v>
      </c>
      <c r="J596" s="58"/>
      <c r="K596" s="58">
        <v>0.076087478399999992</v>
      </c>
      <c r="L596" s="58">
        <v>0.99283724999999989</v>
      </c>
      <c r="M596" s="58">
        <v>0.99283724999999989</v>
      </c>
      <c r="N596" s="58">
        <v>0.99283724999999989</v>
      </c>
      <c r="O596" s="58">
        <v>0.99283724999999989</v>
      </c>
    </row>
    <row r="597" spans="1:15" ht="56.25">
      <c r="A597" s="47" t="s">
        <v>170</v>
      </c>
      <c r="B597" s="43" t="s">
        <v>771</v>
      </c>
      <c r="C597" s="50" t="s">
        <v>1806</v>
      </c>
      <c r="D597" s="75">
        <v>2018</v>
      </c>
      <c r="E597" s="46">
        <v>2019</v>
      </c>
      <c r="F597" s="58">
        <v>5.7328199999999994</v>
      </c>
      <c r="G597" s="58">
        <v>5.7328199999999994</v>
      </c>
      <c r="H597" s="58">
        <v>0.57328199999999996</v>
      </c>
      <c r="I597" s="58">
        <v>4.8155687999999994</v>
      </c>
      <c r="J597" s="58"/>
      <c r="K597" s="58">
        <v>0.34396919999999997</v>
      </c>
      <c r="L597" s="58">
        <v>5.504864089999999</v>
      </c>
      <c r="M597" s="58">
        <v>5.504864089999999</v>
      </c>
      <c r="N597" s="58">
        <v>3.9043809899999999</v>
      </c>
      <c r="O597" s="58">
        <v>3.9043809899999999</v>
      </c>
    </row>
    <row r="598" spans="1:15" ht="112.5">
      <c r="A598" s="47" t="s">
        <v>170</v>
      </c>
      <c r="B598" s="43" t="s">
        <v>772</v>
      </c>
      <c r="C598" s="50" t="s">
        <v>1807</v>
      </c>
      <c r="D598" s="75">
        <v>2019</v>
      </c>
      <c r="E598" s="46">
        <v>2020</v>
      </c>
      <c r="F598" s="58">
        <v>3.1132499999999999</v>
      </c>
      <c r="G598" s="58">
        <v>3.1132499999999999</v>
      </c>
      <c r="H598" s="58">
        <v>0.31132500000000002</v>
      </c>
      <c r="I598" s="58">
        <v>2.6151299999999997</v>
      </c>
      <c r="J598" s="58"/>
      <c r="K598" s="58">
        <v>0.18679499999999999</v>
      </c>
      <c r="L598" s="58">
        <v>3.1132499999999999</v>
      </c>
      <c r="M598" s="58">
        <v>3.1132499999999999</v>
      </c>
      <c r="N598" s="58">
        <v>0.12966999999999998</v>
      </c>
      <c r="O598" s="58">
        <v>0.12966999999999998</v>
      </c>
    </row>
    <row r="599" spans="1:15" ht="56.25">
      <c r="A599" s="47" t="s">
        <v>170</v>
      </c>
      <c r="B599" s="43" t="s">
        <v>773</v>
      </c>
      <c r="C599" s="50" t="s">
        <v>1808</v>
      </c>
      <c r="D599" s="75">
        <v>2018</v>
      </c>
      <c r="E599" s="46">
        <v>2020</v>
      </c>
      <c r="F599" s="58">
        <v>3.47241</v>
      </c>
      <c r="G599" s="58">
        <v>3.47241</v>
      </c>
      <c r="H599" s="58">
        <v>0.34724100000000002</v>
      </c>
      <c r="I599" s="58">
        <v>2.9168244000000003</v>
      </c>
      <c r="J599" s="58"/>
      <c r="K599" s="58">
        <v>0.20834459999999999</v>
      </c>
      <c r="L599" s="58">
        <v>3.47241</v>
      </c>
      <c r="M599" s="58">
        <v>3.47241</v>
      </c>
      <c r="N599" s="58">
        <v>0.89845861999999999</v>
      </c>
      <c r="O599" s="58">
        <v>0.89845861999999999</v>
      </c>
    </row>
    <row r="600" spans="1:15" ht="93.75">
      <c r="A600" s="47" t="s">
        <v>170</v>
      </c>
      <c r="B600" s="43" t="s">
        <v>774</v>
      </c>
      <c r="C600" s="50" t="s">
        <v>1809</v>
      </c>
      <c r="D600" s="75">
        <v>2018</v>
      </c>
      <c r="E600" s="46">
        <v>2020</v>
      </c>
      <c r="F600" s="58">
        <v>1.1579999999999999</v>
      </c>
      <c r="G600" s="58">
        <v>1.1579999999999999</v>
      </c>
      <c r="H600" s="58">
        <v>0.1158</v>
      </c>
      <c r="I600" s="58">
        <v>0.97272000000000003</v>
      </c>
      <c r="J600" s="58"/>
      <c r="K600" s="58">
        <v>0.069479999999999986</v>
      </c>
      <c r="L600" s="58">
        <v>1.1579999999999999</v>
      </c>
      <c r="M600" s="58">
        <v>1.1579999999999999</v>
      </c>
      <c r="N600" s="58">
        <v>0.06</v>
      </c>
      <c r="O600" s="58">
        <v>0.06</v>
      </c>
    </row>
    <row r="601" spans="1:15" ht="75">
      <c r="A601" s="47" t="s">
        <v>170</v>
      </c>
      <c r="B601" s="43" t="s">
        <v>775</v>
      </c>
      <c r="C601" s="50" t="s">
        <v>1810</v>
      </c>
      <c r="D601" s="75">
        <v>2018</v>
      </c>
      <c r="E601" s="46">
        <v>2019</v>
      </c>
      <c r="F601" s="58">
        <v>47.068580000000004</v>
      </c>
      <c r="G601" s="58">
        <v>47.068580000000004</v>
      </c>
      <c r="H601" s="58">
        <v>4.7068580000000004</v>
      </c>
      <c r="I601" s="58">
        <v>39.537607199999997</v>
      </c>
      <c r="J601" s="58"/>
      <c r="K601" s="58">
        <v>2.8241148000000003</v>
      </c>
      <c r="L601" s="58">
        <v>47.068580000000004</v>
      </c>
      <c r="M601" s="58">
        <v>47.068580000000004</v>
      </c>
      <c r="N601" s="58">
        <v>35.593939599999999</v>
      </c>
      <c r="O601" s="58">
        <v>35.593939599999999</v>
      </c>
    </row>
    <row r="602" spans="1:15" ht="75">
      <c r="A602" s="47" t="s">
        <v>170</v>
      </c>
      <c r="B602" s="43" t="s">
        <v>776</v>
      </c>
      <c r="C602" s="50" t="s">
        <v>1811</v>
      </c>
      <c r="D602" s="75">
        <v>2016</v>
      </c>
      <c r="E602" s="46">
        <v>2022</v>
      </c>
      <c r="F602" s="58">
        <v>2.8862300000000003</v>
      </c>
      <c r="G602" s="58">
        <v>2.8862300000000003</v>
      </c>
      <c r="H602" s="58">
        <v>0.28862300000000002</v>
      </c>
      <c r="I602" s="58">
        <v>2.4244332000000006</v>
      </c>
      <c r="J602" s="58"/>
      <c r="K602" s="58">
        <v>0.17317380000000002</v>
      </c>
      <c r="L602" s="58">
        <v>2.8862300000000003</v>
      </c>
      <c r="M602" s="58">
        <v>2.8862300000000003</v>
      </c>
      <c r="N602" s="58">
        <v>0.01</v>
      </c>
      <c r="O602" s="58">
        <v>0.01</v>
      </c>
    </row>
    <row r="603" spans="1:15" ht="56.25">
      <c r="A603" s="47" t="s">
        <v>170</v>
      </c>
      <c r="B603" s="43" t="s">
        <v>777</v>
      </c>
      <c r="C603" s="50" t="s">
        <v>1812</v>
      </c>
      <c r="D603" s="75">
        <v>2016</v>
      </c>
      <c r="E603" s="46">
        <v>2025</v>
      </c>
      <c r="F603" s="58">
        <v>61.111409999999999</v>
      </c>
      <c r="G603" s="58">
        <v>61.111409999999999</v>
      </c>
      <c r="H603" s="58">
        <v>6.1111409999999999</v>
      </c>
      <c r="I603" s="58">
        <v>51.333584400000007</v>
      </c>
      <c r="J603" s="58"/>
      <c r="K603" s="58">
        <v>3.6666846</v>
      </c>
      <c r="L603" s="58">
        <v>52.487602219999999</v>
      </c>
      <c r="M603" s="58">
        <v>52.487602219999999</v>
      </c>
      <c r="N603" s="58">
        <v>2.0323764400000002</v>
      </c>
      <c r="O603" s="58">
        <v>2.0323764400000002</v>
      </c>
    </row>
    <row r="604" spans="1:15" ht="75">
      <c r="A604" s="47" t="s">
        <v>170</v>
      </c>
      <c r="B604" s="43" t="s">
        <v>778</v>
      </c>
      <c r="C604" s="50" t="s">
        <v>1813</v>
      </c>
      <c r="D604" s="75">
        <v>2018</v>
      </c>
      <c r="E604" s="46">
        <v>2019</v>
      </c>
      <c r="F604" s="58">
        <v>17.005589999999998</v>
      </c>
      <c r="G604" s="58">
        <v>17.005589999999998</v>
      </c>
      <c r="H604" s="58">
        <v>1.7005589999999999</v>
      </c>
      <c r="I604" s="58">
        <v>14.284695599999997</v>
      </c>
      <c r="J604" s="58"/>
      <c r="K604" s="58">
        <v>1.0203353999999998</v>
      </c>
      <c r="L604" s="58">
        <v>17.005589999999998</v>
      </c>
      <c r="M604" s="58">
        <v>17.005589999999998</v>
      </c>
      <c r="N604" s="58">
        <v>14.187919690000001</v>
      </c>
      <c r="O604" s="58">
        <v>14.187919690000001</v>
      </c>
    </row>
    <row r="605" spans="1:15" ht="93.75">
      <c r="A605" s="47" t="s">
        <v>170</v>
      </c>
      <c r="B605" s="43" t="s">
        <v>779</v>
      </c>
      <c r="C605" s="50" t="s">
        <v>1814</v>
      </c>
      <c r="D605" s="75">
        <v>2018</v>
      </c>
      <c r="E605" s="46">
        <v>2019</v>
      </c>
      <c r="F605" s="58">
        <v>13.054859879999999</v>
      </c>
      <c r="G605" s="58">
        <v>13.054859879999999</v>
      </c>
      <c r="H605" s="58">
        <v>1.305485988</v>
      </c>
      <c r="I605" s="58">
        <v>10.966082299199998</v>
      </c>
      <c r="J605" s="58"/>
      <c r="K605" s="58">
        <v>0.78329159279999994</v>
      </c>
      <c r="L605" s="58">
        <v>13.054859879999999</v>
      </c>
      <c r="M605" s="58">
        <v>13.054859879999999</v>
      </c>
      <c r="N605" s="58">
        <v>12.867076730000001</v>
      </c>
      <c r="O605" s="58">
        <v>12.867076730000001</v>
      </c>
    </row>
    <row r="606" spans="1:15" ht="93.75">
      <c r="A606" s="47" t="s">
        <v>170</v>
      </c>
      <c r="B606" s="43" t="s">
        <v>780</v>
      </c>
      <c r="C606" s="50" t="s">
        <v>1815</v>
      </c>
      <c r="D606" s="75">
        <v>2018</v>
      </c>
      <c r="E606" s="46">
        <v>2019</v>
      </c>
      <c r="F606" s="58">
        <v>19.322060000000004</v>
      </c>
      <c r="G606" s="58">
        <v>19.322060000000004</v>
      </c>
      <c r="H606" s="58">
        <v>1.9322060000000005</v>
      </c>
      <c r="I606" s="58">
        <v>16.230530400000003</v>
      </c>
      <c r="J606" s="58"/>
      <c r="K606" s="58">
        <v>1.1593236000000002</v>
      </c>
      <c r="L606" s="58">
        <v>19.322060000000004</v>
      </c>
      <c r="M606" s="58">
        <v>19.322060000000004</v>
      </c>
      <c r="N606" s="58">
        <v>13.53773264</v>
      </c>
      <c r="O606" s="58">
        <v>13.53773264</v>
      </c>
    </row>
    <row r="607" spans="1:15" ht="93.75">
      <c r="A607" s="47" t="s">
        <v>170</v>
      </c>
      <c r="B607" s="43" t="s">
        <v>781</v>
      </c>
      <c r="C607" s="50" t="s">
        <v>1816</v>
      </c>
      <c r="D607" s="75">
        <v>2018</v>
      </c>
      <c r="E607" s="46">
        <v>2019</v>
      </c>
      <c r="F607" s="58">
        <v>15.732639999999998</v>
      </c>
      <c r="G607" s="58">
        <v>15.732639999999998</v>
      </c>
      <c r="H607" s="58">
        <v>1.573264</v>
      </c>
      <c r="I607" s="58">
        <v>13.215417599999999</v>
      </c>
      <c r="J607" s="58"/>
      <c r="K607" s="58">
        <v>0.94395839999999986</v>
      </c>
      <c r="L607" s="58">
        <v>15.732639999999998</v>
      </c>
      <c r="M607" s="58">
        <v>15.732639999999998</v>
      </c>
      <c r="N607" s="58">
        <v>13.080495650000001</v>
      </c>
      <c r="O607" s="58">
        <v>13.080495650000001</v>
      </c>
    </row>
    <row r="608" spans="1:15" ht="93.75">
      <c r="A608" s="47" t="s">
        <v>170</v>
      </c>
      <c r="B608" s="43" t="s">
        <v>782</v>
      </c>
      <c r="C608" s="50" t="s">
        <v>1817</v>
      </c>
      <c r="D608" s="75">
        <v>2019</v>
      </c>
      <c r="E608" s="46">
        <v>2020</v>
      </c>
      <c r="F608" s="58">
        <v>1.5526599999999999</v>
      </c>
      <c r="G608" s="58">
        <v>1.5526599999999999</v>
      </c>
      <c r="H608" s="58">
        <v>0.15526600000000002</v>
      </c>
      <c r="I608" s="58">
        <v>1.3042343999999999</v>
      </c>
      <c r="J608" s="58"/>
      <c r="K608" s="58">
        <v>0.093159599999999995</v>
      </c>
      <c r="L608" s="58">
        <v>1.5526599999999999</v>
      </c>
      <c r="M608" s="58">
        <v>1.5526599999999999</v>
      </c>
      <c r="N608" s="58">
        <v>0.24465000000000001</v>
      </c>
      <c r="O608" s="58">
        <v>0.24465000000000001</v>
      </c>
    </row>
    <row r="609" spans="1:15" ht="112.5">
      <c r="A609" s="47" t="s">
        <v>170</v>
      </c>
      <c r="B609" s="43" t="s">
        <v>783</v>
      </c>
      <c r="C609" s="50" t="s">
        <v>1818</v>
      </c>
      <c r="D609" s="75">
        <v>2019</v>
      </c>
      <c r="E609" s="46">
        <v>2020</v>
      </c>
      <c r="F609" s="58">
        <v>1.4877800000000001</v>
      </c>
      <c r="G609" s="58">
        <v>1.4877800000000001</v>
      </c>
      <c r="H609" s="58">
        <v>0.14877800000000002</v>
      </c>
      <c r="I609" s="58">
        <v>1.2497351999999999</v>
      </c>
      <c r="J609" s="58"/>
      <c r="K609" s="58">
        <v>0.089266800000000007</v>
      </c>
      <c r="L609" s="58">
        <v>1.4877800000000001</v>
      </c>
      <c r="M609" s="58">
        <v>1.4877800000000001</v>
      </c>
      <c r="N609" s="58">
        <v>0</v>
      </c>
      <c r="O609" s="58">
        <v>0</v>
      </c>
    </row>
    <row r="610" spans="1:15" ht="75">
      <c r="A610" s="47" t="s">
        <v>170</v>
      </c>
      <c r="B610" s="43" t="s">
        <v>784</v>
      </c>
      <c r="C610" s="51" t="s">
        <v>1819</v>
      </c>
      <c r="D610" s="75">
        <v>2013</v>
      </c>
      <c r="E610" s="46">
        <v>2019</v>
      </c>
      <c r="F610" s="58">
        <v>1.7847845500000001</v>
      </c>
      <c r="G610" s="58">
        <v>1.7847845500000001</v>
      </c>
      <c r="H610" s="58">
        <v>0.17847845500000004</v>
      </c>
      <c r="I610" s="58">
        <v>1.4992190220000001</v>
      </c>
      <c r="J610" s="58"/>
      <c r="K610" s="58">
        <v>0.107087073</v>
      </c>
      <c r="L610" s="58">
        <v>0.017447520000000161</v>
      </c>
      <c r="M610" s="58">
        <v>0.017447520000000161</v>
      </c>
      <c r="N610" s="58">
        <v>0.017447520000000001</v>
      </c>
      <c r="O610" s="58">
        <v>0.017447520000000001</v>
      </c>
    </row>
    <row r="611" spans="1:15" ht="112.5">
      <c r="A611" s="47" t="s">
        <v>170</v>
      </c>
      <c r="B611" s="43" t="s">
        <v>785</v>
      </c>
      <c r="C611" s="51" t="s">
        <v>1820</v>
      </c>
      <c r="D611" s="75">
        <v>2013</v>
      </c>
      <c r="E611" s="46">
        <v>2019</v>
      </c>
      <c r="F611" s="58">
        <v>14.347920000000002</v>
      </c>
      <c r="G611" s="58">
        <v>14.347920000000002</v>
      </c>
      <c r="H611" s="58">
        <v>1.4347920000000003</v>
      </c>
      <c r="I611" s="58">
        <v>12.052252800000002</v>
      </c>
      <c r="J611" s="58"/>
      <c r="K611" s="58">
        <v>0.86087520000000006</v>
      </c>
      <c r="L611" s="58">
        <v>9.4932342400000032</v>
      </c>
      <c r="M611" s="58">
        <v>9.4932342400000032</v>
      </c>
      <c r="N611" s="58">
        <v>8.3795800000000007</v>
      </c>
      <c r="O611" s="58">
        <v>8.3795800000000007</v>
      </c>
    </row>
    <row r="612" spans="1:15" ht="75">
      <c r="A612" s="47" t="s">
        <v>170</v>
      </c>
      <c r="B612" s="43" t="s">
        <v>786</v>
      </c>
      <c r="C612" s="51" t="s">
        <v>1821</v>
      </c>
      <c r="D612" s="75">
        <v>2013</v>
      </c>
      <c r="E612" s="46">
        <v>2019</v>
      </c>
      <c r="F612" s="58">
        <v>3.9606790199999997</v>
      </c>
      <c r="G612" s="58">
        <v>3.9606790199999997</v>
      </c>
      <c r="H612" s="58">
        <v>0.39606790199999997</v>
      </c>
      <c r="I612" s="58">
        <v>3.3269703767999999</v>
      </c>
      <c r="J612" s="58"/>
      <c r="K612" s="58">
        <v>0.23764074119999998</v>
      </c>
      <c r="L612" s="58">
        <v>0.064156799999999681</v>
      </c>
      <c r="M612" s="58">
        <v>0.064156799999999681</v>
      </c>
      <c r="N612" s="58">
        <v>0.064156799999999681</v>
      </c>
      <c r="O612" s="58">
        <v>0.064156799999999681</v>
      </c>
    </row>
    <row r="613" spans="1:15" ht="93.75">
      <c r="A613" s="47" t="s">
        <v>170</v>
      </c>
      <c r="B613" s="43" t="s">
        <v>787</v>
      </c>
      <c r="C613" s="51" t="s">
        <v>1822</v>
      </c>
      <c r="D613" s="75">
        <v>2018</v>
      </c>
      <c r="E613" s="46">
        <v>2020</v>
      </c>
      <c r="F613" s="58">
        <v>2.46306</v>
      </c>
      <c r="G613" s="58">
        <v>2.46306</v>
      </c>
      <c r="H613" s="58">
        <v>0.24630600000000002</v>
      </c>
      <c r="I613" s="58">
        <v>2.0689704</v>
      </c>
      <c r="J613" s="58"/>
      <c r="K613" s="58">
        <v>0.14778359999999999</v>
      </c>
      <c r="L613" s="58">
        <v>2.46306</v>
      </c>
      <c r="M613" s="58">
        <v>2.46306</v>
      </c>
      <c r="N613" s="58">
        <v>0</v>
      </c>
      <c r="O613" s="58">
        <v>0</v>
      </c>
    </row>
    <row r="614" spans="1:15" ht="75">
      <c r="A614" s="47" t="s">
        <v>170</v>
      </c>
      <c r="B614" s="43" t="s">
        <v>788</v>
      </c>
      <c r="C614" s="50" t="s">
        <v>1823</v>
      </c>
      <c r="D614" s="75">
        <v>2019</v>
      </c>
      <c r="E614" s="46">
        <v>2022</v>
      </c>
      <c r="F614" s="58">
        <v>1.8503099999999999</v>
      </c>
      <c r="G614" s="58">
        <v>1.8503099999999999</v>
      </c>
      <c r="H614" s="58">
        <v>0.185031</v>
      </c>
      <c r="I614" s="58">
        <v>1.5542604</v>
      </c>
      <c r="J614" s="58"/>
      <c r="K614" s="58">
        <v>0.1110186</v>
      </c>
      <c r="L614" s="58">
        <v>1.8503099999999999</v>
      </c>
      <c r="M614" s="58">
        <v>1.8503099999999999</v>
      </c>
      <c r="N614" s="58">
        <v>0</v>
      </c>
      <c r="O614" s="58">
        <v>0</v>
      </c>
    </row>
    <row r="615" spans="1:15" ht="93.75">
      <c r="A615" s="47" t="s">
        <v>170</v>
      </c>
      <c r="B615" s="43" t="s">
        <v>789</v>
      </c>
      <c r="C615" s="50" t="s">
        <v>1824</v>
      </c>
      <c r="D615" s="75">
        <v>2016</v>
      </c>
      <c r="E615" s="46">
        <v>2020</v>
      </c>
      <c r="F615" s="58">
        <v>5.0358000000000001</v>
      </c>
      <c r="G615" s="58">
        <v>5.0358000000000001</v>
      </c>
      <c r="H615" s="58">
        <v>0.50358000000000003</v>
      </c>
      <c r="I615" s="58">
        <v>4.2300719999999998</v>
      </c>
      <c r="J615" s="58"/>
      <c r="K615" s="58">
        <v>0.30214799999999997</v>
      </c>
      <c r="L615" s="58">
        <v>5.0358000000000001</v>
      </c>
      <c r="M615" s="58">
        <v>5.0358000000000001</v>
      </c>
      <c r="N615" s="58">
        <v>0.30673</v>
      </c>
      <c r="O615" s="58">
        <v>0.30673</v>
      </c>
    </row>
    <row r="616" spans="1:15" ht="75">
      <c r="A616" s="47" t="s">
        <v>170</v>
      </c>
      <c r="B616" s="43" t="s">
        <v>790</v>
      </c>
      <c r="C616" s="50" t="s">
        <v>1825</v>
      </c>
      <c r="D616" s="75">
        <v>2017</v>
      </c>
      <c r="E616" s="46">
        <v>2022</v>
      </c>
      <c r="F616" s="58">
        <v>1.9034100000000003</v>
      </c>
      <c r="G616" s="58">
        <v>1.9034100000000003</v>
      </c>
      <c r="H616" s="58">
        <v>0.19034100000000004</v>
      </c>
      <c r="I616" s="58">
        <v>1.5988644000000001</v>
      </c>
      <c r="J616" s="58"/>
      <c r="K616" s="58">
        <v>0.11420460000000002</v>
      </c>
      <c r="L616" s="58">
        <v>1.9034100000000003</v>
      </c>
      <c r="M616" s="58">
        <v>1.9034100000000003</v>
      </c>
      <c r="N616" s="58">
        <v>0.21330000000000002</v>
      </c>
      <c r="O616" s="58">
        <v>0.21330000000000002</v>
      </c>
    </row>
    <row r="617" spans="1:15" ht="56.25">
      <c r="A617" s="47" t="s">
        <v>170</v>
      </c>
      <c r="B617" s="43" t="s">
        <v>791</v>
      </c>
      <c r="C617" s="50" t="s">
        <v>1826</v>
      </c>
      <c r="D617" s="75">
        <v>2017</v>
      </c>
      <c r="E617" s="46">
        <v>2021</v>
      </c>
      <c r="F617" s="58">
        <v>4.36477</v>
      </c>
      <c r="G617" s="58">
        <v>4.36477</v>
      </c>
      <c r="H617" s="58">
        <v>0.436477</v>
      </c>
      <c r="I617" s="58">
        <v>3.6664067999999999</v>
      </c>
      <c r="J617" s="58"/>
      <c r="K617" s="58">
        <v>0.26188620000000001</v>
      </c>
      <c r="L617" s="58">
        <v>4.36477</v>
      </c>
      <c r="M617" s="58">
        <v>4.36477</v>
      </c>
      <c r="N617" s="58">
        <v>0.48399999999999999</v>
      </c>
      <c r="O617" s="58">
        <v>0.48399999999999999</v>
      </c>
    </row>
    <row r="618" spans="1:15" ht="75">
      <c r="A618" s="47" t="s">
        <v>170</v>
      </c>
      <c r="B618" s="43" t="s">
        <v>792</v>
      </c>
      <c r="C618" s="50" t="s">
        <v>1827</v>
      </c>
      <c r="D618" s="75">
        <v>2018</v>
      </c>
      <c r="E618" s="46">
        <v>2019</v>
      </c>
      <c r="F618" s="58">
        <v>3.21488</v>
      </c>
      <c r="G618" s="58">
        <v>3.21488</v>
      </c>
      <c r="H618" s="58">
        <v>0.321488</v>
      </c>
      <c r="I618" s="58">
        <v>2.7004991999999999</v>
      </c>
      <c r="J618" s="58"/>
      <c r="K618" s="58">
        <v>0.1928928</v>
      </c>
      <c r="L618" s="58">
        <v>2.8813522300000001</v>
      </c>
      <c r="M618" s="58">
        <v>2.8813522300000001</v>
      </c>
      <c r="N618" s="58">
        <v>2.8813522300000001</v>
      </c>
      <c r="O618" s="58">
        <v>2.8813522300000001</v>
      </c>
    </row>
    <row r="619" spans="1:15" ht="75">
      <c r="A619" s="47" t="s">
        <v>170</v>
      </c>
      <c r="B619" s="43" t="s">
        <v>793</v>
      </c>
      <c r="C619" s="50" t="s">
        <v>1828</v>
      </c>
      <c r="D619" s="75">
        <v>2017</v>
      </c>
      <c r="E619" s="46">
        <v>2022</v>
      </c>
      <c r="F619" s="58">
        <v>1.9034300000000002</v>
      </c>
      <c r="G619" s="58">
        <v>1.9034300000000002</v>
      </c>
      <c r="H619" s="58">
        <v>0.19034300000000004</v>
      </c>
      <c r="I619" s="58">
        <v>1.5988812000000003</v>
      </c>
      <c r="J619" s="58"/>
      <c r="K619" s="58">
        <v>0.11420580000000001</v>
      </c>
      <c r="L619" s="58">
        <v>1.9034300000000002</v>
      </c>
      <c r="M619" s="58">
        <v>1.9034300000000002</v>
      </c>
      <c r="N619" s="58">
        <v>0.21325999999999998</v>
      </c>
      <c r="O619" s="58">
        <v>0.21325999999999998</v>
      </c>
    </row>
    <row r="620" spans="1:15" ht="56.25">
      <c r="A620" s="47" t="s">
        <v>170</v>
      </c>
      <c r="B620" s="43" t="s">
        <v>794</v>
      </c>
      <c r="C620" s="50" t="s">
        <v>1829</v>
      </c>
      <c r="D620" s="75">
        <v>2018</v>
      </c>
      <c r="E620" s="46">
        <v>2020</v>
      </c>
      <c r="F620" s="58">
        <v>2.4050900000000004</v>
      </c>
      <c r="G620" s="58">
        <v>2.4050900000000004</v>
      </c>
      <c r="H620" s="58">
        <v>0.24050900000000006</v>
      </c>
      <c r="I620" s="58">
        <v>2.0202756000000006</v>
      </c>
      <c r="J620" s="58"/>
      <c r="K620" s="58">
        <v>0.14430540000000003</v>
      </c>
      <c r="L620" s="58">
        <v>2.4050900000000004</v>
      </c>
      <c r="M620" s="58">
        <v>2.4050900000000004</v>
      </c>
      <c r="N620" s="58">
        <v>2.23292</v>
      </c>
      <c r="O620" s="58">
        <v>2.23292</v>
      </c>
    </row>
    <row r="621" spans="1:15" ht="56.25">
      <c r="A621" s="47" t="s">
        <v>170</v>
      </c>
      <c r="B621" s="43" t="s">
        <v>795</v>
      </c>
      <c r="C621" s="50" t="s">
        <v>1830</v>
      </c>
      <c r="D621" s="75">
        <v>2017</v>
      </c>
      <c r="E621" s="46">
        <v>2021</v>
      </c>
      <c r="F621" s="58">
        <v>2.4050900000000004</v>
      </c>
      <c r="G621" s="58">
        <v>2.4050900000000004</v>
      </c>
      <c r="H621" s="58">
        <v>0.24050900000000006</v>
      </c>
      <c r="I621" s="58">
        <v>2.0202756000000006</v>
      </c>
      <c r="J621" s="58"/>
      <c r="K621" s="58">
        <v>0.14430540000000003</v>
      </c>
      <c r="L621" s="58">
        <v>2.4050900000000004</v>
      </c>
      <c r="M621" s="58">
        <v>2.4050900000000004</v>
      </c>
      <c r="N621" s="58">
        <v>0.26212999999999997</v>
      </c>
      <c r="O621" s="58">
        <v>0.26212999999999997</v>
      </c>
    </row>
    <row r="622" spans="1:15" ht="75">
      <c r="A622" s="47" t="s">
        <v>170</v>
      </c>
      <c r="B622" s="43" t="s">
        <v>796</v>
      </c>
      <c r="C622" s="50" t="s">
        <v>1831</v>
      </c>
      <c r="D622" s="75">
        <v>2016</v>
      </c>
      <c r="E622" s="46">
        <v>2019</v>
      </c>
      <c r="F622" s="58">
        <v>36.19753</v>
      </c>
      <c r="G622" s="58">
        <v>36.19753</v>
      </c>
      <c r="H622" s="58">
        <v>3.6197530000000002</v>
      </c>
      <c r="I622" s="58">
        <v>30.405925199999999</v>
      </c>
      <c r="J622" s="58"/>
      <c r="K622" s="58">
        <v>2.1718517999999998</v>
      </c>
      <c r="L622" s="58">
        <v>0.44228831000000213</v>
      </c>
      <c r="M622" s="58">
        <v>0.44228831000000213</v>
      </c>
      <c r="N622" s="58">
        <v>0.44228831000000213</v>
      </c>
      <c r="O622" s="58">
        <v>0.44228831000000213</v>
      </c>
    </row>
    <row r="623" spans="1:15" ht="75">
      <c r="A623" s="47" t="s">
        <v>170</v>
      </c>
      <c r="B623" s="43" t="s">
        <v>797</v>
      </c>
      <c r="C623" s="50" t="s">
        <v>1832</v>
      </c>
      <c r="D623" s="75">
        <v>2016</v>
      </c>
      <c r="E623" s="46">
        <v>2019</v>
      </c>
      <c r="F623" s="58">
        <v>12.34665</v>
      </c>
      <c r="G623" s="58">
        <v>12.34665</v>
      </c>
      <c r="H623" s="58">
        <v>1.2346650000000001</v>
      </c>
      <c r="I623" s="58">
        <v>10.371186000000002</v>
      </c>
      <c r="J623" s="58"/>
      <c r="K623" s="58">
        <v>0.74079899999999999</v>
      </c>
      <c r="L623" s="58">
        <v>1.2797611700000004</v>
      </c>
      <c r="M623" s="58">
        <v>1.2797611700000004</v>
      </c>
      <c r="N623" s="58">
        <v>0.01</v>
      </c>
      <c r="O623" s="58">
        <v>0.01</v>
      </c>
    </row>
    <row r="624" spans="1:15" ht="112.5">
      <c r="A624" s="47" t="s">
        <v>170</v>
      </c>
      <c r="B624" s="43" t="s">
        <v>798</v>
      </c>
      <c r="C624" s="50" t="s">
        <v>1833</v>
      </c>
      <c r="D624" s="75">
        <v>2019</v>
      </c>
      <c r="E624" s="46">
        <v>2020</v>
      </c>
      <c r="F624" s="58">
        <v>15.360099999999999</v>
      </c>
      <c r="G624" s="58">
        <v>15.360099999999999</v>
      </c>
      <c r="H624" s="58">
        <v>1.5360100000000001</v>
      </c>
      <c r="I624" s="58">
        <v>12.902483999999998</v>
      </c>
      <c r="J624" s="58"/>
      <c r="K624" s="58">
        <v>0.92160599999999993</v>
      </c>
      <c r="L624" s="58">
        <v>15.360099999999999</v>
      </c>
      <c r="M624" s="58">
        <v>15.360099999999999</v>
      </c>
      <c r="N624" s="58">
        <v>1.9725899999999998</v>
      </c>
      <c r="O624" s="58">
        <v>1.9725899999999998</v>
      </c>
    </row>
    <row r="625" spans="1:15" ht="112.5">
      <c r="A625" s="47" t="s">
        <v>170</v>
      </c>
      <c r="B625" s="43" t="s">
        <v>799</v>
      </c>
      <c r="C625" s="50" t="s">
        <v>1834</v>
      </c>
      <c r="D625" s="75">
        <v>2019</v>
      </c>
      <c r="E625" s="46">
        <v>2020</v>
      </c>
      <c r="F625" s="58">
        <v>1.3548199999999999</v>
      </c>
      <c r="G625" s="58">
        <v>1.3548199999999999</v>
      </c>
      <c r="H625" s="58">
        <v>0.13548199999999999</v>
      </c>
      <c r="I625" s="58">
        <v>1.1380488</v>
      </c>
      <c r="J625" s="58"/>
      <c r="K625" s="58">
        <v>0.081289199999999992</v>
      </c>
      <c r="L625" s="58">
        <v>1.3548199999999999</v>
      </c>
      <c r="M625" s="58">
        <v>1.3548199999999999</v>
      </c>
      <c r="N625" s="58">
        <v>0.22568000000000002</v>
      </c>
      <c r="O625" s="58">
        <v>0.22568000000000002</v>
      </c>
    </row>
    <row r="626" spans="1:15" ht="93.75">
      <c r="A626" s="47" t="s">
        <v>170</v>
      </c>
      <c r="B626" s="43" t="s">
        <v>800</v>
      </c>
      <c r="C626" s="50" t="s">
        <v>1835</v>
      </c>
      <c r="D626" s="75">
        <v>2019</v>
      </c>
      <c r="E626" s="46">
        <v>2021</v>
      </c>
      <c r="F626" s="58">
        <v>6.2648099999999998</v>
      </c>
      <c r="G626" s="58">
        <v>6.2648099999999998</v>
      </c>
      <c r="H626" s="58">
        <v>0.62648100000000007</v>
      </c>
      <c r="I626" s="58">
        <v>5.2624404</v>
      </c>
      <c r="J626" s="58"/>
      <c r="K626" s="58">
        <v>0.37588859999999996</v>
      </c>
      <c r="L626" s="58">
        <v>6.2648099999999998</v>
      </c>
      <c r="M626" s="58">
        <v>6.2648099999999998</v>
      </c>
      <c r="N626" s="58">
        <v>0</v>
      </c>
      <c r="O626" s="58">
        <v>0</v>
      </c>
    </row>
    <row r="627" spans="1:15" ht="75">
      <c r="A627" s="47" t="s">
        <v>170</v>
      </c>
      <c r="B627" s="43" t="s">
        <v>801</v>
      </c>
      <c r="C627" s="50" t="s">
        <v>1836</v>
      </c>
      <c r="D627" s="75">
        <v>2019</v>
      </c>
      <c r="E627" s="46">
        <v>2020</v>
      </c>
      <c r="F627" s="58">
        <v>10.919549999999999</v>
      </c>
      <c r="G627" s="58">
        <v>10.919549999999999</v>
      </c>
      <c r="H627" s="58">
        <v>1.091955</v>
      </c>
      <c r="I627" s="58">
        <v>9.1724219999999992</v>
      </c>
      <c r="J627" s="58"/>
      <c r="K627" s="58">
        <v>0.65517299999999989</v>
      </c>
      <c r="L627" s="58">
        <v>10.919549999999999</v>
      </c>
      <c r="M627" s="58">
        <v>10.919549999999999</v>
      </c>
      <c r="N627" s="58">
        <v>0.01</v>
      </c>
      <c r="O627" s="58">
        <v>0.01</v>
      </c>
    </row>
    <row r="628" spans="1:15" ht="93.75">
      <c r="A628" s="47" t="s">
        <v>170</v>
      </c>
      <c r="B628" s="43" t="s">
        <v>802</v>
      </c>
      <c r="C628" s="50" t="s">
        <v>1837</v>
      </c>
      <c r="D628" s="75">
        <v>2018</v>
      </c>
      <c r="E628" s="46">
        <v>2021</v>
      </c>
      <c r="F628" s="58">
        <v>18.382459999999998</v>
      </c>
      <c r="G628" s="58">
        <v>18.382459999999998</v>
      </c>
      <c r="H628" s="58">
        <v>1.8382459999999998</v>
      </c>
      <c r="I628" s="58">
        <v>15.441266399999996</v>
      </c>
      <c r="J628" s="58"/>
      <c r="K628" s="58">
        <v>1.1029475999999998</v>
      </c>
      <c r="L628" s="58">
        <v>18.382459999999998</v>
      </c>
      <c r="M628" s="58">
        <v>18.382459999999998</v>
      </c>
      <c r="N628" s="58">
        <v>3.4116644000000003</v>
      </c>
      <c r="O628" s="58">
        <v>3.4116644000000003</v>
      </c>
    </row>
    <row r="629" spans="1:15" ht="75">
      <c r="A629" s="47" t="s">
        <v>170</v>
      </c>
      <c r="B629" s="43" t="s">
        <v>803</v>
      </c>
      <c r="C629" s="50" t="s">
        <v>1838</v>
      </c>
      <c r="D629" s="75">
        <v>2016</v>
      </c>
      <c r="E629" s="46">
        <v>2021</v>
      </c>
      <c r="F629" s="58">
        <v>3.4666000000000006</v>
      </c>
      <c r="G629" s="58">
        <v>3.4666000000000006</v>
      </c>
      <c r="H629" s="58">
        <v>0.34666000000000008</v>
      </c>
      <c r="I629" s="58">
        <v>2.9119440000000005</v>
      </c>
      <c r="J629" s="58"/>
      <c r="K629" s="58">
        <v>0.20799600000000001</v>
      </c>
      <c r="L629" s="58">
        <v>3.4666000000000006</v>
      </c>
      <c r="M629" s="58">
        <v>3.4666000000000006</v>
      </c>
      <c r="N629" s="58">
        <v>0.55696000000000001</v>
      </c>
      <c r="O629" s="58">
        <v>0.55696000000000001</v>
      </c>
    </row>
    <row r="630" spans="1:15" ht="75">
      <c r="A630" s="47" t="s">
        <v>170</v>
      </c>
      <c r="B630" s="43" t="s">
        <v>804</v>
      </c>
      <c r="C630" s="50" t="s">
        <v>1839</v>
      </c>
      <c r="D630" s="75">
        <v>2017</v>
      </c>
      <c r="E630" s="46">
        <v>2020</v>
      </c>
      <c r="F630" s="58">
        <v>4.3512399999999998</v>
      </c>
      <c r="G630" s="58">
        <v>4.3512399999999998</v>
      </c>
      <c r="H630" s="58">
        <v>0.43512400000000001</v>
      </c>
      <c r="I630" s="58">
        <v>3.6550415999999997</v>
      </c>
      <c r="J630" s="58"/>
      <c r="K630" s="58">
        <v>0.26107439999999998</v>
      </c>
      <c r="L630" s="58">
        <v>4.3512399999999998</v>
      </c>
      <c r="M630" s="58">
        <v>4.3512399999999998</v>
      </c>
      <c r="N630" s="58">
        <v>0.51652999999999993</v>
      </c>
      <c r="O630" s="58">
        <v>0.51652999999999993</v>
      </c>
    </row>
    <row r="631" spans="1:15" ht="56.25">
      <c r="A631" s="47" t="s">
        <v>170</v>
      </c>
      <c r="B631" s="43" t="s">
        <v>805</v>
      </c>
      <c r="C631" s="50" t="s">
        <v>1840</v>
      </c>
      <c r="D631" s="75">
        <v>2013</v>
      </c>
      <c r="E631" s="46">
        <v>2022</v>
      </c>
      <c r="F631" s="58">
        <v>40.196019999999997</v>
      </c>
      <c r="G631" s="58">
        <v>40.196019999999997</v>
      </c>
      <c r="H631" s="58">
        <v>4.0196019999999999</v>
      </c>
      <c r="I631" s="58">
        <v>33.764656799999997</v>
      </c>
      <c r="J631" s="58"/>
      <c r="K631" s="58">
        <v>2.4117611999999999</v>
      </c>
      <c r="L631" s="58">
        <v>35.316245839999993</v>
      </c>
      <c r="M631" s="58">
        <v>35.316245839999993</v>
      </c>
      <c r="N631" s="58">
        <v>3.1517206</v>
      </c>
      <c r="O631" s="58">
        <v>3.1517206</v>
      </c>
    </row>
    <row r="632" spans="1:15" ht="75">
      <c r="A632" s="46" t="s">
        <v>170</v>
      </c>
      <c r="B632" s="91" t="s">
        <v>806</v>
      </c>
      <c r="C632" s="54" t="s">
        <v>1841</v>
      </c>
      <c r="D632" s="76">
        <v>2018</v>
      </c>
      <c r="E632" s="46">
        <v>2021</v>
      </c>
      <c r="F632" s="58">
        <v>3.4188700000000001</v>
      </c>
      <c r="G632" s="58">
        <v>3.4188700000000001</v>
      </c>
      <c r="H632" s="58">
        <v>0.34188700000000005</v>
      </c>
      <c r="I632" s="58">
        <v>2.8718508000000003</v>
      </c>
      <c r="J632" s="58"/>
      <c r="K632" s="58">
        <v>0.20513219999999999</v>
      </c>
      <c r="L632" s="58">
        <v>3.4188700000000001</v>
      </c>
      <c r="M632" s="58">
        <v>3.4188700000000001</v>
      </c>
      <c r="N632" s="58">
        <v>0.42519000000000001</v>
      </c>
      <c r="O632" s="58">
        <v>0.42519000000000001</v>
      </c>
    </row>
    <row r="633" spans="1:15" ht="112.5">
      <c r="A633" s="46" t="s">
        <v>170</v>
      </c>
      <c r="B633" s="91" t="s">
        <v>807</v>
      </c>
      <c r="C633" s="54" t="s">
        <v>1842</v>
      </c>
      <c r="D633" s="76">
        <v>2019</v>
      </c>
      <c r="E633" s="46">
        <v>2020</v>
      </c>
      <c r="F633" s="58">
        <v>71.632909999999995</v>
      </c>
      <c r="G633" s="58">
        <v>71.632909999999995</v>
      </c>
      <c r="H633" s="58">
        <v>7.1632910000000001</v>
      </c>
      <c r="I633" s="58">
        <v>60.171644399999991</v>
      </c>
      <c r="J633" s="58"/>
      <c r="K633" s="58">
        <v>4.2979745999999999</v>
      </c>
      <c r="L633" s="58">
        <v>71.632909999999995</v>
      </c>
      <c r="M633" s="58">
        <v>71.632909999999995</v>
      </c>
      <c r="N633" s="58">
        <v>7.5</v>
      </c>
      <c r="O633" s="58">
        <v>7.5</v>
      </c>
    </row>
    <row r="634" spans="1:15" ht="75">
      <c r="A634" s="46" t="s">
        <v>170</v>
      </c>
      <c r="B634" s="91" t="s">
        <v>808</v>
      </c>
      <c r="C634" s="54" t="s">
        <v>1843</v>
      </c>
      <c r="D634" s="76">
        <v>2018</v>
      </c>
      <c r="E634" s="46">
        <v>2022</v>
      </c>
      <c r="F634" s="58">
        <v>3.4188700000000001</v>
      </c>
      <c r="G634" s="58">
        <v>3.4188700000000001</v>
      </c>
      <c r="H634" s="58">
        <v>0.34188700000000005</v>
      </c>
      <c r="I634" s="58">
        <v>2.8718508000000003</v>
      </c>
      <c r="J634" s="58"/>
      <c r="K634" s="58">
        <v>0.20513219999999999</v>
      </c>
      <c r="L634" s="58">
        <v>3.4188700000000001</v>
      </c>
      <c r="M634" s="58">
        <v>3.4188700000000001</v>
      </c>
      <c r="N634" s="58">
        <v>0.38518999999999998</v>
      </c>
      <c r="O634" s="58">
        <v>0.38518999999999998</v>
      </c>
    </row>
    <row r="635" spans="1:15" ht="56.25">
      <c r="A635" s="46" t="s">
        <v>170</v>
      </c>
      <c r="B635" s="91" t="s">
        <v>809</v>
      </c>
      <c r="C635" s="54" t="s">
        <v>1844</v>
      </c>
      <c r="D635" s="76">
        <v>2018</v>
      </c>
      <c r="E635" s="46">
        <v>2020</v>
      </c>
      <c r="F635" s="58">
        <v>8.7134599999999978</v>
      </c>
      <c r="G635" s="58">
        <v>8.7134599999999978</v>
      </c>
      <c r="H635" s="58">
        <v>0.87134599999999984</v>
      </c>
      <c r="I635" s="58">
        <v>7.3193063999999977</v>
      </c>
      <c r="J635" s="58"/>
      <c r="K635" s="58">
        <v>0.52280759999999982</v>
      </c>
      <c r="L635" s="58">
        <v>8.7134599999999978</v>
      </c>
      <c r="M635" s="58">
        <v>8.7134599999999978</v>
      </c>
      <c r="N635" s="58">
        <v>0.14632000000000001</v>
      </c>
      <c r="O635" s="58">
        <v>0.14632000000000001</v>
      </c>
    </row>
    <row r="636" spans="1:15" ht="93.75">
      <c r="A636" s="46" t="s">
        <v>170</v>
      </c>
      <c r="B636" s="91" t="s">
        <v>810</v>
      </c>
      <c r="C636" s="54" t="s">
        <v>1845</v>
      </c>
      <c r="D636" s="76">
        <v>2016</v>
      </c>
      <c r="E636" s="46">
        <v>2021</v>
      </c>
      <c r="F636" s="58">
        <v>2.70736</v>
      </c>
      <c r="G636" s="58">
        <v>2.70736</v>
      </c>
      <c r="H636" s="58">
        <v>0.27073600000000003</v>
      </c>
      <c r="I636" s="58">
        <v>2.2741823999999999</v>
      </c>
      <c r="J636" s="58"/>
      <c r="K636" s="58">
        <v>0.16244159999999999</v>
      </c>
      <c r="L636" s="58">
        <v>2.70736</v>
      </c>
      <c r="M636" s="58">
        <v>2.70736</v>
      </c>
      <c r="N636" s="58">
        <v>0.01</v>
      </c>
      <c r="O636" s="58">
        <v>0.01</v>
      </c>
    </row>
    <row r="637" spans="1:15" ht="75">
      <c r="A637" s="46" t="s">
        <v>170</v>
      </c>
      <c r="B637" s="91" t="s">
        <v>811</v>
      </c>
      <c r="C637" s="54" t="s">
        <v>1846</v>
      </c>
      <c r="D637" s="76">
        <v>2016</v>
      </c>
      <c r="E637" s="46">
        <v>2020</v>
      </c>
      <c r="F637" s="58">
        <v>0.26182</v>
      </c>
      <c r="G637" s="58">
        <v>0.26182</v>
      </c>
      <c r="H637" s="58">
        <v>0.026182</v>
      </c>
      <c r="I637" s="58">
        <v>0.21992879999999998</v>
      </c>
      <c r="J637" s="58"/>
      <c r="K637" s="58">
        <v>0.0157092</v>
      </c>
      <c r="L637" s="58">
        <v>0.25856094000000002</v>
      </c>
      <c r="M637" s="58">
        <v>0.25856094000000002</v>
      </c>
      <c r="N637" s="58">
        <v>0.11117402</v>
      </c>
      <c r="O637" s="58">
        <v>0.11117402</v>
      </c>
    </row>
    <row r="638" spans="1:15" ht="75">
      <c r="A638" s="46" t="s">
        <v>170</v>
      </c>
      <c r="B638" s="91" t="s">
        <v>812</v>
      </c>
      <c r="C638" s="54" t="s">
        <v>1847</v>
      </c>
      <c r="D638" s="76">
        <v>2016</v>
      </c>
      <c r="E638" s="46">
        <v>2019</v>
      </c>
      <c r="F638" s="58">
        <v>0.52984000000000009</v>
      </c>
      <c r="G638" s="58">
        <v>0.52984000000000009</v>
      </c>
      <c r="H638" s="58">
        <v>0.05298400000000001</v>
      </c>
      <c r="I638" s="58">
        <v>0.44506560000000006</v>
      </c>
      <c r="J638" s="58"/>
      <c r="K638" s="58">
        <v>0.031790400000000003</v>
      </c>
      <c r="L638" s="58">
        <v>0.52678684000000009</v>
      </c>
      <c r="M638" s="58">
        <v>0.52678684000000009</v>
      </c>
      <c r="N638" s="58">
        <v>0.186415</v>
      </c>
      <c r="O638" s="58">
        <v>0.186415</v>
      </c>
    </row>
    <row r="639" spans="1:15" ht="75">
      <c r="A639" s="46" t="s">
        <v>170</v>
      </c>
      <c r="B639" s="91" t="s">
        <v>813</v>
      </c>
      <c r="C639" s="54" t="s">
        <v>1848</v>
      </c>
      <c r="D639" s="76">
        <v>2016</v>
      </c>
      <c r="E639" s="46">
        <v>2020</v>
      </c>
      <c r="F639" s="58">
        <v>1.3700399999999999</v>
      </c>
      <c r="G639" s="58">
        <v>1.3700399999999999</v>
      </c>
      <c r="H639" s="58">
        <v>0.13700399999999999</v>
      </c>
      <c r="I639" s="58">
        <v>1.1508336000000001</v>
      </c>
      <c r="J639" s="58"/>
      <c r="K639" s="58">
        <v>0.082202399999999995</v>
      </c>
      <c r="L639" s="58">
        <v>1.36511005</v>
      </c>
      <c r="M639" s="58">
        <v>1.36511005</v>
      </c>
      <c r="N639" s="58">
        <v>0.37906909999999999</v>
      </c>
      <c r="O639" s="58">
        <v>0.37906909999999999</v>
      </c>
    </row>
    <row r="640" spans="1:15" ht="75">
      <c r="A640" s="46" t="s">
        <v>170</v>
      </c>
      <c r="B640" s="91" t="s">
        <v>814</v>
      </c>
      <c r="C640" s="54" t="s">
        <v>1849</v>
      </c>
      <c r="D640" s="76">
        <v>2016</v>
      </c>
      <c r="E640" s="46">
        <v>2020</v>
      </c>
      <c r="F640" s="58">
        <v>0.59533000000000003</v>
      </c>
      <c r="G640" s="58">
        <v>0.59533000000000003</v>
      </c>
      <c r="H640" s="58">
        <v>0.059533000000000003</v>
      </c>
      <c r="I640" s="58">
        <v>0.50007720000000011</v>
      </c>
      <c r="J640" s="58"/>
      <c r="K640" s="58">
        <v>0.035719800000000003</v>
      </c>
      <c r="L640" s="58">
        <v>0.59148641000000002</v>
      </c>
      <c r="M640" s="58">
        <v>0.59148641000000002</v>
      </c>
      <c r="N640" s="58">
        <v>0.17757410999999998</v>
      </c>
      <c r="O640" s="58">
        <v>0.17757410999999998</v>
      </c>
    </row>
    <row r="641" spans="1:15" ht="56.25">
      <c r="A641" s="46" t="s">
        <v>170</v>
      </c>
      <c r="B641" s="91" t="s">
        <v>815</v>
      </c>
      <c r="C641" s="54" t="s">
        <v>1850</v>
      </c>
      <c r="D641" s="76">
        <v>2018</v>
      </c>
      <c r="E641" s="46">
        <v>2020</v>
      </c>
      <c r="F641" s="58">
        <v>6.1035599999999999</v>
      </c>
      <c r="G641" s="58">
        <v>6.1035599999999999</v>
      </c>
      <c r="H641" s="58">
        <v>0.61035600000000001</v>
      </c>
      <c r="I641" s="58">
        <v>5.1269903999999995</v>
      </c>
      <c r="J641" s="58"/>
      <c r="K641" s="58">
        <v>0.36621359999999997</v>
      </c>
      <c r="L641" s="58">
        <v>6.1035599999999999</v>
      </c>
      <c r="M641" s="58">
        <v>6.1035599999999999</v>
      </c>
      <c r="N641" s="58">
        <v>0.73075182999999999</v>
      </c>
      <c r="O641" s="58">
        <v>0.73075182999999999</v>
      </c>
    </row>
    <row r="642" spans="1:15" ht="112.5">
      <c r="A642" s="46" t="s">
        <v>170</v>
      </c>
      <c r="B642" s="91" t="s">
        <v>816</v>
      </c>
      <c r="C642" s="54" t="s">
        <v>1851</v>
      </c>
      <c r="D642" s="76">
        <v>2019</v>
      </c>
      <c r="E642" s="46">
        <v>2020</v>
      </c>
      <c r="F642" s="58">
        <v>3.0007000000000001</v>
      </c>
      <c r="G642" s="58">
        <v>3.0007000000000001</v>
      </c>
      <c r="H642" s="58">
        <v>0.30007000000000006</v>
      </c>
      <c r="I642" s="58">
        <v>2.5205880000000005</v>
      </c>
      <c r="J642" s="58"/>
      <c r="K642" s="58">
        <v>0.18004200000000001</v>
      </c>
      <c r="L642" s="58">
        <v>3.0007000000000001</v>
      </c>
      <c r="M642" s="58">
        <v>3.0007000000000001</v>
      </c>
      <c r="N642" s="58">
        <v>0</v>
      </c>
      <c r="O642" s="58">
        <v>0</v>
      </c>
    </row>
    <row r="643" spans="1:15" ht="93.75">
      <c r="A643" s="46" t="s">
        <v>170</v>
      </c>
      <c r="B643" s="91" t="s">
        <v>817</v>
      </c>
      <c r="C643" s="54" t="s">
        <v>1852</v>
      </c>
      <c r="D643" s="76">
        <v>2013</v>
      </c>
      <c r="E643" s="46">
        <v>2021</v>
      </c>
      <c r="F643" s="58">
        <v>2.9669400000000001</v>
      </c>
      <c r="G643" s="58">
        <v>2.9669400000000001</v>
      </c>
      <c r="H643" s="58">
        <v>0.29669400000000001</v>
      </c>
      <c r="I643" s="58">
        <v>2.4922295999999999</v>
      </c>
      <c r="J643" s="58"/>
      <c r="K643" s="58">
        <v>0.17801639999999999</v>
      </c>
      <c r="L643" s="58">
        <v>2.5601804399999999</v>
      </c>
      <c r="M643" s="58">
        <v>2.5601804399999999</v>
      </c>
      <c r="N643" s="58">
        <v>0.24238029999999999</v>
      </c>
      <c r="O643" s="58">
        <v>0.24238029999999999</v>
      </c>
    </row>
    <row r="644" spans="1:15" ht="56.25">
      <c r="A644" s="46" t="s">
        <v>170</v>
      </c>
      <c r="B644" s="91" t="s">
        <v>818</v>
      </c>
      <c r="C644" s="54" t="s">
        <v>1853</v>
      </c>
      <c r="D644" s="76">
        <v>2018</v>
      </c>
      <c r="E644" s="46">
        <v>2020</v>
      </c>
      <c r="F644" s="58">
        <v>10.74685</v>
      </c>
      <c r="G644" s="58">
        <v>10.74685</v>
      </c>
      <c r="H644" s="58">
        <v>1.0746850000000001</v>
      </c>
      <c r="I644" s="58">
        <v>9.027353999999999</v>
      </c>
      <c r="J644" s="58"/>
      <c r="K644" s="58">
        <v>0.64481100000000002</v>
      </c>
      <c r="L644" s="58">
        <v>10.74685</v>
      </c>
      <c r="M644" s="58">
        <v>10.74685</v>
      </c>
      <c r="N644" s="58">
        <v>5.7764049999999996</v>
      </c>
      <c r="O644" s="58">
        <v>5.7764049999999996</v>
      </c>
    </row>
    <row r="645" spans="1:15" ht="93.75">
      <c r="A645" s="46" t="s">
        <v>170</v>
      </c>
      <c r="B645" s="91" t="s">
        <v>819</v>
      </c>
      <c r="C645" s="54" t="s">
        <v>1854</v>
      </c>
      <c r="D645" s="76">
        <v>2019</v>
      </c>
      <c r="E645" s="46">
        <v>2020</v>
      </c>
      <c r="F645" s="58">
        <v>2.3962400000000001</v>
      </c>
      <c r="G645" s="58">
        <v>2.3962400000000001</v>
      </c>
      <c r="H645" s="58">
        <v>0.23962400000000003</v>
      </c>
      <c r="I645" s="58">
        <v>2.0128416000000002</v>
      </c>
      <c r="J645" s="58"/>
      <c r="K645" s="58">
        <v>0.1437744</v>
      </c>
      <c r="L645" s="58">
        <v>2.3962400000000001</v>
      </c>
      <c r="M645" s="58">
        <v>2.3962400000000001</v>
      </c>
      <c r="N645" s="58">
        <v>0.026353999999999999</v>
      </c>
      <c r="O645" s="58">
        <v>0.026353999999999999</v>
      </c>
    </row>
    <row r="646" spans="1:15" ht="93.75">
      <c r="A646" s="46" t="s">
        <v>170</v>
      </c>
      <c r="B646" s="91" t="s">
        <v>820</v>
      </c>
      <c r="C646" s="54" t="s">
        <v>1855</v>
      </c>
      <c r="D646" s="76">
        <v>2019</v>
      </c>
      <c r="E646" s="46">
        <v>2020</v>
      </c>
      <c r="F646" s="58">
        <v>3.0800299999999998</v>
      </c>
      <c r="G646" s="58">
        <v>3.0800299999999998</v>
      </c>
      <c r="H646" s="58">
        <v>0.30800300000000003</v>
      </c>
      <c r="I646" s="58">
        <v>2.5872251999999998</v>
      </c>
      <c r="J646" s="58"/>
      <c r="K646" s="58">
        <v>0.18480179999999999</v>
      </c>
      <c r="L646" s="58">
        <v>3.0800299999999998</v>
      </c>
      <c r="M646" s="58">
        <v>3.0800299999999998</v>
      </c>
      <c r="N646" s="58">
        <v>0.16466</v>
      </c>
      <c r="O646" s="58">
        <v>0.16466</v>
      </c>
    </row>
    <row r="647" spans="1:15" ht="56.25">
      <c r="A647" s="46" t="s">
        <v>170</v>
      </c>
      <c r="B647" s="91" t="s">
        <v>821</v>
      </c>
      <c r="C647" s="54" t="s">
        <v>1856</v>
      </c>
      <c r="D647" s="76">
        <v>2018</v>
      </c>
      <c r="E647" s="46">
        <v>2021</v>
      </c>
      <c r="F647" s="58">
        <v>7.1178399999999993</v>
      </c>
      <c r="G647" s="58">
        <v>7.1178399999999993</v>
      </c>
      <c r="H647" s="58">
        <v>0.71178399999999997</v>
      </c>
      <c r="I647" s="58">
        <v>5.9789855999999997</v>
      </c>
      <c r="J647" s="58"/>
      <c r="K647" s="58">
        <v>0.42707039999999996</v>
      </c>
      <c r="L647" s="58">
        <v>7.1178399999999993</v>
      </c>
      <c r="M647" s="58">
        <v>7.1178399999999993</v>
      </c>
      <c r="N647" s="58">
        <v>0.74876952000000008</v>
      </c>
      <c r="O647" s="58">
        <v>0.74876952000000008</v>
      </c>
    </row>
    <row r="648" spans="1:15" ht="150">
      <c r="A648" s="46" t="s">
        <v>170</v>
      </c>
      <c r="B648" s="91" t="s">
        <v>822</v>
      </c>
      <c r="C648" s="54" t="s">
        <v>1857</v>
      </c>
      <c r="D648" s="76">
        <v>2019</v>
      </c>
      <c r="E648" s="46">
        <v>2019</v>
      </c>
      <c r="F648" s="58">
        <v>3.1581900000000003</v>
      </c>
      <c r="G648" s="58">
        <v>3.1581900000000003</v>
      </c>
      <c r="H648" s="58">
        <v>0.31581900000000007</v>
      </c>
      <c r="I648" s="58">
        <v>2.6528795999999999</v>
      </c>
      <c r="J648" s="58"/>
      <c r="K648" s="58">
        <v>0.1894914</v>
      </c>
      <c r="L648" s="58">
        <v>3.1581900000000003</v>
      </c>
      <c r="M648" s="58">
        <v>3.1581900000000003</v>
      </c>
      <c r="N648" s="58">
        <v>2.5148800000000002</v>
      </c>
      <c r="O648" s="58">
        <v>2.5148800000000002</v>
      </c>
    </row>
    <row r="649" spans="1:15" ht="93.75">
      <c r="A649" s="46" t="s">
        <v>170</v>
      </c>
      <c r="B649" s="91" t="s">
        <v>823</v>
      </c>
      <c r="C649" s="54" t="s">
        <v>1858</v>
      </c>
      <c r="D649" s="76">
        <v>2016</v>
      </c>
      <c r="E649" s="46">
        <v>2021</v>
      </c>
      <c r="F649" s="58">
        <v>4.3965600000000009</v>
      </c>
      <c r="G649" s="58">
        <v>4.3965600000000009</v>
      </c>
      <c r="H649" s="58">
        <v>0.4396560000000001</v>
      </c>
      <c r="I649" s="58">
        <v>3.6931104000000006</v>
      </c>
      <c r="J649" s="58"/>
      <c r="K649" s="58">
        <v>0.26379360000000007</v>
      </c>
      <c r="L649" s="58">
        <v>4.3965600000000009</v>
      </c>
      <c r="M649" s="58">
        <v>4.3965600000000009</v>
      </c>
      <c r="N649" s="58">
        <v>0.13269899000000002</v>
      </c>
      <c r="O649" s="58">
        <v>0.13269899000000002</v>
      </c>
    </row>
    <row r="650" spans="1:15" ht="56.25">
      <c r="A650" s="46" t="s">
        <v>170</v>
      </c>
      <c r="B650" s="91" t="s">
        <v>824</v>
      </c>
      <c r="C650" s="54" t="s">
        <v>1859</v>
      </c>
      <c r="D650" s="76">
        <v>2018</v>
      </c>
      <c r="E650" s="46">
        <v>2020</v>
      </c>
      <c r="F650" s="58">
        <v>31.53171</v>
      </c>
      <c r="G650" s="58">
        <v>31.53171</v>
      </c>
      <c r="H650" s="58">
        <v>3.1531710000000004</v>
      </c>
      <c r="I650" s="58">
        <v>26.486636400000002</v>
      </c>
      <c r="J650" s="58"/>
      <c r="K650" s="58">
        <v>1.8919025999999999</v>
      </c>
      <c r="L650" s="58">
        <v>31.53171</v>
      </c>
      <c r="M650" s="58">
        <v>31.53171</v>
      </c>
      <c r="N650" s="58">
        <v>0.36668800000000001</v>
      </c>
      <c r="O650" s="58">
        <v>0.36668800000000001</v>
      </c>
    </row>
    <row r="651" spans="1:15" ht="75">
      <c r="A651" s="46" t="s">
        <v>170</v>
      </c>
      <c r="B651" s="91" t="s">
        <v>825</v>
      </c>
      <c r="C651" s="54" t="s">
        <v>1860</v>
      </c>
      <c r="D651" s="76">
        <v>2017</v>
      </c>
      <c r="E651" s="46">
        <v>2020</v>
      </c>
      <c r="F651" s="58">
        <v>3.51356</v>
      </c>
      <c r="G651" s="58">
        <v>3.51356</v>
      </c>
      <c r="H651" s="58">
        <v>0.351356</v>
      </c>
      <c r="I651" s="58">
        <v>2.9513904000000002</v>
      </c>
      <c r="J651" s="58"/>
      <c r="K651" s="58">
        <v>0.21081359999999999</v>
      </c>
      <c r="L651" s="58">
        <v>3.51356</v>
      </c>
      <c r="M651" s="58">
        <v>3.51356</v>
      </c>
      <c r="N651" s="58">
        <v>1.409521</v>
      </c>
      <c r="O651" s="58">
        <v>1.409521</v>
      </c>
    </row>
    <row r="652" spans="1:15" ht="150">
      <c r="A652" s="46" t="s">
        <v>170</v>
      </c>
      <c r="B652" s="91" t="s">
        <v>826</v>
      </c>
      <c r="C652" s="54" t="s">
        <v>1861</v>
      </c>
      <c r="D652" s="76">
        <v>2019</v>
      </c>
      <c r="E652" s="46">
        <v>2020</v>
      </c>
      <c r="F652" s="58">
        <v>3.0090500000000002</v>
      </c>
      <c r="G652" s="58">
        <v>3.0090500000000002</v>
      </c>
      <c r="H652" s="58">
        <v>0.30090500000000003</v>
      </c>
      <c r="I652" s="58">
        <v>2.5276019999999999</v>
      </c>
      <c r="J652" s="58"/>
      <c r="K652" s="58">
        <v>0.18054300000000001</v>
      </c>
      <c r="L652" s="58">
        <v>3.0090500000000002</v>
      </c>
      <c r="M652" s="58">
        <v>3.0090500000000002</v>
      </c>
      <c r="N652" s="58">
        <v>0</v>
      </c>
      <c r="O652" s="58">
        <v>0</v>
      </c>
    </row>
    <row r="653" spans="1:15" ht="75">
      <c r="A653" s="46" t="s">
        <v>170</v>
      </c>
      <c r="B653" s="91" t="s">
        <v>827</v>
      </c>
      <c r="C653" s="54" t="s">
        <v>1862</v>
      </c>
      <c r="D653" s="76">
        <v>2019</v>
      </c>
      <c r="E653" s="46">
        <v>2020</v>
      </c>
      <c r="F653" s="58">
        <v>1.1961400000000002</v>
      </c>
      <c r="G653" s="58">
        <v>1.1961400000000002</v>
      </c>
      <c r="H653" s="58">
        <v>0.11961400000000003</v>
      </c>
      <c r="I653" s="58">
        <v>1.0047576</v>
      </c>
      <c r="J653" s="58"/>
      <c r="K653" s="58">
        <v>0.07176840000000001</v>
      </c>
      <c r="L653" s="58">
        <v>1.1961400000000002</v>
      </c>
      <c r="M653" s="58">
        <v>1.1961400000000002</v>
      </c>
      <c r="N653" s="58">
        <v>0</v>
      </c>
      <c r="O653" s="58">
        <v>0</v>
      </c>
    </row>
    <row r="654" spans="1:15" ht="131.25">
      <c r="A654" s="46" t="s">
        <v>170</v>
      </c>
      <c r="B654" s="91" t="s">
        <v>828</v>
      </c>
      <c r="C654" s="54" t="s">
        <v>1863</v>
      </c>
      <c r="D654" s="76">
        <v>2019</v>
      </c>
      <c r="E654" s="46">
        <v>2021</v>
      </c>
      <c r="F654" s="58">
        <v>56.199499999999993</v>
      </c>
      <c r="G654" s="58">
        <v>56.199499999999993</v>
      </c>
      <c r="H654" s="58">
        <v>5.6199499999999993</v>
      </c>
      <c r="I654" s="58">
        <v>47.20758</v>
      </c>
      <c r="J654" s="58"/>
      <c r="K654" s="58">
        <v>3.3719699999999997</v>
      </c>
      <c r="L654" s="58">
        <v>56.199499999999993</v>
      </c>
      <c r="M654" s="58">
        <v>56.199499999999993</v>
      </c>
      <c r="N654" s="58">
        <v>2.8187159999999998</v>
      </c>
      <c r="O654" s="58">
        <v>2.8187159999999998</v>
      </c>
    </row>
    <row r="655" spans="1:15" ht="150">
      <c r="A655" s="46" t="s">
        <v>170</v>
      </c>
      <c r="B655" s="91" t="s">
        <v>829</v>
      </c>
      <c r="C655" s="54" t="s">
        <v>1864</v>
      </c>
      <c r="D655" s="76">
        <v>2018</v>
      </c>
      <c r="E655" s="46">
        <v>2020</v>
      </c>
      <c r="F655" s="58">
        <v>28.688420000000004</v>
      </c>
      <c r="G655" s="58">
        <v>28.688420000000004</v>
      </c>
      <c r="H655" s="58">
        <v>2.8688420000000008</v>
      </c>
      <c r="I655" s="58">
        <v>24.098272800000004</v>
      </c>
      <c r="J655" s="58"/>
      <c r="K655" s="58">
        <v>1.7213052000000002</v>
      </c>
      <c r="L655" s="58">
        <v>28.688420000000004</v>
      </c>
      <c r="M655" s="58">
        <v>28.688420000000004</v>
      </c>
      <c r="N655" s="58">
        <v>0.89966999999999997</v>
      </c>
      <c r="O655" s="58">
        <v>0.89966999999999997</v>
      </c>
    </row>
    <row r="656" spans="1:15" ht="93.75">
      <c r="A656" s="46" t="s">
        <v>170</v>
      </c>
      <c r="B656" s="91" t="s">
        <v>830</v>
      </c>
      <c r="C656" s="54" t="s">
        <v>1865</v>
      </c>
      <c r="D656" s="76">
        <v>2016</v>
      </c>
      <c r="E656" s="46">
        <v>2021</v>
      </c>
      <c r="F656" s="58">
        <v>19.30585</v>
      </c>
      <c r="G656" s="58">
        <v>19.30585</v>
      </c>
      <c r="H656" s="58">
        <v>1.930585</v>
      </c>
      <c r="I656" s="58">
        <v>16.216913999999999</v>
      </c>
      <c r="J656" s="58"/>
      <c r="K656" s="58">
        <v>1.1583509999999999</v>
      </c>
      <c r="L656" s="58">
        <v>16.629080569999999</v>
      </c>
      <c r="M656" s="58">
        <v>16.629080569999999</v>
      </c>
      <c r="N656" s="58">
        <v>0.10</v>
      </c>
      <c r="O656" s="58">
        <v>0.10</v>
      </c>
    </row>
    <row r="657" spans="1:15" ht="93.75">
      <c r="A657" s="46" t="s">
        <v>170</v>
      </c>
      <c r="B657" s="91" t="s">
        <v>831</v>
      </c>
      <c r="C657" s="54" t="s">
        <v>1866</v>
      </c>
      <c r="D657" s="76">
        <v>2010</v>
      </c>
      <c r="E657" s="46">
        <v>2019</v>
      </c>
      <c r="F657" s="58">
        <v>41.392319780000001</v>
      </c>
      <c r="G657" s="58">
        <v>41.392319780000001</v>
      </c>
      <c r="H657" s="58">
        <v>4.1392319780000006</v>
      </c>
      <c r="I657" s="58">
        <v>34.769548615200002</v>
      </c>
      <c r="J657" s="58"/>
      <c r="K657" s="58">
        <v>2.4835391867999999</v>
      </c>
      <c r="L657" s="58">
        <v>7.5945822400000011</v>
      </c>
      <c r="M657" s="58">
        <v>7.5945822400000011</v>
      </c>
      <c r="N657" s="58">
        <v>7.5945822399999994</v>
      </c>
      <c r="O657" s="58">
        <v>7.5945822399999994</v>
      </c>
    </row>
    <row r="658" spans="1:15" ht="93.75">
      <c r="A658" s="46" t="s">
        <v>170</v>
      </c>
      <c r="B658" s="91" t="s">
        <v>832</v>
      </c>
      <c r="C658" s="54" t="s">
        <v>1867</v>
      </c>
      <c r="D658" s="76">
        <v>2016</v>
      </c>
      <c r="E658" s="46">
        <v>2020</v>
      </c>
      <c r="F658" s="58">
        <v>2.3263000000000003</v>
      </c>
      <c r="G658" s="58">
        <v>2.3263000000000003</v>
      </c>
      <c r="H658" s="58">
        <v>0.23263000000000003</v>
      </c>
      <c r="I658" s="58">
        <v>1.9540920000000004</v>
      </c>
      <c r="J658" s="58"/>
      <c r="K658" s="58">
        <v>0.13957800000000001</v>
      </c>
      <c r="L658" s="58">
        <v>2.3263000000000003</v>
      </c>
      <c r="M658" s="58">
        <v>2.3263000000000003</v>
      </c>
      <c r="N658" s="58">
        <v>0.01</v>
      </c>
      <c r="O658" s="58">
        <v>0.01</v>
      </c>
    </row>
    <row r="659" spans="1:15" ht="75">
      <c r="A659" s="46" t="s">
        <v>170</v>
      </c>
      <c r="B659" s="91" t="s">
        <v>833</v>
      </c>
      <c r="C659" s="54" t="s">
        <v>1868</v>
      </c>
      <c r="D659" s="76">
        <v>2016</v>
      </c>
      <c r="E659" s="46">
        <v>2020</v>
      </c>
      <c r="F659" s="58">
        <v>2.2452299999999998</v>
      </c>
      <c r="G659" s="58">
        <v>2.2452299999999998</v>
      </c>
      <c r="H659" s="58">
        <v>0.224523</v>
      </c>
      <c r="I659" s="58">
        <v>1.8859931999999997</v>
      </c>
      <c r="J659" s="58"/>
      <c r="K659" s="58">
        <v>0.13471379999999999</v>
      </c>
      <c r="L659" s="58">
        <v>2.2452299999999998</v>
      </c>
      <c r="M659" s="58">
        <v>2.2452299999999998</v>
      </c>
      <c r="N659" s="58">
        <v>0.44487403000000003</v>
      </c>
      <c r="O659" s="58">
        <v>0.44487403000000003</v>
      </c>
    </row>
    <row r="660" spans="1:15" ht="56.25">
      <c r="A660" s="46" t="s">
        <v>170</v>
      </c>
      <c r="B660" s="91" t="s">
        <v>834</v>
      </c>
      <c r="C660" s="54" t="s">
        <v>1869</v>
      </c>
      <c r="D660" s="76">
        <v>2012</v>
      </c>
      <c r="E660" s="46">
        <v>2020</v>
      </c>
      <c r="F660" s="58">
        <v>10.905799999999999</v>
      </c>
      <c r="G660" s="58">
        <v>10.905799999999999</v>
      </c>
      <c r="H660" s="58">
        <v>1.0905799999999999</v>
      </c>
      <c r="I660" s="58">
        <v>9.1608719999999995</v>
      </c>
      <c r="J660" s="58"/>
      <c r="K660" s="58">
        <v>0.65434799999999993</v>
      </c>
      <c r="L660" s="58">
        <v>8.6962893699999988</v>
      </c>
      <c r="M660" s="58">
        <v>8.6962893699999988</v>
      </c>
      <c r="N660" s="58">
        <v>0.05</v>
      </c>
      <c r="O660" s="58">
        <v>0.05</v>
      </c>
    </row>
    <row r="661" spans="1:15" ht="93.75">
      <c r="A661" s="46" t="s">
        <v>170</v>
      </c>
      <c r="B661" s="91" t="s">
        <v>835</v>
      </c>
      <c r="C661" s="54" t="s">
        <v>1870</v>
      </c>
      <c r="D661" s="76">
        <v>2018</v>
      </c>
      <c r="E661" s="46">
        <v>2020</v>
      </c>
      <c r="F661" s="58">
        <v>3.1870500000000002</v>
      </c>
      <c r="G661" s="58">
        <v>3.1870500000000002</v>
      </c>
      <c r="H661" s="58">
        <v>0.31870500000000002</v>
      </c>
      <c r="I661" s="58">
        <v>2.6771220000000002</v>
      </c>
      <c r="J661" s="58"/>
      <c r="K661" s="58">
        <v>0.191223</v>
      </c>
      <c r="L661" s="58">
        <v>3.1870500000000002</v>
      </c>
      <c r="M661" s="58">
        <v>3.1870500000000002</v>
      </c>
      <c r="N661" s="58">
        <v>2.7518435299999999</v>
      </c>
      <c r="O661" s="58">
        <v>2.7518435299999999</v>
      </c>
    </row>
    <row r="662" spans="1:15" ht="75">
      <c r="A662" s="46" t="s">
        <v>170</v>
      </c>
      <c r="B662" s="91" t="s">
        <v>836</v>
      </c>
      <c r="C662" s="54" t="s">
        <v>1871</v>
      </c>
      <c r="D662" s="76">
        <v>2016</v>
      </c>
      <c r="E662" s="46">
        <v>2020</v>
      </c>
      <c r="F662" s="58">
        <v>1.8238999999999999</v>
      </c>
      <c r="G662" s="58">
        <v>1.8238999999999999</v>
      </c>
      <c r="H662" s="58">
        <v>0.18239</v>
      </c>
      <c r="I662" s="58">
        <v>1.5320759999999998</v>
      </c>
      <c r="J662" s="58"/>
      <c r="K662" s="58">
        <v>0.10943399999999999</v>
      </c>
      <c r="L662" s="58">
        <v>1.8238999999999999</v>
      </c>
      <c r="M662" s="58">
        <v>1.8238999999999999</v>
      </c>
      <c r="N662" s="58">
        <v>0</v>
      </c>
      <c r="O662" s="58">
        <v>0</v>
      </c>
    </row>
    <row r="663" spans="1:15" ht="93.75">
      <c r="A663" s="46" t="s">
        <v>170</v>
      </c>
      <c r="B663" s="91" t="s">
        <v>837</v>
      </c>
      <c r="C663" s="54" t="s">
        <v>1872</v>
      </c>
      <c r="D663" s="76">
        <v>2016</v>
      </c>
      <c r="E663" s="46">
        <v>2020</v>
      </c>
      <c r="F663" s="58">
        <v>3.4787600000000003</v>
      </c>
      <c r="G663" s="58">
        <v>3.4787600000000003</v>
      </c>
      <c r="H663" s="58">
        <v>0.34787600000000007</v>
      </c>
      <c r="I663" s="58">
        <v>2.9221583999999998</v>
      </c>
      <c r="J663" s="58"/>
      <c r="K663" s="58">
        <v>0.20872560000000001</v>
      </c>
      <c r="L663" s="58">
        <v>2.7829549100000004</v>
      </c>
      <c r="M663" s="58">
        <v>2.7829549100000004</v>
      </c>
      <c r="N663" s="58">
        <v>0.57691999999999999</v>
      </c>
      <c r="O663" s="58">
        <v>0.57691999999999999</v>
      </c>
    </row>
    <row r="664" spans="1:15" ht="56.25">
      <c r="A664" s="46" t="s">
        <v>170</v>
      </c>
      <c r="B664" s="91" t="s">
        <v>838</v>
      </c>
      <c r="C664" s="54" t="s">
        <v>1873</v>
      </c>
      <c r="D664" s="76">
        <v>2018</v>
      </c>
      <c r="E664" s="46">
        <v>2021</v>
      </c>
      <c r="F664" s="58">
        <v>49.007710000000003</v>
      </c>
      <c r="G664" s="58">
        <v>49.007710000000003</v>
      </c>
      <c r="H664" s="58">
        <v>4.9007710000000007</v>
      </c>
      <c r="I664" s="58">
        <v>41.166476400000008</v>
      </c>
      <c r="J664" s="58"/>
      <c r="K664" s="58">
        <v>2.9404626</v>
      </c>
      <c r="L664" s="58">
        <v>47.06845182</v>
      </c>
      <c r="M664" s="58">
        <v>47.06845182</v>
      </c>
      <c r="N664" s="58">
        <v>6.8440177499999999</v>
      </c>
      <c r="O664" s="58">
        <v>6.8440177499999999</v>
      </c>
    </row>
    <row r="665" spans="1:15" ht="93.75">
      <c r="A665" s="46" t="s">
        <v>170</v>
      </c>
      <c r="B665" s="91" t="s">
        <v>839</v>
      </c>
      <c r="C665" s="54" t="s">
        <v>1874</v>
      </c>
      <c r="D665" s="76">
        <v>2019</v>
      </c>
      <c r="E665" s="46">
        <v>2020</v>
      </c>
      <c r="F665" s="58">
        <v>5.7064700000000004</v>
      </c>
      <c r="G665" s="58">
        <v>5.7064700000000004</v>
      </c>
      <c r="H665" s="58">
        <v>0.57064700000000002</v>
      </c>
      <c r="I665" s="58">
        <v>4.7934348</v>
      </c>
      <c r="J665" s="58"/>
      <c r="K665" s="58">
        <v>0.34238820000000003</v>
      </c>
      <c r="L665" s="58">
        <v>5.7064700000000004</v>
      </c>
      <c r="M665" s="58">
        <v>5.7064700000000004</v>
      </c>
      <c r="N665" s="58">
        <v>5.6471299999999998</v>
      </c>
      <c r="O665" s="58">
        <v>5.6471299999999998</v>
      </c>
    </row>
    <row r="666" spans="1:15" ht="56.25">
      <c r="A666" s="46" t="s">
        <v>170</v>
      </c>
      <c r="B666" s="91" t="s">
        <v>840</v>
      </c>
      <c r="C666" s="54" t="s">
        <v>1875</v>
      </c>
      <c r="D666" s="76">
        <v>2019</v>
      </c>
      <c r="E666" s="46">
        <v>2020</v>
      </c>
      <c r="F666" s="58">
        <v>6.4042200000000005</v>
      </c>
      <c r="G666" s="58">
        <v>6.4042200000000005</v>
      </c>
      <c r="H666" s="58">
        <v>0.64042200000000005</v>
      </c>
      <c r="I666" s="58">
        <v>5.3795448000000006</v>
      </c>
      <c r="J666" s="58"/>
      <c r="K666" s="58">
        <v>0.38425320000000002</v>
      </c>
      <c r="L666" s="58">
        <v>6.4042200000000005</v>
      </c>
      <c r="M666" s="58">
        <v>6.4042200000000005</v>
      </c>
      <c r="N666" s="58">
        <v>0.51964999999999995</v>
      </c>
      <c r="O666" s="58">
        <v>0.51964999999999995</v>
      </c>
    </row>
    <row r="667" spans="1:15" ht="112.5">
      <c r="A667" s="46" t="s">
        <v>170</v>
      </c>
      <c r="B667" s="91" t="s">
        <v>841</v>
      </c>
      <c r="C667" s="54" t="s">
        <v>1876</v>
      </c>
      <c r="D667" s="76">
        <v>2019</v>
      </c>
      <c r="E667" s="46">
        <v>2021</v>
      </c>
      <c r="F667" s="58">
        <v>4.16045</v>
      </c>
      <c r="G667" s="58">
        <v>4.16045</v>
      </c>
      <c r="H667" s="58">
        <v>0.416045</v>
      </c>
      <c r="I667" s="58">
        <v>3.4947780000000002</v>
      </c>
      <c r="J667" s="58"/>
      <c r="K667" s="58">
        <v>0.24962699999999999</v>
      </c>
      <c r="L667" s="58">
        <v>4.16045</v>
      </c>
      <c r="M667" s="58">
        <v>4.16045</v>
      </c>
      <c r="N667" s="58">
        <v>0.27873000000000003</v>
      </c>
      <c r="O667" s="58">
        <v>0.27873000000000003</v>
      </c>
    </row>
    <row r="668" spans="1:15" ht="93.75">
      <c r="A668" s="46" t="s">
        <v>170</v>
      </c>
      <c r="B668" s="91" t="s">
        <v>842</v>
      </c>
      <c r="C668" s="54" t="s">
        <v>1877</v>
      </c>
      <c r="D668" s="76">
        <v>2019</v>
      </c>
      <c r="E668" s="46">
        <v>2021</v>
      </c>
      <c r="F668" s="58">
        <v>5.0269300000000001</v>
      </c>
      <c r="G668" s="58">
        <v>5.0269300000000001</v>
      </c>
      <c r="H668" s="58">
        <v>0.50269300000000006</v>
      </c>
      <c r="I668" s="58">
        <v>4.2226212000000007</v>
      </c>
      <c r="J668" s="58"/>
      <c r="K668" s="58">
        <v>0.30161579999999999</v>
      </c>
      <c r="L668" s="58">
        <v>5.0269300000000001</v>
      </c>
      <c r="M668" s="58">
        <v>5.0269300000000001</v>
      </c>
      <c r="N668" s="58">
        <v>0.42035</v>
      </c>
      <c r="O668" s="58">
        <v>0.42035</v>
      </c>
    </row>
    <row r="669" spans="1:15" ht="112.5">
      <c r="A669" s="46" t="s">
        <v>170</v>
      </c>
      <c r="B669" s="91" t="s">
        <v>843</v>
      </c>
      <c r="C669" s="54" t="s">
        <v>1878</v>
      </c>
      <c r="D669" s="76">
        <v>2019</v>
      </c>
      <c r="E669" s="46">
        <v>2021</v>
      </c>
      <c r="F669" s="58">
        <v>4.7149600000000005</v>
      </c>
      <c r="G669" s="58">
        <v>4.7149600000000005</v>
      </c>
      <c r="H669" s="58">
        <v>0.47149600000000008</v>
      </c>
      <c r="I669" s="58">
        <v>3.9605664000000003</v>
      </c>
      <c r="J669" s="58"/>
      <c r="K669" s="58">
        <v>0.28289760000000003</v>
      </c>
      <c r="L669" s="58">
        <v>4.7149600000000005</v>
      </c>
      <c r="M669" s="58">
        <v>4.7149600000000005</v>
      </c>
      <c r="N669" s="58">
        <v>0.26993</v>
      </c>
      <c r="O669" s="58">
        <v>0.26993</v>
      </c>
    </row>
    <row r="670" spans="1:15" ht="56.25">
      <c r="A670" s="46" t="s">
        <v>170</v>
      </c>
      <c r="B670" s="91" t="s">
        <v>844</v>
      </c>
      <c r="C670" s="54" t="s">
        <v>1879</v>
      </c>
      <c r="D670" s="76">
        <v>2019</v>
      </c>
      <c r="E670" s="46">
        <v>2020</v>
      </c>
      <c r="F670" s="58">
        <v>1.2056600000000002</v>
      </c>
      <c r="G670" s="58">
        <v>1.2056600000000002</v>
      </c>
      <c r="H670" s="58">
        <v>0.12056600000000002</v>
      </c>
      <c r="I670" s="58">
        <v>1.0127544000000002</v>
      </c>
      <c r="J670" s="58"/>
      <c r="K670" s="58">
        <v>0.072339600000000004</v>
      </c>
      <c r="L670" s="58">
        <v>1.2056600000000002</v>
      </c>
      <c r="M670" s="58">
        <v>1.2056600000000002</v>
      </c>
      <c r="N670" s="58">
        <v>0.01</v>
      </c>
      <c r="O670" s="58">
        <v>0.01</v>
      </c>
    </row>
    <row r="671" spans="1:15" ht="56.25">
      <c r="A671" s="46" t="s">
        <v>170</v>
      </c>
      <c r="B671" s="91" t="s">
        <v>845</v>
      </c>
      <c r="C671" s="54" t="s">
        <v>1880</v>
      </c>
      <c r="D671" s="76">
        <v>2013</v>
      </c>
      <c r="E671" s="46">
        <v>2019</v>
      </c>
      <c r="F671" s="58">
        <v>27.02788</v>
      </c>
      <c r="G671" s="58">
        <v>27.02788</v>
      </c>
      <c r="H671" s="58">
        <v>2.702788</v>
      </c>
      <c r="I671" s="58">
        <v>22.703419199999999</v>
      </c>
      <c r="J671" s="58"/>
      <c r="K671" s="58">
        <v>1.6216728</v>
      </c>
      <c r="L671" s="58">
        <v>0</v>
      </c>
      <c r="M671" s="58">
        <v>0</v>
      </c>
      <c r="N671" s="58">
        <v>0</v>
      </c>
      <c r="O671" s="58">
        <v>0</v>
      </c>
    </row>
    <row r="672" spans="1:15" ht="75">
      <c r="A672" s="46" t="s">
        <v>170</v>
      </c>
      <c r="B672" s="91" t="s">
        <v>846</v>
      </c>
      <c r="C672" s="54" t="s">
        <v>1881</v>
      </c>
      <c r="D672" s="76">
        <v>2017</v>
      </c>
      <c r="E672" s="46">
        <v>2020</v>
      </c>
      <c r="F672" s="58">
        <v>2.4488600000000003</v>
      </c>
      <c r="G672" s="58">
        <v>2.4488600000000003</v>
      </c>
      <c r="H672" s="58">
        <v>0.24488600000000005</v>
      </c>
      <c r="I672" s="58">
        <v>2.0570424000000003</v>
      </c>
      <c r="J672" s="58"/>
      <c r="K672" s="58">
        <v>0.14693160000000002</v>
      </c>
      <c r="L672" s="58">
        <v>2.4488600000000003</v>
      </c>
      <c r="M672" s="58">
        <v>2.4488600000000003</v>
      </c>
      <c r="N672" s="58">
        <v>0</v>
      </c>
      <c r="O672" s="58">
        <v>0</v>
      </c>
    </row>
    <row r="673" spans="1:15" ht="168.75">
      <c r="A673" s="46" t="s">
        <v>170</v>
      </c>
      <c r="B673" s="91" t="s">
        <v>847</v>
      </c>
      <c r="C673" s="54" t="s">
        <v>1882</v>
      </c>
      <c r="D673" s="76">
        <v>2016</v>
      </c>
      <c r="E673" s="46">
        <v>2025</v>
      </c>
      <c r="F673" s="58">
        <v>8.8407700000000009</v>
      </c>
      <c r="G673" s="58">
        <v>8.8407700000000009</v>
      </c>
      <c r="H673" s="58">
        <v>0.88407700000000011</v>
      </c>
      <c r="I673" s="58">
        <v>7.4262468000000004</v>
      </c>
      <c r="J673" s="58"/>
      <c r="K673" s="58">
        <v>0.53044620000000009</v>
      </c>
      <c r="L673" s="58">
        <v>8.8407700000000009</v>
      </c>
      <c r="M673" s="58">
        <v>8.8407700000000009</v>
      </c>
      <c r="N673" s="58">
        <v>0.01</v>
      </c>
      <c r="O673" s="58">
        <v>0.01</v>
      </c>
    </row>
    <row r="674" spans="1:15" ht="112.5">
      <c r="A674" s="46" t="s">
        <v>170</v>
      </c>
      <c r="B674" s="91" t="s">
        <v>848</v>
      </c>
      <c r="C674" s="54" t="s">
        <v>1883</v>
      </c>
      <c r="D674" s="76">
        <v>2019</v>
      </c>
      <c r="E674" s="46">
        <v>2021</v>
      </c>
      <c r="F674" s="58">
        <v>3.8138800000000002</v>
      </c>
      <c r="G674" s="58">
        <v>3.8138800000000002</v>
      </c>
      <c r="H674" s="58">
        <v>0.38138800000000006</v>
      </c>
      <c r="I674" s="58">
        <v>3.2036591999999997</v>
      </c>
      <c r="J674" s="58"/>
      <c r="K674" s="58">
        <v>0.2288328</v>
      </c>
      <c r="L674" s="58">
        <v>3.8138800000000002</v>
      </c>
      <c r="M674" s="58">
        <v>3.8138800000000002</v>
      </c>
      <c r="N674" s="58">
        <v>0.01</v>
      </c>
      <c r="O674" s="58">
        <v>0.01</v>
      </c>
    </row>
    <row r="675" spans="1:15" ht="112.5">
      <c r="A675" s="46" t="s">
        <v>170</v>
      </c>
      <c r="B675" s="91" t="s">
        <v>849</v>
      </c>
      <c r="C675" s="54" t="s">
        <v>1884</v>
      </c>
      <c r="D675" s="76">
        <v>2019</v>
      </c>
      <c r="E675" s="46">
        <v>2021</v>
      </c>
      <c r="F675" s="58">
        <v>7.0816099999999995</v>
      </c>
      <c r="G675" s="58">
        <v>7.0816099999999995</v>
      </c>
      <c r="H675" s="58">
        <v>0.70816100000000004</v>
      </c>
      <c r="I675" s="58">
        <v>5.9485523999999987</v>
      </c>
      <c r="J675" s="58"/>
      <c r="K675" s="58">
        <v>0.42489659999999996</v>
      </c>
      <c r="L675" s="58">
        <v>7.0816099999999995</v>
      </c>
      <c r="M675" s="58">
        <v>7.0816099999999995</v>
      </c>
      <c r="N675" s="58">
        <v>0.01426</v>
      </c>
      <c r="O675" s="58">
        <v>0.01426</v>
      </c>
    </row>
    <row r="676" spans="1:15" ht="75">
      <c r="A676" s="46" t="s">
        <v>170</v>
      </c>
      <c r="B676" s="91" t="s">
        <v>850</v>
      </c>
      <c r="C676" s="54" t="s">
        <v>1885</v>
      </c>
      <c r="D676" s="76">
        <v>2010</v>
      </c>
      <c r="E676" s="46">
        <v>2019</v>
      </c>
      <c r="F676" s="58">
        <v>5.1290414400000008</v>
      </c>
      <c r="G676" s="58">
        <v>5.1290414400000008</v>
      </c>
      <c r="H676" s="58">
        <v>0.51290414400000006</v>
      </c>
      <c r="I676" s="58">
        <v>4.3083948096000011</v>
      </c>
      <c r="J676" s="58"/>
      <c r="K676" s="58">
        <v>0.30774248640000001</v>
      </c>
      <c r="L676" s="58">
        <v>2.5881960800000008</v>
      </c>
      <c r="M676" s="58">
        <v>2.5881960800000008</v>
      </c>
      <c r="N676" s="58">
        <v>2.3929678600000002</v>
      </c>
      <c r="O676" s="58">
        <v>2.3929678600000002</v>
      </c>
    </row>
    <row r="677" spans="1:15" ht="37.5">
      <c r="A677" s="46" t="s">
        <v>170</v>
      </c>
      <c r="B677" s="91" t="s">
        <v>851</v>
      </c>
      <c r="C677" s="54" t="s">
        <v>1886</v>
      </c>
      <c r="D677" s="76">
        <v>2018</v>
      </c>
      <c r="E677" s="46">
        <v>2020</v>
      </c>
      <c r="F677" s="58">
        <v>7.8826999999999998</v>
      </c>
      <c r="G677" s="58">
        <v>7.8826999999999998</v>
      </c>
      <c r="H677" s="58">
        <v>0.78827000000000003</v>
      </c>
      <c r="I677" s="58">
        <v>6.6214680000000001</v>
      </c>
      <c r="J677" s="58"/>
      <c r="K677" s="58">
        <v>0.47296199999999999</v>
      </c>
      <c r="L677" s="58">
        <v>7.8826999999999998</v>
      </c>
      <c r="M677" s="58">
        <v>7.8826999999999998</v>
      </c>
      <c r="N677" s="58">
        <v>7.3656699999999997</v>
      </c>
      <c r="O677" s="58">
        <v>7.3656699999999997</v>
      </c>
    </row>
    <row r="678" spans="1:15" ht="93.75">
      <c r="A678" s="46" t="s">
        <v>170</v>
      </c>
      <c r="B678" s="91" t="s">
        <v>852</v>
      </c>
      <c r="C678" s="54" t="s">
        <v>1887</v>
      </c>
      <c r="D678" s="76">
        <v>2019</v>
      </c>
      <c r="E678" s="46">
        <v>2020</v>
      </c>
      <c r="F678" s="58">
        <v>8.0714100000000002</v>
      </c>
      <c r="G678" s="58">
        <v>8.0714100000000002</v>
      </c>
      <c r="H678" s="58">
        <v>0.80714100000000011</v>
      </c>
      <c r="I678" s="58">
        <v>6.7799844000000009</v>
      </c>
      <c r="J678" s="58"/>
      <c r="K678" s="58">
        <v>0.48428460000000001</v>
      </c>
      <c r="L678" s="58">
        <v>8.0714100000000002</v>
      </c>
      <c r="M678" s="58">
        <v>8.0714100000000002</v>
      </c>
      <c r="N678" s="58">
        <v>8.0714100000000002</v>
      </c>
      <c r="O678" s="58">
        <v>8.0714100000000002</v>
      </c>
    </row>
    <row r="679" spans="1:15" ht="56.25">
      <c r="A679" s="46" t="s">
        <v>170</v>
      </c>
      <c r="B679" s="91" t="s">
        <v>853</v>
      </c>
      <c r="C679" s="54" t="s">
        <v>1888</v>
      </c>
      <c r="D679" s="76">
        <v>2018</v>
      </c>
      <c r="E679" s="46">
        <v>2020</v>
      </c>
      <c r="F679" s="58">
        <v>4.4173000000000009</v>
      </c>
      <c r="G679" s="58">
        <v>4.4173000000000009</v>
      </c>
      <c r="H679" s="58">
        <v>0.44173000000000012</v>
      </c>
      <c r="I679" s="58">
        <v>3.7105320000000006</v>
      </c>
      <c r="J679" s="58"/>
      <c r="K679" s="58">
        <v>0.26503800000000005</v>
      </c>
      <c r="L679" s="58">
        <v>4.4173000000000009</v>
      </c>
      <c r="M679" s="58">
        <v>4.4173000000000009</v>
      </c>
      <c r="N679" s="58">
        <v>0.26522000000000001</v>
      </c>
      <c r="O679" s="58">
        <v>0.26522000000000001</v>
      </c>
    </row>
    <row r="680" spans="1:15" ht="93.75">
      <c r="A680" s="46" t="s">
        <v>170</v>
      </c>
      <c r="B680" s="91" t="s">
        <v>854</v>
      </c>
      <c r="C680" s="54" t="s">
        <v>1889</v>
      </c>
      <c r="D680" s="76">
        <v>2019</v>
      </c>
      <c r="E680" s="46">
        <v>2020</v>
      </c>
      <c r="F680" s="58">
        <v>3.9839599999999997</v>
      </c>
      <c r="G680" s="58">
        <v>3.9839599999999997</v>
      </c>
      <c r="H680" s="58">
        <v>0.39839599999999997</v>
      </c>
      <c r="I680" s="58">
        <v>3.3465263999999997</v>
      </c>
      <c r="J680" s="58"/>
      <c r="K680" s="58">
        <v>0.23903759999999996</v>
      </c>
      <c r="L680" s="58">
        <v>3.9839599999999997</v>
      </c>
      <c r="M680" s="58">
        <v>3.9839599999999997</v>
      </c>
      <c r="N680" s="58">
        <v>0.21569999999999998</v>
      </c>
      <c r="O680" s="58">
        <v>0.21569999999999998</v>
      </c>
    </row>
    <row r="681" spans="1:15" ht="93.75">
      <c r="A681" s="46" t="s">
        <v>170</v>
      </c>
      <c r="B681" s="91" t="s">
        <v>855</v>
      </c>
      <c r="C681" s="54" t="s">
        <v>1890</v>
      </c>
      <c r="D681" s="76">
        <v>2019</v>
      </c>
      <c r="E681" s="46">
        <v>2020</v>
      </c>
      <c r="F681" s="58">
        <v>2.7538200000000002</v>
      </c>
      <c r="G681" s="58">
        <v>2.7538200000000002</v>
      </c>
      <c r="H681" s="58">
        <v>0.27538200000000002</v>
      </c>
      <c r="I681" s="58">
        <v>2.3132088</v>
      </c>
      <c r="J681" s="58"/>
      <c r="K681" s="58">
        <v>0.16522919999999999</v>
      </c>
      <c r="L681" s="58">
        <v>2.7538200000000002</v>
      </c>
      <c r="M681" s="58">
        <v>2.7538200000000002</v>
      </c>
      <c r="N681" s="58">
        <v>2.54117982</v>
      </c>
      <c r="O681" s="58">
        <v>2.54117982</v>
      </c>
    </row>
    <row r="682" spans="1:15" ht="93.75">
      <c r="A682" s="46" t="s">
        <v>170</v>
      </c>
      <c r="B682" s="91" t="s">
        <v>856</v>
      </c>
      <c r="C682" s="54" t="s">
        <v>1891</v>
      </c>
      <c r="D682" s="76">
        <v>2019</v>
      </c>
      <c r="E682" s="46">
        <v>2020</v>
      </c>
      <c r="F682" s="58">
        <v>1.1511</v>
      </c>
      <c r="G682" s="58">
        <v>1.1511</v>
      </c>
      <c r="H682" s="58">
        <v>0.11511</v>
      </c>
      <c r="I682" s="58">
        <v>0.96692400000000001</v>
      </c>
      <c r="J682" s="58"/>
      <c r="K682" s="58">
        <v>0.069066000000000002</v>
      </c>
      <c r="L682" s="58">
        <v>1.1511</v>
      </c>
      <c r="M682" s="58">
        <v>1.1511</v>
      </c>
      <c r="N682" s="58">
        <v>0.052150000000000002</v>
      </c>
      <c r="O682" s="58">
        <v>0.052150000000000002</v>
      </c>
    </row>
    <row r="683" spans="1:15" ht="56.25">
      <c r="A683" s="46" t="s">
        <v>170</v>
      </c>
      <c r="B683" s="91" t="s">
        <v>857</v>
      </c>
      <c r="C683" s="54" t="s">
        <v>1892</v>
      </c>
      <c r="D683" s="76">
        <v>2019</v>
      </c>
      <c r="E683" s="46">
        <v>2019</v>
      </c>
      <c r="F683" s="58">
        <v>4.84443</v>
      </c>
      <c r="G683" s="58">
        <v>4.84443</v>
      </c>
      <c r="H683" s="58">
        <v>0.48444300000000001</v>
      </c>
      <c r="I683" s="58">
        <v>4.0693212000000001</v>
      </c>
      <c r="J683" s="58"/>
      <c r="K683" s="58">
        <v>0.29066579999999997</v>
      </c>
      <c r="L683" s="58">
        <v>4.84443</v>
      </c>
      <c r="M683" s="58">
        <v>4.84443</v>
      </c>
      <c r="N683" s="58">
        <v>0.68633</v>
      </c>
      <c r="O683" s="58">
        <v>0.68633</v>
      </c>
    </row>
    <row r="684" spans="1:15" ht="56.25">
      <c r="A684" s="46" t="s">
        <v>170</v>
      </c>
      <c r="B684" s="91" t="s">
        <v>858</v>
      </c>
      <c r="C684" s="54" t="s">
        <v>1893</v>
      </c>
      <c r="D684" s="76">
        <v>2019</v>
      </c>
      <c r="E684" s="46">
        <v>2021</v>
      </c>
      <c r="F684" s="58">
        <v>5.38551</v>
      </c>
      <c r="G684" s="58">
        <v>5.38551</v>
      </c>
      <c r="H684" s="58">
        <v>0.538551</v>
      </c>
      <c r="I684" s="58">
        <v>4.5238284000000002</v>
      </c>
      <c r="J684" s="58"/>
      <c r="K684" s="58">
        <v>0.32313059999999999</v>
      </c>
      <c r="L684" s="58">
        <v>5.38551</v>
      </c>
      <c r="M684" s="58">
        <v>5.38551</v>
      </c>
      <c r="N684" s="58">
        <v>0</v>
      </c>
      <c r="O684" s="58">
        <v>0</v>
      </c>
    </row>
    <row r="685" spans="1:15" ht="56.25">
      <c r="A685" s="46" t="s">
        <v>170</v>
      </c>
      <c r="B685" s="91" t="s">
        <v>859</v>
      </c>
      <c r="C685" s="54" t="s">
        <v>1894</v>
      </c>
      <c r="D685" s="76">
        <v>2019</v>
      </c>
      <c r="E685" s="46">
        <v>2020</v>
      </c>
      <c r="F685" s="58">
        <v>1.5512999999999999</v>
      </c>
      <c r="G685" s="58">
        <v>1.5512999999999999</v>
      </c>
      <c r="H685" s="58">
        <v>0.15512999999999999</v>
      </c>
      <c r="I685" s="58">
        <v>1.3030919999999999</v>
      </c>
      <c r="J685" s="58"/>
      <c r="K685" s="58">
        <v>0.093077999999999994</v>
      </c>
      <c r="L685" s="58">
        <v>1.5512999999999999</v>
      </c>
      <c r="M685" s="58">
        <v>1.5512999999999999</v>
      </c>
      <c r="N685" s="58">
        <v>0</v>
      </c>
      <c r="O685" s="58">
        <v>0</v>
      </c>
    </row>
    <row r="686" spans="1:15" ht="56.25">
      <c r="A686" s="46" t="s">
        <v>170</v>
      </c>
      <c r="B686" s="91" t="s">
        <v>860</v>
      </c>
      <c r="C686" s="54" t="s">
        <v>1895</v>
      </c>
      <c r="D686" s="76">
        <v>2019</v>
      </c>
      <c r="E686" s="46">
        <v>2021</v>
      </c>
      <c r="F686" s="58">
        <v>2.3082500000000001</v>
      </c>
      <c r="G686" s="58">
        <v>2.3082500000000001</v>
      </c>
      <c r="H686" s="58">
        <v>0.23082500000000003</v>
      </c>
      <c r="I686" s="58">
        <v>1.9389300000000003</v>
      </c>
      <c r="J686" s="58"/>
      <c r="K686" s="58">
        <v>0.13849500000000001</v>
      </c>
      <c r="L686" s="58">
        <v>2.3082500000000001</v>
      </c>
      <c r="M686" s="58">
        <v>2.3082500000000001</v>
      </c>
      <c r="N686" s="58">
        <v>0</v>
      </c>
      <c r="O686" s="58">
        <v>0</v>
      </c>
    </row>
    <row r="687" spans="1:15" ht="93.75">
      <c r="A687" s="46" t="s">
        <v>170</v>
      </c>
      <c r="B687" s="91" t="s">
        <v>861</v>
      </c>
      <c r="C687" s="54" t="s">
        <v>1896</v>
      </c>
      <c r="D687" s="76">
        <v>2019</v>
      </c>
      <c r="E687" s="46">
        <v>2021</v>
      </c>
      <c r="F687" s="58">
        <v>2.0621900000000002</v>
      </c>
      <c r="G687" s="58">
        <v>2.0621900000000002</v>
      </c>
      <c r="H687" s="58">
        <v>0.20621900000000004</v>
      </c>
      <c r="I687" s="58">
        <v>1.7322396000000002</v>
      </c>
      <c r="J687" s="58"/>
      <c r="K687" s="58">
        <v>0.12373140000000001</v>
      </c>
      <c r="L687" s="58">
        <v>2.0621900000000002</v>
      </c>
      <c r="M687" s="58">
        <v>2.0621900000000002</v>
      </c>
      <c r="N687" s="58">
        <v>0.46654000000000001</v>
      </c>
      <c r="O687" s="58">
        <v>0.46654000000000001</v>
      </c>
    </row>
    <row r="688" spans="1:15" ht="112.5">
      <c r="A688" s="46" t="s">
        <v>170</v>
      </c>
      <c r="B688" s="91" t="s">
        <v>862</v>
      </c>
      <c r="C688" s="54" t="s">
        <v>1897</v>
      </c>
      <c r="D688" s="76">
        <v>2019</v>
      </c>
      <c r="E688" s="46">
        <v>2021</v>
      </c>
      <c r="F688" s="58">
        <v>10.95316</v>
      </c>
      <c r="G688" s="58">
        <v>10.95316</v>
      </c>
      <c r="H688" s="58">
        <v>1.0953160000000002</v>
      </c>
      <c r="I688" s="58">
        <v>9.2006543999999995</v>
      </c>
      <c r="J688" s="58"/>
      <c r="K688" s="58">
        <v>0.65718960000000004</v>
      </c>
      <c r="L688" s="58">
        <v>10.95316</v>
      </c>
      <c r="M688" s="58">
        <v>10.95316</v>
      </c>
      <c r="N688" s="58">
        <v>0</v>
      </c>
      <c r="O688" s="58">
        <v>0</v>
      </c>
    </row>
    <row r="689" spans="1:15" ht="131.25">
      <c r="A689" s="46" t="s">
        <v>170</v>
      </c>
      <c r="B689" s="91" t="s">
        <v>863</v>
      </c>
      <c r="C689" s="54" t="s">
        <v>1898</v>
      </c>
      <c r="D689" s="76">
        <v>2018</v>
      </c>
      <c r="E689" s="46">
        <v>2020</v>
      </c>
      <c r="F689" s="58">
        <v>1.8121700000000001</v>
      </c>
      <c r="G689" s="58">
        <v>1.8121700000000001</v>
      </c>
      <c r="H689" s="58">
        <v>0.18121700000000002</v>
      </c>
      <c r="I689" s="58">
        <v>1.5222228000000002</v>
      </c>
      <c r="J689" s="58"/>
      <c r="K689" s="58">
        <v>0.1087302</v>
      </c>
      <c r="L689" s="58">
        <v>1.8121700000000001</v>
      </c>
      <c r="M689" s="58">
        <v>1.8121700000000001</v>
      </c>
      <c r="N689" s="58">
        <v>0.1668</v>
      </c>
      <c r="O689" s="58">
        <v>0.1668</v>
      </c>
    </row>
    <row r="690" spans="1:15" ht="93.75">
      <c r="A690" s="46" t="s">
        <v>170</v>
      </c>
      <c r="B690" s="91" t="s">
        <v>864</v>
      </c>
      <c r="C690" s="54" t="s">
        <v>1899</v>
      </c>
      <c r="D690" s="76">
        <v>2018</v>
      </c>
      <c r="E690" s="46">
        <v>2020</v>
      </c>
      <c r="F690" s="58">
        <v>4.9093599999999995</v>
      </c>
      <c r="G690" s="58">
        <v>4.9093599999999995</v>
      </c>
      <c r="H690" s="58">
        <v>0.49093599999999998</v>
      </c>
      <c r="I690" s="58">
        <v>4.1238624000000002</v>
      </c>
      <c r="J690" s="58"/>
      <c r="K690" s="58">
        <v>0.29456159999999998</v>
      </c>
      <c r="L690" s="58">
        <v>4.9093599999999995</v>
      </c>
      <c r="M690" s="58">
        <v>4.9093599999999995</v>
      </c>
      <c r="N690" s="58">
        <v>0.6303200000000001</v>
      </c>
      <c r="O690" s="58">
        <v>0.6303200000000001</v>
      </c>
    </row>
    <row r="691" spans="1:15" ht="75">
      <c r="A691" s="46" t="s">
        <v>170</v>
      </c>
      <c r="B691" s="91" t="s">
        <v>865</v>
      </c>
      <c r="C691" s="54" t="s">
        <v>1900</v>
      </c>
      <c r="D691" s="76">
        <v>2013</v>
      </c>
      <c r="E691" s="46">
        <v>2019</v>
      </c>
      <c r="F691" s="58">
        <v>4.2730200000000007</v>
      </c>
      <c r="G691" s="58">
        <v>4.2730200000000007</v>
      </c>
      <c r="H691" s="58">
        <v>0.42730200000000007</v>
      </c>
      <c r="I691" s="58">
        <v>3.5893368000000008</v>
      </c>
      <c r="J691" s="58"/>
      <c r="K691" s="58">
        <v>0.25638120000000003</v>
      </c>
      <c r="L691" s="58">
        <v>3.1724266200000009</v>
      </c>
      <c r="M691" s="58">
        <v>3.1724266200000009</v>
      </c>
      <c r="N691" s="58">
        <v>2.9768604700000001</v>
      </c>
      <c r="O691" s="58">
        <v>2.9768604700000001</v>
      </c>
    </row>
    <row r="692" spans="1:15" ht="75">
      <c r="A692" s="46" t="s">
        <v>170</v>
      </c>
      <c r="B692" s="91" t="s">
        <v>866</v>
      </c>
      <c r="C692" s="54" t="s">
        <v>1901</v>
      </c>
      <c r="D692" s="76">
        <v>2013</v>
      </c>
      <c r="E692" s="46">
        <v>2021</v>
      </c>
      <c r="F692" s="58">
        <v>16.460880000000003</v>
      </c>
      <c r="G692" s="58">
        <v>16.460880000000003</v>
      </c>
      <c r="H692" s="58">
        <v>1.6460880000000004</v>
      </c>
      <c r="I692" s="58">
        <v>13.827139200000003</v>
      </c>
      <c r="J692" s="58"/>
      <c r="K692" s="58">
        <v>0.98765280000000011</v>
      </c>
      <c r="L692" s="58">
        <v>14.811074550000003</v>
      </c>
      <c r="M692" s="58">
        <v>14.811074550000003</v>
      </c>
      <c r="N692" s="58">
        <v>1.01863127</v>
      </c>
      <c r="O692" s="58">
        <v>1.01863127</v>
      </c>
    </row>
    <row r="693" spans="1:15" ht="56.25">
      <c r="A693" s="46" t="s">
        <v>170</v>
      </c>
      <c r="B693" s="91" t="s">
        <v>867</v>
      </c>
      <c r="C693" s="54" t="s">
        <v>1902</v>
      </c>
      <c r="D693" s="76">
        <v>2012</v>
      </c>
      <c r="E693" s="46">
        <v>2020</v>
      </c>
      <c r="F693" s="58">
        <v>6.8298000000000005</v>
      </c>
      <c r="G693" s="58">
        <v>6.8298000000000005</v>
      </c>
      <c r="H693" s="58">
        <v>0.68298000000000014</v>
      </c>
      <c r="I693" s="58">
        <v>5.7370320000000001</v>
      </c>
      <c r="J693" s="58"/>
      <c r="K693" s="58">
        <v>0.40978800000000004</v>
      </c>
      <c r="L693" s="58">
        <v>5.5065124400000007</v>
      </c>
      <c r="M693" s="58">
        <v>5.5065124400000007</v>
      </c>
      <c r="N693" s="58">
        <v>2.7620373900000001</v>
      </c>
      <c r="O693" s="58">
        <v>2.7620373900000001</v>
      </c>
    </row>
    <row r="694" spans="1:15" ht="112.5">
      <c r="A694" s="46" t="s">
        <v>170</v>
      </c>
      <c r="B694" s="91" t="s">
        <v>868</v>
      </c>
      <c r="C694" s="54" t="s">
        <v>1903</v>
      </c>
      <c r="D694" s="76">
        <v>2015</v>
      </c>
      <c r="E694" s="46">
        <v>2021</v>
      </c>
      <c r="F694" s="58">
        <v>53.623779999999996</v>
      </c>
      <c r="G694" s="58">
        <v>53.623779999999996</v>
      </c>
      <c r="H694" s="58">
        <v>5.3623779999999996</v>
      </c>
      <c r="I694" s="58">
        <v>45.043975199999998</v>
      </c>
      <c r="J694" s="58"/>
      <c r="K694" s="58">
        <v>3.2174267999999997</v>
      </c>
      <c r="L694" s="58">
        <v>35.889387879999994</v>
      </c>
      <c r="M694" s="58">
        <v>35.889387879999994</v>
      </c>
      <c r="N694" s="58">
        <v>10.607308999999999</v>
      </c>
      <c r="O694" s="58">
        <v>10.607308999999999</v>
      </c>
    </row>
    <row r="695" spans="1:15" ht="93.75">
      <c r="A695" s="46" t="s">
        <v>170</v>
      </c>
      <c r="B695" s="91" t="s">
        <v>869</v>
      </c>
      <c r="C695" s="54" t="s">
        <v>1904</v>
      </c>
      <c r="D695" s="76">
        <v>2018</v>
      </c>
      <c r="E695" s="46">
        <v>2021</v>
      </c>
      <c r="F695" s="58">
        <v>3.6436999999999995</v>
      </c>
      <c r="G695" s="58">
        <v>3.6436999999999995</v>
      </c>
      <c r="H695" s="58">
        <v>0.36436999999999997</v>
      </c>
      <c r="I695" s="58">
        <v>3.0607079999999995</v>
      </c>
      <c r="J695" s="58"/>
      <c r="K695" s="58">
        <v>0.21862199999999996</v>
      </c>
      <c r="L695" s="58">
        <v>3.6436999999999995</v>
      </c>
      <c r="M695" s="58">
        <v>3.6436999999999995</v>
      </c>
      <c r="N695" s="58">
        <v>0.32776526</v>
      </c>
      <c r="O695" s="58">
        <v>0.32776526</v>
      </c>
    </row>
    <row r="696" spans="1:15" ht="75">
      <c r="A696" s="46" t="s">
        <v>170</v>
      </c>
      <c r="B696" s="91" t="s">
        <v>870</v>
      </c>
      <c r="C696" s="54" t="s">
        <v>1905</v>
      </c>
      <c r="D696" s="76">
        <v>2019</v>
      </c>
      <c r="E696" s="46">
        <v>2019</v>
      </c>
      <c r="F696" s="58">
        <v>1.3250000000000002</v>
      </c>
      <c r="G696" s="58">
        <v>1.3250000000000002</v>
      </c>
      <c r="H696" s="58">
        <v>0.13250000000000003</v>
      </c>
      <c r="I696" s="58">
        <v>1.1130000000000002</v>
      </c>
      <c r="J696" s="58"/>
      <c r="K696" s="58">
        <v>0.079500000000000001</v>
      </c>
      <c r="L696" s="58">
        <v>1.3250000000000002</v>
      </c>
      <c r="M696" s="58">
        <v>1.3250000000000002</v>
      </c>
      <c r="N696" s="58">
        <v>0.85638999999999998</v>
      </c>
      <c r="O696" s="58">
        <v>0.85638999999999998</v>
      </c>
    </row>
    <row r="697" spans="1:15" ht="150">
      <c r="A697" s="46" t="s">
        <v>170</v>
      </c>
      <c r="B697" s="91" t="s">
        <v>871</v>
      </c>
      <c r="C697" s="54" t="s">
        <v>1906</v>
      </c>
      <c r="D697" s="76">
        <v>2019</v>
      </c>
      <c r="E697" s="46">
        <v>2019</v>
      </c>
      <c r="F697" s="58">
        <v>1.0794100000000002</v>
      </c>
      <c r="G697" s="58">
        <v>1.0794100000000002</v>
      </c>
      <c r="H697" s="58">
        <v>0.10794100000000002</v>
      </c>
      <c r="I697" s="58">
        <v>0.90670440000000019</v>
      </c>
      <c r="J697" s="58"/>
      <c r="K697" s="58">
        <v>0.064764600000000005</v>
      </c>
      <c r="L697" s="58">
        <v>1.0794100000000002</v>
      </c>
      <c r="M697" s="58">
        <v>1.0794100000000002</v>
      </c>
      <c r="N697" s="58">
        <v>0.78862705000000011</v>
      </c>
      <c r="O697" s="58">
        <v>0.78862705000000011</v>
      </c>
    </row>
    <row r="698" spans="1:15" ht="112.5">
      <c r="A698" s="46" t="s">
        <v>170</v>
      </c>
      <c r="B698" s="91" t="s">
        <v>872</v>
      </c>
      <c r="C698" s="54" t="s">
        <v>1907</v>
      </c>
      <c r="D698" s="76">
        <v>2019</v>
      </c>
      <c r="E698" s="46">
        <v>2020</v>
      </c>
      <c r="F698" s="58">
        <v>1.4420299999999999</v>
      </c>
      <c r="G698" s="58">
        <v>1.4420299999999999</v>
      </c>
      <c r="H698" s="58">
        <v>0.144203</v>
      </c>
      <c r="I698" s="58">
        <v>1.2113051999999997</v>
      </c>
      <c r="J698" s="58"/>
      <c r="K698" s="58">
        <v>0.086521799999999996</v>
      </c>
      <c r="L698" s="58">
        <v>1.4420299999999999</v>
      </c>
      <c r="M698" s="58">
        <v>1.4420299999999999</v>
      </c>
      <c r="N698" s="58">
        <v>0.22063999999999998</v>
      </c>
      <c r="O698" s="58">
        <v>0.22063999999999998</v>
      </c>
    </row>
    <row r="699" spans="1:15" ht="112.5">
      <c r="A699" s="46" t="s">
        <v>170</v>
      </c>
      <c r="B699" s="91" t="s">
        <v>873</v>
      </c>
      <c r="C699" s="54" t="s">
        <v>1908</v>
      </c>
      <c r="D699" s="76">
        <v>2019</v>
      </c>
      <c r="E699" s="46">
        <v>2021</v>
      </c>
      <c r="F699" s="58">
        <v>2.3573599999999999</v>
      </c>
      <c r="G699" s="58">
        <v>2.3573599999999999</v>
      </c>
      <c r="H699" s="58">
        <v>0.235736</v>
      </c>
      <c r="I699" s="58">
        <v>1.9801823999999997</v>
      </c>
      <c r="J699" s="58"/>
      <c r="K699" s="58">
        <v>0.1414416</v>
      </c>
      <c r="L699" s="58">
        <v>2.3573599999999999</v>
      </c>
      <c r="M699" s="58">
        <v>2.3573599999999999</v>
      </c>
      <c r="N699" s="58">
        <v>0</v>
      </c>
      <c r="O699" s="58">
        <v>0</v>
      </c>
    </row>
    <row r="700" spans="1:15" ht="75">
      <c r="A700" s="46" t="s">
        <v>170</v>
      </c>
      <c r="B700" s="91" t="s">
        <v>874</v>
      </c>
      <c r="C700" s="54" t="s">
        <v>1909</v>
      </c>
      <c r="D700" s="76">
        <v>2019</v>
      </c>
      <c r="E700" s="46">
        <v>2021</v>
      </c>
      <c r="F700" s="58">
        <v>4.1478900000000003</v>
      </c>
      <c r="G700" s="58">
        <v>4.1478900000000003</v>
      </c>
      <c r="H700" s="58">
        <v>0.41478900000000007</v>
      </c>
      <c r="I700" s="58">
        <v>3.4842276000000005</v>
      </c>
      <c r="J700" s="58"/>
      <c r="K700" s="58">
        <v>0.24887340000000002</v>
      </c>
      <c r="L700" s="58">
        <v>4.1478900000000003</v>
      </c>
      <c r="M700" s="58">
        <v>4.1478900000000003</v>
      </c>
      <c r="N700" s="58">
        <v>0</v>
      </c>
      <c r="O700" s="58">
        <v>0</v>
      </c>
    </row>
    <row r="701" spans="1:15" ht="112.5">
      <c r="A701" s="46" t="s">
        <v>170</v>
      </c>
      <c r="B701" s="91" t="s">
        <v>875</v>
      </c>
      <c r="C701" s="54" t="s">
        <v>1910</v>
      </c>
      <c r="D701" s="76">
        <v>2019</v>
      </c>
      <c r="E701" s="46">
        <v>2019</v>
      </c>
      <c r="F701" s="58">
        <v>1.7509799999999998</v>
      </c>
      <c r="G701" s="58">
        <v>1.7509799999999998</v>
      </c>
      <c r="H701" s="58">
        <v>0.17509799999999998</v>
      </c>
      <c r="I701" s="58">
        <v>1.4708231999999999</v>
      </c>
      <c r="J701" s="58"/>
      <c r="K701" s="58">
        <v>0.10505879999999998</v>
      </c>
      <c r="L701" s="58">
        <v>1.7509799999999998</v>
      </c>
      <c r="M701" s="58">
        <v>1.7509799999999998</v>
      </c>
      <c r="N701" s="58">
        <v>1.069</v>
      </c>
      <c r="O701" s="58">
        <v>1.069</v>
      </c>
    </row>
    <row r="702" spans="1:15" ht="56.25">
      <c r="A702" s="46" t="s">
        <v>170</v>
      </c>
      <c r="B702" s="91" t="s">
        <v>876</v>
      </c>
      <c r="C702" s="54" t="s">
        <v>1911</v>
      </c>
      <c r="D702" s="76">
        <v>2019</v>
      </c>
      <c r="E702" s="46">
        <v>2020</v>
      </c>
      <c r="F702" s="58">
        <v>10.011059999999999</v>
      </c>
      <c r="G702" s="58">
        <v>10.011059999999999</v>
      </c>
      <c r="H702" s="58">
        <v>1.0011059999999998</v>
      </c>
      <c r="I702" s="58">
        <v>8.4092903999999997</v>
      </c>
      <c r="J702" s="58"/>
      <c r="K702" s="58">
        <v>0.60066359999999985</v>
      </c>
      <c r="L702" s="58">
        <v>10.011059999999999</v>
      </c>
      <c r="M702" s="58">
        <v>10.011059999999999</v>
      </c>
      <c r="N702" s="58">
        <v>0.18167</v>
      </c>
      <c r="O702" s="58">
        <v>0.18167</v>
      </c>
    </row>
    <row r="703" spans="1:15" ht="75">
      <c r="A703" s="46" t="s">
        <v>170</v>
      </c>
      <c r="B703" s="91" t="s">
        <v>877</v>
      </c>
      <c r="C703" s="54" t="s">
        <v>1912</v>
      </c>
      <c r="D703" s="76">
        <v>2019</v>
      </c>
      <c r="E703" s="46">
        <v>2021</v>
      </c>
      <c r="F703" s="58">
        <v>6.8284199999999995</v>
      </c>
      <c r="G703" s="58">
        <v>6.8284199999999995</v>
      </c>
      <c r="H703" s="58">
        <v>0.68284199999999995</v>
      </c>
      <c r="I703" s="58">
        <v>5.7358727999999992</v>
      </c>
      <c r="J703" s="58"/>
      <c r="K703" s="58">
        <v>0.40970519999999994</v>
      </c>
      <c r="L703" s="58">
        <v>6.8284199999999995</v>
      </c>
      <c r="M703" s="58">
        <v>6.8284199999999995</v>
      </c>
      <c r="N703" s="58">
        <v>0.79686000000000001</v>
      </c>
      <c r="O703" s="58">
        <v>0.79686000000000001</v>
      </c>
    </row>
    <row r="704" spans="1:15" ht="75">
      <c r="A704" s="46" t="s">
        <v>170</v>
      </c>
      <c r="B704" s="91" t="s">
        <v>878</v>
      </c>
      <c r="C704" s="54" t="s">
        <v>1913</v>
      </c>
      <c r="D704" s="76">
        <v>2019</v>
      </c>
      <c r="E704" s="46">
        <v>2021</v>
      </c>
      <c r="F704" s="58">
        <v>5.6026100000000003</v>
      </c>
      <c r="G704" s="58">
        <v>5.6026100000000003</v>
      </c>
      <c r="H704" s="58">
        <v>0.56026100000000001</v>
      </c>
      <c r="I704" s="58">
        <v>4.7061924000000008</v>
      </c>
      <c r="J704" s="58"/>
      <c r="K704" s="58">
        <v>0.33615660000000003</v>
      </c>
      <c r="L704" s="58">
        <v>5.6026100000000003</v>
      </c>
      <c r="M704" s="58">
        <v>5.6026100000000003</v>
      </c>
      <c r="N704" s="58">
        <v>0</v>
      </c>
      <c r="O704" s="58">
        <v>0</v>
      </c>
    </row>
    <row r="705" spans="1:15" ht="75">
      <c r="A705" s="46" t="s">
        <v>170</v>
      </c>
      <c r="B705" s="91" t="s">
        <v>879</v>
      </c>
      <c r="C705" s="54" t="s">
        <v>1914</v>
      </c>
      <c r="D705" s="76">
        <v>2018</v>
      </c>
      <c r="E705" s="46">
        <v>2023</v>
      </c>
      <c r="F705" s="58">
        <v>5.5442800000000005</v>
      </c>
      <c r="G705" s="58">
        <v>5.5442800000000005</v>
      </c>
      <c r="H705" s="58">
        <v>0.55442800000000003</v>
      </c>
      <c r="I705" s="58">
        <v>4.6571952000000012</v>
      </c>
      <c r="J705" s="58"/>
      <c r="K705" s="58">
        <v>0.33265680000000003</v>
      </c>
      <c r="L705" s="58">
        <v>5.1637722700000008</v>
      </c>
      <c r="M705" s="58">
        <v>5.1637722700000008</v>
      </c>
      <c r="N705" s="58">
        <v>0.094076030000000005</v>
      </c>
      <c r="O705" s="58">
        <v>0.094076030000000005</v>
      </c>
    </row>
    <row r="706" spans="1:15" ht="75">
      <c r="A706" s="46" t="s">
        <v>170</v>
      </c>
      <c r="B706" s="91" t="s">
        <v>880</v>
      </c>
      <c r="C706" s="54" t="s">
        <v>1915</v>
      </c>
      <c r="D706" s="76">
        <v>2019</v>
      </c>
      <c r="E706" s="46">
        <v>2019</v>
      </c>
      <c r="F706" s="58">
        <v>3.6091899999999999</v>
      </c>
      <c r="G706" s="58">
        <v>3.6091899999999999</v>
      </c>
      <c r="H706" s="58">
        <v>0.36091899999999999</v>
      </c>
      <c r="I706" s="58">
        <v>3.0317195999999997</v>
      </c>
      <c r="J706" s="58"/>
      <c r="K706" s="58">
        <v>0.21655139999999998</v>
      </c>
      <c r="L706" s="58">
        <v>3.6091899999999999</v>
      </c>
      <c r="M706" s="58">
        <v>3.6091899999999999</v>
      </c>
      <c r="N706" s="58">
        <v>2.3664899999999998</v>
      </c>
      <c r="O706" s="58">
        <v>2.3664899999999998</v>
      </c>
    </row>
    <row r="707" spans="1:15" ht="75">
      <c r="A707" s="46" t="s">
        <v>170</v>
      </c>
      <c r="B707" s="91" t="s">
        <v>881</v>
      </c>
      <c r="C707" s="54" t="s">
        <v>1916</v>
      </c>
      <c r="D707" s="76">
        <v>2019</v>
      </c>
      <c r="E707" s="46">
        <v>2020</v>
      </c>
      <c r="F707" s="58">
        <v>3.4575100000000001</v>
      </c>
      <c r="G707" s="58">
        <v>3.4575100000000001</v>
      </c>
      <c r="H707" s="58">
        <v>0.34575100000000003</v>
      </c>
      <c r="I707" s="58">
        <v>2.9043084000000001</v>
      </c>
      <c r="J707" s="58"/>
      <c r="K707" s="58">
        <v>0.20745059999999999</v>
      </c>
      <c r="L707" s="58">
        <v>3.4575100000000001</v>
      </c>
      <c r="M707" s="58">
        <v>3.4575100000000001</v>
      </c>
      <c r="N707" s="58">
        <v>0.30385000000000001</v>
      </c>
      <c r="O707" s="58">
        <v>0.30385000000000001</v>
      </c>
    </row>
    <row r="708" spans="1:15" ht="75">
      <c r="A708" s="46" t="s">
        <v>170</v>
      </c>
      <c r="B708" s="91" t="s">
        <v>882</v>
      </c>
      <c r="C708" s="54" t="s">
        <v>1917</v>
      </c>
      <c r="D708" s="76">
        <v>2018</v>
      </c>
      <c r="E708" s="46">
        <v>2019</v>
      </c>
      <c r="F708" s="58">
        <v>2.9828399999999999</v>
      </c>
      <c r="G708" s="58">
        <v>2.9828399999999999</v>
      </c>
      <c r="H708" s="58">
        <v>0.29828399999999999</v>
      </c>
      <c r="I708" s="58">
        <v>2.5055855999999999</v>
      </c>
      <c r="J708" s="58"/>
      <c r="K708" s="58">
        <v>0.1789704</v>
      </c>
      <c r="L708" s="58">
        <v>2.9828399999999999</v>
      </c>
      <c r="M708" s="58">
        <v>2.9828399999999999</v>
      </c>
      <c r="N708" s="58">
        <v>2.0293299999999999</v>
      </c>
      <c r="O708" s="58">
        <v>2.0293299999999999</v>
      </c>
    </row>
    <row r="709" spans="1:15" ht="75">
      <c r="A709" s="46" t="s">
        <v>170</v>
      </c>
      <c r="B709" s="91" t="s">
        <v>883</v>
      </c>
      <c r="C709" s="54" t="s">
        <v>1918</v>
      </c>
      <c r="D709" s="76">
        <v>2018</v>
      </c>
      <c r="E709" s="46">
        <v>2019</v>
      </c>
      <c r="F709" s="58">
        <v>2.38991145</v>
      </c>
      <c r="G709" s="58">
        <v>2.38991145</v>
      </c>
      <c r="H709" s="58">
        <v>0.23899114500000002</v>
      </c>
      <c r="I709" s="58">
        <v>2.0075256180000003</v>
      </c>
      <c r="J709" s="58"/>
      <c r="K709" s="58">
        <v>0.14339468699999999</v>
      </c>
      <c r="L709" s="58">
        <v>0.032300079999999731</v>
      </c>
      <c r="M709" s="58">
        <v>0.032300079999999731</v>
      </c>
      <c r="N709" s="58">
        <v>0.031953170000000003</v>
      </c>
      <c r="O709" s="58">
        <v>0.031953170000000003</v>
      </c>
    </row>
    <row r="710" spans="1:15" ht="75">
      <c r="A710" s="46" t="s">
        <v>170</v>
      </c>
      <c r="B710" s="91" t="s">
        <v>884</v>
      </c>
      <c r="C710" s="54" t="s">
        <v>1919</v>
      </c>
      <c r="D710" s="76">
        <v>2018</v>
      </c>
      <c r="E710" s="46">
        <v>2019</v>
      </c>
      <c r="F710" s="58">
        <v>17.434609999999999</v>
      </c>
      <c r="G710" s="58">
        <v>17.434609999999999</v>
      </c>
      <c r="H710" s="58">
        <v>1.7434609999999999</v>
      </c>
      <c r="I710" s="58">
        <v>14.6450724</v>
      </c>
      <c r="J710" s="58"/>
      <c r="K710" s="58">
        <v>1.0460765999999999</v>
      </c>
      <c r="L710" s="58">
        <v>17.034465219999998</v>
      </c>
      <c r="M710" s="58">
        <v>17.034465219999998</v>
      </c>
      <c r="N710" s="58">
        <v>9.5789914899999999</v>
      </c>
      <c r="O710" s="58">
        <v>9.5789914899999999</v>
      </c>
    </row>
    <row r="711" spans="1:15" ht="75">
      <c r="A711" s="46" t="s">
        <v>170</v>
      </c>
      <c r="B711" s="91" t="s">
        <v>885</v>
      </c>
      <c r="C711" s="54" t="s">
        <v>1920</v>
      </c>
      <c r="D711" s="76">
        <v>2018</v>
      </c>
      <c r="E711" s="46">
        <v>2019</v>
      </c>
      <c r="F711" s="58">
        <v>2.6841200000000001</v>
      </c>
      <c r="G711" s="58">
        <v>2.6841200000000001</v>
      </c>
      <c r="H711" s="58">
        <v>0.26841200000000004</v>
      </c>
      <c r="I711" s="58">
        <v>2.2546607999999999</v>
      </c>
      <c r="J711" s="58"/>
      <c r="K711" s="58">
        <v>0.1610472</v>
      </c>
      <c r="L711" s="58">
        <v>2.6841200000000001</v>
      </c>
      <c r="M711" s="58">
        <v>2.6841200000000001</v>
      </c>
      <c r="N711" s="58">
        <v>2.5839799999999999</v>
      </c>
      <c r="O711" s="58">
        <v>2.5839799999999999</v>
      </c>
    </row>
    <row r="712" spans="1:15" ht="75">
      <c r="A712" s="46" t="s">
        <v>170</v>
      </c>
      <c r="B712" s="91" t="s">
        <v>886</v>
      </c>
      <c r="C712" s="54" t="s">
        <v>1921</v>
      </c>
      <c r="D712" s="76">
        <v>2018</v>
      </c>
      <c r="E712" s="46">
        <v>2020</v>
      </c>
      <c r="F712" s="58">
        <v>2.4885900000000003</v>
      </c>
      <c r="G712" s="58">
        <v>2.4885900000000003</v>
      </c>
      <c r="H712" s="58">
        <v>0.24885900000000005</v>
      </c>
      <c r="I712" s="58">
        <v>2.0904156000000005</v>
      </c>
      <c r="J712" s="58"/>
      <c r="K712" s="58">
        <v>0.14931540000000001</v>
      </c>
      <c r="L712" s="58">
        <v>2.4885900000000003</v>
      </c>
      <c r="M712" s="58">
        <v>2.4885900000000003</v>
      </c>
      <c r="N712" s="58">
        <v>2.4885900000000003</v>
      </c>
      <c r="O712" s="58">
        <v>2.4885900000000003</v>
      </c>
    </row>
    <row r="713" spans="1:15" ht="56.25">
      <c r="A713" s="46" t="s">
        <v>170</v>
      </c>
      <c r="B713" s="91" t="s">
        <v>887</v>
      </c>
      <c r="C713" s="54" t="s">
        <v>1922</v>
      </c>
      <c r="D713" s="76">
        <v>2018</v>
      </c>
      <c r="E713" s="46">
        <v>2021</v>
      </c>
      <c r="F713" s="58">
        <v>45.575479999999999</v>
      </c>
      <c r="G713" s="58">
        <v>45.575479999999999</v>
      </c>
      <c r="H713" s="58">
        <v>4.5575479999999997</v>
      </c>
      <c r="I713" s="58">
        <v>38.283403200000002</v>
      </c>
      <c r="J713" s="58"/>
      <c r="K713" s="58">
        <v>2.7345287999999996</v>
      </c>
      <c r="L713" s="58">
        <v>45.114151589999999</v>
      </c>
      <c r="M713" s="58">
        <v>45.114151589999999</v>
      </c>
      <c r="N713" s="58">
        <v>5.8875320000000002</v>
      </c>
      <c r="O713" s="58">
        <v>5.8875320000000002</v>
      </c>
    </row>
    <row r="714" spans="1:15" ht="75">
      <c r="A714" s="46" t="s">
        <v>170</v>
      </c>
      <c r="B714" s="91" t="s">
        <v>888</v>
      </c>
      <c r="C714" s="54" t="s">
        <v>1923</v>
      </c>
      <c r="D714" s="76">
        <v>2018</v>
      </c>
      <c r="E714" s="46">
        <v>2019</v>
      </c>
      <c r="F714" s="58">
        <v>3.5492699999999999</v>
      </c>
      <c r="G714" s="58">
        <v>3.5492699999999999</v>
      </c>
      <c r="H714" s="58">
        <v>0.35492699999999999</v>
      </c>
      <c r="I714" s="58">
        <v>2.9813868000000001</v>
      </c>
      <c r="J714" s="58"/>
      <c r="K714" s="58">
        <v>0.21295619999999998</v>
      </c>
      <c r="L714" s="58">
        <v>3.5492699999999999</v>
      </c>
      <c r="M714" s="58">
        <v>3.5492699999999999</v>
      </c>
      <c r="N714" s="58">
        <v>2.6581521800000001</v>
      </c>
      <c r="O714" s="58">
        <v>2.6581521800000001</v>
      </c>
    </row>
    <row r="715" spans="1:15" ht="75">
      <c r="A715" s="46" t="s">
        <v>170</v>
      </c>
      <c r="B715" s="91" t="s">
        <v>889</v>
      </c>
      <c r="C715" s="54" t="s">
        <v>1924</v>
      </c>
      <c r="D715" s="76">
        <v>2018</v>
      </c>
      <c r="E715" s="46">
        <v>2019</v>
      </c>
      <c r="F715" s="58">
        <v>2.1819500000000001</v>
      </c>
      <c r="G715" s="58">
        <v>2.1819500000000001</v>
      </c>
      <c r="H715" s="58">
        <v>0.21819500000000003</v>
      </c>
      <c r="I715" s="58">
        <v>1.832838</v>
      </c>
      <c r="J715" s="58"/>
      <c r="K715" s="58">
        <v>0.13091700000000001</v>
      </c>
      <c r="L715" s="58">
        <v>2.1819500000000001</v>
      </c>
      <c r="M715" s="58">
        <v>2.1819500000000001</v>
      </c>
      <c r="N715" s="58">
        <v>2.12581</v>
      </c>
      <c r="O715" s="58">
        <v>2.12581</v>
      </c>
    </row>
    <row r="716" spans="1:15" ht="56.25">
      <c r="A716" s="46" t="s">
        <v>170</v>
      </c>
      <c r="B716" s="91" t="s">
        <v>890</v>
      </c>
      <c r="C716" s="54" t="s">
        <v>1925</v>
      </c>
      <c r="D716" s="76">
        <v>2018</v>
      </c>
      <c r="E716" s="46">
        <v>2021</v>
      </c>
      <c r="F716" s="58">
        <v>40.550660000000001</v>
      </c>
      <c r="G716" s="58">
        <v>40.550660000000001</v>
      </c>
      <c r="H716" s="58">
        <v>4.0550660000000001</v>
      </c>
      <c r="I716" s="58">
        <v>34.062554399999996</v>
      </c>
      <c r="J716" s="58"/>
      <c r="K716" s="58">
        <v>2.4330395999999999</v>
      </c>
      <c r="L716" s="58">
        <v>40.550660000000001</v>
      </c>
      <c r="M716" s="58">
        <v>40.550660000000001</v>
      </c>
      <c r="N716" s="58">
        <v>1.3246270600000001</v>
      </c>
      <c r="O716" s="58">
        <v>1.3246270600000001</v>
      </c>
    </row>
    <row r="717" spans="1:15" ht="75">
      <c r="A717" s="46" t="s">
        <v>170</v>
      </c>
      <c r="B717" s="91" t="s">
        <v>891</v>
      </c>
      <c r="C717" s="54" t="s">
        <v>1926</v>
      </c>
      <c r="D717" s="76">
        <v>2018</v>
      </c>
      <c r="E717" s="46">
        <v>2020</v>
      </c>
      <c r="F717" s="58">
        <v>5.3263499999999997</v>
      </c>
      <c r="G717" s="58">
        <v>5.3263499999999997</v>
      </c>
      <c r="H717" s="58">
        <v>0.53263499999999997</v>
      </c>
      <c r="I717" s="58">
        <v>4.4741339999999994</v>
      </c>
      <c r="J717" s="58"/>
      <c r="K717" s="58">
        <v>0.31958099999999995</v>
      </c>
      <c r="L717" s="58">
        <v>5.3263499999999997</v>
      </c>
      <c r="M717" s="58">
        <v>5.3263499999999997</v>
      </c>
      <c r="N717" s="58">
        <v>0.93884000000000001</v>
      </c>
      <c r="O717" s="58">
        <v>0.93884000000000001</v>
      </c>
    </row>
    <row r="718" spans="1:15" ht="93.75">
      <c r="A718" s="46" t="s">
        <v>170</v>
      </c>
      <c r="B718" s="91" t="s">
        <v>892</v>
      </c>
      <c r="C718" s="54" t="s">
        <v>1927</v>
      </c>
      <c r="D718" s="76">
        <v>2017</v>
      </c>
      <c r="E718" s="46">
        <v>2024</v>
      </c>
      <c r="F718" s="58">
        <v>554.23647000000005</v>
      </c>
      <c r="G718" s="58">
        <v>554.23647000000005</v>
      </c>
      <c r="H718" s="58">
        <v>55.42364700000001</v>
      </c>
      <c r="I718" s="58">
        <v>465.55863480000005</v>
      </c>
      <c r="J718" s="58"/>
      <c r="K718" s="58">
        <v>33.254188200000002</v>
      </c>
      <c r="L718" s="58">
        <v>331.30799174000003</v>
      </c>
      <c r="M718" s="58">
        <v>331.30799174000003</v>
      </c>
      <c r="N718" s="58">
        <v>19.370066399999999</v>
      </c>
      <c r="O718" s="58">
        <v>19.370066399999999</v>
      </c>
    </row>
    <row r="719" spans="1:15" ht="56.25">
      <c r="A719" s="46" t="s">
        <v>170</v>
      </c>
      <c r="B719" s="91" t="s">
        <v>893</v>
      </c>
      <c r="C719" s="54" t="s">
        <v>1928</v>
      </c>
      <c r="D719" s="76">
        <v>2018</v>
      </c>
      <c r="E719" s="46">
        <v>2019</v>
      </c>
      <c r="F719" s="58">
        <v>2.9575484600000004</v>
      </c>
      <c r="G719" s="58">
        <v>2.9575484600000004</v>
      </c>
      <c r="H719" s="58">
        <v>0.29575484600000007</v>
      </c>
      <c r="I719" s="58">
        <v>2.4843407064000003</v>
      </c>
      <c r="J719" s="58"/>
      <c r="K719" s="58">
        <v>0.17745290760000001</v>
      </c>
      <c r="L719" s="58">
        <v>2.8780637600000003</v>
      </c>
      <c r="M719" s="58">
        <v>2.8780637600000003</v>
      </c>
      <c r="N719" s="58">
        <v>2.8780637600000003</v>
      </c>
      <c r="O719" s="58">
        <v>2.8780637600000003</v>
      </c>
    </row>
    <row r="720" spans="1:15" ht="112.5">
      <c r="A720" s="46" t="s">
        <v>170</v>
      </c>
      <c r="B720" s="91" t="s">
        <v>894</v>
      </c>
      <c r="C720" s="54" t="s">
        <v>1929</v>
      </c>
      <c r="D720" s="76">
        <v>2019</v>
      </c>
      <c r="E720" s="46">
        <v>2019</v>
      </c>
      <c r="F720" s="58">
        <v>5.0626499999999997</v>
      </c>
      <c r="G720" s="58">
        <v>5.0626499999999997</v>
      </c>
      <c r="H720" s="58">
        <v>0.50626499999999997</v>
      </c>
      <c r="I720" s="58">
        <v>4.2526259999999994</v>
      </c>
      <c r="J720" s="58"/>
      <c r="K720" s="58">
        <v>0.30375899999999995</v>
      </c>
      <c r="L720" s="58">
        <v>5.0626499999999997</v>
      </c>
      <c r="M720" s="58">
        <v>5.0626499999999997</v>
      </c>
      <c r="N720" s="58">
        <v>2.7763100000000001</v>
      </c>
      <c r="O720" s="58">
        <v>2.7763100000000001</v>
      </c>
    </row>
    <row r="721" spans="1:15" ht="112.5">
      <c r="A721" s="46" t="s">
        <v>170</v>
      </c>
      <c r="B721" s="91" t="s">
        <v>895</v>
      </c>
      <c r="C721" s="54" t="s">
        <v>1930</v>
      </c>
      <c r="D721" s="76">
        <v>2019</v>
      </c>
      <c r="E721" s="46">
        <v>2019</v>
      </c>
      <c r="F721" s="58">
        <v>4.1931000000000003</v>
      </c>
      <c r="G721" s="58">
        <v>4.1931000000000003</v>
      </c>
      <c r="H721" s="58">
        <v>0.41931000000000007</v>
      </c>
      <c r="I721" s="58">
        <v>3.5222039999999999</v>
      </c>
      <c r="J721" s="58"/>
      <c r="K721" s="58">
        <v>0.25158600000000003</v>
      </c>
      <c r="L721" s="58">
        <v>4.1931000000000003</v>
      </c>
      <c r="M721" s="58">
        <v>4.1931000000000003</v>
      </c>
      <c r="N721" s="58">
        <v>4.0250300000000001</v>
      </c>
      <c r="O721" s="58">
        <v>4.0250300000000001</v>
      </c>
    </row>
    <row r="722" spans="1:15" ht="93.75">
      <c r="A722" s="46" t="s">
        <v>170</v>
      </c>
      <c r="B722" s="91" t="s">
        <v>896</v>
      </c>
      <c r="C722" s="54" t="s">
        <v>1931</v>
      </c>
      <c r="D722" s="76">
        <v>2019</v>
      </c>
      <c r="E722" s="46">
        <v>2019</v>
      </c>
      <c r="F722" s="58">
        <v>12.1725</v>
      </c>
      <c r="G722" s="58">
        <v>12.1725</v>
      </c>
      <c r="H722" s="58">
        <v>1.2172499999999999</v>
      </c>
      <c r="I722" s="58">
        <v>10.2249</v>
      </c>
      <c r="J722" s="58"/>
      <c r="K722" s="58">
        <v>0.73034999999999994</v>
      </c>
      <c r="L722" s="58">
        <v>12.1725</v>
      </c>
      <c r="M722" s="58">
        <v>12.1725</v>
      </c>
      <c r="N722" s="58">
        <v>5.9152100000000001</v>
      </c>
      <c r="O722" s="58">
        <v>5.9152100000000001</v>
      </c>
    </row>
    <row r="723" spans="1:15" ht="93.75">
      <c r="A723" s="46" t="s">
        <v>170</v>
      </c>
      <c r="B723" s="91" t="s">
        <v>897</v>
      </c>
      <c r="C723" s="54" t="s">
        <v>1932</v>
      </c>
      <c r="D723" s="76">
        <v>2019</v>
      </c>
      <c r="E723" s="46">
        <v>2021</v>
      </c>
      <c r="F723" s="58">
        <v>8.3579299999999996</v>
      </c>
      <c r="G723" s="58">
        <v>8.3579299999999996</v>
      </c>
      <c r="H723" s="58">
        <v>0.83579300000000001</v>
      </c>
      <c r="I723" s="58">
        <v>7.0206612000000002</v>
      </c>
      <c r="J723" s="58"/>
      <c r="K723" s="58">
        <v>0.50147579999999992</v>
      </c>
      <c r="L723" s="58">
        <v>8.3579299999999996</v>
      </c>
      <c r="M723" s="58">
        <v>8.3579299999999996</v>
      </c>
      <c r="N723" s="58">
        <v>0.72244000000000008</v>
      </c>
      <c r="O723" s="58">
        <v>0.72244000000000008</v>
      </c>
    </row>
    <row r="724" spans="1:15" ht="93.75">
      <c r="A724" s="46" t="s">
        <v>170</v>
      </c>
      <c r="B724" s="91" t="s">
        <v>898</v>
      </c>
      <c r="C724" s="54" t="s">
        <v>1933</v>
      </c>
      <c r="D724" s="76">
        <v>2019</v>
      </c>
      <c r="E724" s="46">
        <v>2021</v>
      </c>
      <c r="F724" s="58">
        <v>5.4748199999999994</v>
      </c>
      <c r="G724" s="58">
        <v>5.4748199999999994</v>
      </c>
      <c r="H724" s="58">
        <v>0.54748199999999991</v>
      </c>
      <c r="I724" s="58">
        <v>4.5988487999999998</v>
      </c>
      <c r="J724" s="58"/>
      <c r="K724" s="58">
        <v>0.32848919999999993</v>
      </c>
      <c r="L724" s="58">
        <v>5.4748199999999994</v>
      </c>
      <c r="M724" s="58">
        <v>5.4748199999999994</v>
      </c>
      <c r="N724" s="58">
        <v>0.99515999999999993</v>
      </c>
      <c r="O724" s="58">
        <v>0.99515999999999993</v>
      </c>
    </row>
    <row r="725" spans="1:15" ht="112.5">
      <c r="A725" s="46" t="s">
        <v>170</v>
      </c>
      <c r="B725" s="91" t="s">
        <v>899</v>
      </c>
      <c r="C725" s="54" t="s">
        <v>1934</v>
      </c>
      <c r="D725" s="76">
        <v>2019</v>
      </c>
      <c r="E725" s="46">
        <v>2021</v>
      </c>
      <c r="F725" s="58">
        <v>13.347870000000002</v>
      </c>
      <c r="G725" s="58">
        <v>13.347870000000002</v>
      </c>
      <c r="H725" s="58">
        <v>1.3347870000000004</v>
      </c>
      <c r="I725" s="58">
        <v>11.212210800000001</v>
      </c>
      <c r="J725" s="58"/>
      <c r="K725" s="58">
        <v>0.80087220000000015</v>
      </c>
      <c r="L725" s="58">
        <v>13.347870000000002</v>
      </c>
      <c r="M725" s="58">
        <v>13.347870000000002</v>
      </c>
      <c r="N725" s="58">
        <v>13.047870000000001</v>
      </c>
      <c r="O725" s="58">
        <v>13.047870000000001</v>
      </c>
    </row>
    <row r="726" spans="1:15" ht="93.75">
      <c r="A726" s="46" t="s">
        <v>170</v>
      </c>
      <c r="B726" s="91" t="s">
        <v>900</v>
      </c>
      <c r="C726" s="54" t="s">
        <v>1935</v>
      </c>
      <c r="D726" s="76">
        <v>2019</v>
      </c>
      <c r="E726" s="46">
        <v>2020</v>
      </c>
      <c r="F726" s="58">
        <v>1.2619</v>
      </c>
      <c r="G726" s="58">
        <v>1.2619</v>
      </c>
      <c r="H726" s="58">
        <v>0.12619</v>
      </c>
      <c r="I726" s="58">
        <v>1.0599959999999999</v>
      </c>
      <c r="J726" s="58"/>
      <c r="K726" s="58">
        <v>0.075714000000000004</v>
      </c>
      <c r="L726" s="58">
        <v>1.2619</v>
      </c>
      <c r="M726" s="58">
        <v>1.2619</v>
      </c>
      <c r="N726" s="58">
        <v>1.2619</v>
      </c>
      <c r="O726" s="58">
        <v>1.2619</v>
      </c>
    </row>
    <row r="727" spans="1:15" ht="131.25">
      <c r="A727" s="46" t="s">
        <v>170</v>
      </c>
      <c r="B727" s="91" t="s">
        <v>901</v>
      </c>
      <c r="C727" s="54" t="s">
        <v>1936</v>
      </c>
      <c r="D727" s="76">
        <v>2019</v>
      </c>
      <c r="E727" s="46">
        <v>2021</v>
      </c>
      <c r="F727" s="58">
        <v>1.90496</v>
      </c>
      <c r="G727" s="58">
        <v>1.90496</v>
      </c>
      <c r="H727" s="58">
        <v>0.190496</v>
      </c>
      <c r="I727" s="58">
        <v>1.6001664</v>
      </c>
      <c r="J727" s="58"/>
      <c r="K727" s="58">
        <v>0.1142976</v>
      </c>
      <c r="L727" s="58">
        <v>1.90496</v>
      </c>
      <c r="M727" s="58">
        <v>1.90496</v>
      </c>
      <c r="N727" s="58">
        <v>0.23252</v>
      </c>
      <c r="O727" s="58">
        <v>0.23252</v>
      </c>
    </row>
    <row r="728" spans="1:15" ht="112.5">
      <c r="A728" s="46" t="s">
        <v>170</v>
      </c>
      <c r="B728" s="91" t="s">
        <v>902</v>
      </c>
      <c r="C728" s="54" t="s">
        <v>1937</v>
      </c>
      <c r="D728" s="76">
        <v>2019</v>
      </c>
      <c r="E728" s="46">
        <v>2020</v>
      </c>
      <c r="F728" s="58">
        <v>1.50651</v>
      </c>
      <c r="G728" s="58">
        <v>1.50651</v>
      </c>
      <c r="H728" s="58">
        <v>0.15065100000000001</v>
      </c>
      <c r="I728" s="58">
        <v>1.2654683999999998</v>
      </c>
      <c r="J728" s="58"/>
      <c r="K728" s="58">
        <v>0.090390600000000002</v>
      </c>
      <c r="L728" s="58">
        <v>1.50651</v>
      </c>
      <c r="M728" s="58">
        <v>1.50651</v>
      </c>
      <c r="N728" s="58">
        <v>0.23888000000000001</v>
      </c>
      <c r="O728" s="58">
        <v>0.23888000000000001</v>
      </c>
    </row>
    <row r="729" spans="1:15" ht="75">
      <c r="A729" s="46" t="s">
        <v>170</v>
      </c>
      <c r="B729" s="91" t="s">
        <v>903</v>
      </c>
      <c r="C729" s="54" t="s">
        <v>1938</v>
      </c>
      <c r="D729" s="76">
        <v>2019</v>
      </c>
      <c r="E729" s="46">
        <v>2021</v>
      </c>
      <c r="F729" s="58">
        <v>6.67605</v>
      </c>
      <c r="G729" s="58">
        <v>6.67605</v>
      </c>
      <c r="H729" s="58">
        <v>0.667605</v>
      </c>
      <c r="I729" s="58">
        <v>5.607882</v>
      </c>
      <c r="J729" s="58"/>
      <c r="K729" s="58">
        <v>0.400563</v>
      </c>
      <c r="L729" s="58">
        <v>6.67605</v>
      </c>
      <c r="M729" s="58">
        <v>6.67605</v>
      </c>
      <c r="N729" s="58">
        <v>0</v>
      </c>
      <c r="O729" s="58">
        <v>0</v>
      </c>
    </row>
    <row r="730" spans="1:15" ht="112.5">
      <c r="A730" s="46" t="s">
        <v>170</v>
      </c>
      <c r="B730" s="91" t="s">
        <v>904</v>
      </c>
      <c r="C730" s="54" t="s">
        <v>1939</v>
      </c>
      <c r="D730" s="76">
        <v>2019</v>
      </c>
      <c r="E730" s="46">
        <v>2021</v>
      </c>
      <c r="F730" s="58">
        <v>12.672949999999998</v>
      </c>
      <c r="G730" s="58">
        <v>12.672949999999998</v>
      </c>
      <c r="H730" s="58">
        <v>1.2672949999999998</v>
      </c>
      <c r="I730" s="58">
        <v>10.645277999999999</v>
      </c>
      <c r="J730" s="58"/>
      <c r="K730" s="58">
        <v>0.76037699999999986</v>
      </c>
      <c r="L730" s="58">
        <v>12.672949999999998</v>
      </c>
      <c r="M730" s="58">
        <v>12.672949999999998</v>
      </c>
      <c r="N730" s="58">
        <v>0</v>
      </c>
      <c r="O730" s="58">
        <v>0</v>
      </c>
    </row>
    <row r="731" spans="1:15" ht="150">
      <c r="A731" s="46" t="s">
        <v>170</v>
      </c>
      <c r="B731" s="91" t="s">
        <v>905</v>
      </c>
      <c r="C731" s="54" t="s">
        <v>1940</v>
      </c>
      <c r="D731" s="76">
        <v>2019</v>
      </c>
      <c r="E731" s="46">
        <v>2022</v>
      </c>
      <c r="F731" s="58">
        <v>13.788549999999997</v>
      </c>
      <c r="G731" s="58">
        <v>13.788549999999997</v>
      </c>
      <c r="H731" s="58">
        <v>1.3788549999999997</v>
      </c>
      <c r="I731" s="58">
        <v>11.582381999999997</v>
      </c>
      <c r="J731" s="58"/>
      <c r="K731" s="58">
        <v>0.82731299999999985</v>
      </c>
      <c r="L731" s="58">
        <v>13.788549999999997</v>
      </c>
      <c r="M731" s="58">
        <v>13.788549999999997</v>
      </c>
      <c r="N731" s="58">
        <v>13.788549999999999</v>
      </c>
      <c r="O731" s="58">
        <v>13.788549999999999</v>
      </c>
    </row>
    <row r="732" spans="1:15" ht="93.75">
      <c r="A732" s="46" t="s">
        <v>170</v>
      </c>
      <c r="B732" s="91" t="s">
        <v>906</v>
      </c>
      <c r="C732" s="54" t="s">
        <v>1941</v>
      </c>
      <c r="D732" s="76">
        <v>2019</v>
      </c>
      <c r="E732" s="46">
        <v>2021</v>
      </c>
      <c r="F732" s="58">
        <v>43.505379999999995</v>
      </c>
      <c r="G732" s="58">
        <v>43.505379999999995</v>
      </c>
      <c r="H732" s="58">
        <v>4.3505379999999994</v>
      </c>
      <c r="I732" s="58">
        <v>36.544519199999996</v>
      </c>
      <c r="J732" s="58"/>
      <c r="K732" s="58">
        <v>2.6103227999999996</v>
      </c>
      <c r="L732" s="58">
        <v>43.505379999999995</v>
      </c>
      <c r="M732" s="58">
        <v>43.505379999999995</v>
      </c>
      <c r="N732" s="58">
        <v>0.01</v>
      </c>
      <c r="O732" s="58">
        <v>0.01</v>
      </c>
    </row>
    <row r="733" spans="1:15" ht="56.25">
      <c r="A733" s="46" t="s">
        <v>170</v>
      </c>
      <c r="B733" s="91" t="s">
        <v>907</v>
      </c>
      <c r="C733" s="54" t="s">
        <v>1942</v>
      </c>
      <c r="D733" s="76">
        <v>2019</v>
      </c>
      <c r="E733" s="46">
        <v>2020</v>
      </c>
      <c r="F733" s="58">
        <v>3.1691099999999999</v>
      </c>
      <c r="G733" s="58">
        <v>3.1691099999999999</v>
      </c>
      <c r="H733" s="58">
        <v>0.316911</v>
      </c>
      <c r="I733" s="58">
        <v>2.6620523999999999</v>
      </c>
      <c r="J733" s="58"/>
      <c r="K733" s="58">
        <v>0.1901466</v>
      </c>
      <c r="L733" s="58">
        <v>3.1691099999999999</v>
      </c>
      <c r="M733" s="58">
        <v>3.1691099999999999</v>
      </c>
      <c r="N733" s="58">
        <v>0</v>
      </c>
      <c r="O733" s="58">
        <v>0</v>
      </c>
    </row>
    <row r="734" spans="1:15" ht="112.5">
      <c r="A734" s="46" t="s">
        <v>170</v>
      </c>
      <c r="B734" s="91" t="s">
        <v>908</v>
      </c>
      <c r="C734" s="54" t="s">
        <v>1943</v>
      </c>
      <c r="D734" s="76">
        <v>2017</v>
      </c>
      <c r="E734" s="46">
        <v>2020</v>
      </c>
      <c r="F734" s="58">
        <v>13.075010000000001</v>
      </c>
      <c r="G734" s="58">
        <v>13.075010000000001</v>
      </c>
      <c r="H734" s="58">
        <v>1.3075010000000002</v>
      </c>
      <c r="I734" s="58">
        <v>10.983008400000001</v>
      </c>
      <c r="J734" s="58"/>
      <c r="K734" s="58">
        <v>0.78450059999999999</v>
      </c>
      <c r="L734" s="58">
        <v>11.58191998</v>
      </c>
      <c r="M734" s="58">
        <v>11.58191998</v>
      </c>
      <c r="N734" s="58">
        <v>0.17210916000000001</v>
      </c>
      <c r="O734" s="58">
        <v>0.17210916000000001</v>
      </c>
    </row>
    <row r="735" spans="1:15" ht="150">
      <c r="A735" s="46" t="s">
        <v>170</v>
      </c>
      <c r="B735" s="91" t="s">
        <v>909</v>
      </c>
      <c r="C735" s="54" t="s">
        <v>1944</v>
      </c>
      <c r="D735" s="76">
        <v>2019</v>
      </c>
      <c r="E735" s="46">
        <v>2020</v>
      </c>
      <c r="F735" s="58">
        <v>0.53864999999999996</v>
      </c>
      <c r="G735" s="58">
        <v>0.53864999999999996</v>
      </c>
      <c r="H735" s="58">
        <v>0.053864999999999996</v>
      </c>
      <c r="I735" s="58">
        <v>0.45246599999999998</v>
      </c>
      <c r="J735" s="58"/>
      <c r="K735" s="58">
        <v>0.032318999999999994</v>
      </c>
      <c r="L735" s="58">
        <v>0.53864999999999996</v>
      </c>
      <c r="M735" s="58">
        <v>0.53864999999999996</v>
      </c>
      <c r="N735" s="58">
        <v>0.20072000000000001</v>
      </c>
      <c r="O735" s="58">
        <v>0.20072000000000001</v>
      </c>
    </row>
    <row r="736" spans="1:15" ht="56.25">
      <c r="A736" s="46" t="s">
        <v>170</v>
      </c>
      <c r="B736" s="91" t="s">
        <v>910</v>
      </c>
      <c r="C736" s="54" t="s">
        <v>1945</v>
      </c>
      <c r="D736" s="76">
        <v>2018</v>
      </c>
      <c r="E736" s="46">
        <v>2022</v>
      </c>
      <c r="F736" s="58">
        <v>67.509509999999992</v>
      </c>
      <c r="G736" s="58">
        <v>67.509509999999992</v>
      </c>
      <c r="H736" s="58">
        <v>6.7509509999999997</v>
      </c>
      <c r="I736" s="58">
        <v>56.707988399999991</v>
      </c>
      <c r="J736" s="58"/>
      <c r="K736" s="58">
        <v>4.0505705999999995</v>
      </c>
      <c r="L736" s="58">
        <v>67.509509999999992</v>
      </c>
      <c r="M736" s="58">
        <v>67.509509999999992</v>
      </c>
      <c r="N736" s="58">
        <v>2.1322700000000001</v>
      </c>
      <c r="O736" s="58">
        <v>2.1322700000000001</v>
      </c>
    </row>
    <row r="737" spans="1:15" ht="112.5">
      <c r="A737" s="46" t="s">
        <v>170</v>
      </c>
      <c r="B737" s="91" t="s">
        <v>911</v>
      </c>
      <c r="C737" s="54" t="s">
        <v>1946</v>
      </c>
      <c r="D737" s="76">
        <v>2018</v>
      </c>
      <c r="E737" s="46">
        <v>2020</v>
      </c>
      <c r="F737" s="58">
        <v>14.339080000000001</v>
      </c>
      <c r="G737" s="58">
        <v>14.339080000000001</v>
      </c>
      <c r="H737" s="58">
        <v>1.4339080000000002</v>
      </c>
      <c r="I737" s="58">
        <v>12.0448272</v>
      </c>
      <c r="J737" s="58"/>
      <c r="K737" s="58">
        <v>0.86034480000000002</v>
      </c>
      <c r="L737" s="58">
        <v>12.945788290000001</v>
      </c>
      <c r="M737" s="58">
        <v>12.945788290000001</v>
      </c>
      <c r="N737" s="58">
        <v>0.70926958000000007</v>
      </c>
      <c r="O737" s="58">
        <v>0.70926958000000007</v>
      </c>
    </row>
    <row r="738" spans="1:15" ht="93.75">
      <c r="A738" s="46" t="s">
        <v>170</v>
      </c>
      <c r="B738" s="91" t="s">
        <v>912</v>
      </c>
      <c r="C738" s="54" t="s">
        <v>1947</v>
      </c>
      <c r="D738" s="76">
        <v>2018</v>
      </c>
      <c r="E738" s="46">
        <v>2022</v>
      </c>
      <c r="F738" s="58">
        <v>14.5609</v>
      </c>
      <c r="G738" s="58">
        <v>14.5609</v>
      </c>
      <c r="H738" s="58">
        <v>1.4560900000000001</v>
      </c>
      <c r="I738" s="58">
        <v>12.231156</v>
      </c>
      <c r="J738" s="58"/>
      <c r="K738" s="58">
        <v>0.87365399999999993</v>
      </c>
      <c r="L738" s="58">
        <v>14.5609</v>
      </c>
      <c r="M738" s="58">
        <v>14.5609</v>
      </c>
      <c r="N738" s="58">
        <v>1.2585</v>
      </c>
      <c r="O738" s="58">
        <v>1.2585</v>
      </c>
    </row>
    <row r="739" spans="1:15" ht="56.25">
      <c r="A739" s="46" t="s">
        <v>170</v>
      </c>
      <c r="B739" s="91" t="s">
        <v>913</v>
      </c>
      <c r="C739" s="54" t="s">
        <v>1948</v>
      </c>
      <c r="D739" s="76">
        <v>2018</v>
      </c>
      <c r="E739" s="46">
        <v>2019</v>
      </c>
      <c r="F739" s="58">
        <v>11.044062460000001</v>
      </c>
      <c r="G739" s="58">
        <v>11.044062460000001</v>
      </c>
      <c r="H739" s="58">
        <v>1.1044062460000001</v>
      </c>
      <c r="I739" s="58">
        <v>9.2770124664000004</v>
      </c>
      <c r="J739" s="58"/>
      <c r="K739" s="58">
        <v>0.6626437476</v>
      </c>
      <c r="L739" s="58">
        <v>11.044062460000001</v>
      </c>
      <c r="M739" s="58">
        <v>11.044062460000001</v>
      </c>
      <c r="N739" s="58">
        <v>11.044062460000001</v>
      </c>
      <c r="O739" s="58">
        <v>11.044062460000001</v>
      </c>
    </row>
    <row r="740" spans="1:15" ht="93.75">
      <c r="A740" s="46" t="s">
        <v>170</v>
      </c>
      <c r="B740" s="91" t="s">
        <v>914</v>
      </c>
      <c r="C740" s="54" t="s">
        <v>1949</v>
      </c>
      <c r="D740" s="76">
        <v>2019</v>
      </c>
      <c r="E740" s="46">
        <v>2020</v>
      </c>
      <c r="F740" s="58">
        <v>2.9870199999999998</v>
      </c>
      <c r="G740" s="58">
        <v>2.9870199999999998</v>
      </c>
      <c r="H740" s="58">
        <v>0.29870199999999997</v>
      </c>
      <c r="I740" s="58">
        <v>2.5090968</v>
      </c>
      <c r="J740" s="58"/>
      <c r="K740" s="58">
        <v>0.17922119999999997</v>
      </c>
      <c r="L740" s="58">
        <v>2.9870199999999998</v>
      </c>
      <c r="M740" s="58">
        <v>2.9870199999999998</v>
      </c>
      <c r="N740" s="58">
        <v>2.9870199999999998</v>
      </c>
      <c r="O740" s="58">
        <v>2.9870199999999998</v>
      </c>
    </row>
    <row r="741" spans="1:15" ht="75">
      <c r="A741" s="46" t="s">
        <v>170</v>
      </c>
      <c r="B741" s="91" t="s">
        <v>915</v>
      </c>
      <c r="C741" s="54" t="s">
        <v>1950</v>
      </c>
      <c r="D741" s="76">
        <v>2018</v>
      </c>
      <c r="E741" s="46">
        <v>2020</v>
      </c>
      <c r="F741" s="58">
        <v>21.58305</v>
      </c>
      <c r="G741" s="58">
        <v>21.58305</v>
      </c>
      <c r="H741" s="58">
        <v>2.1583049999999999</v>
      </c>
      <c r="I741" s="58">
        <v>18.129762000000003</v>
      </c>
      <c r="J741" s="58"/>
      <c r="K741" s="58">
        <v>1.294983</v>
      </c>
      <c r="L741" s="58">
        <v>20.64786131</v>
      </c>
      <c r="M741" s="58">
        <v>20.64786131</v>
      </c>
      <c r="N741" s="58">
        <v>2.4345744800000002</v>
      </c>
      <c r="O741" s="58">
        <v>2.4345744800000002</v>
      </c>
    </row>
    <row r="742" spans="1:15" ht="131.25">
      <c r="A742" s="46" t="s">
        <v>170</v>
      </c>
      <c r="B742" s="91" t="s">
        <v>916</v>
      </c>
      <c r="C742" s="54" t="s">
        <v>1951</v>
      </c>
      <c r="D742" s="76">
        <v>2018</v>
      </c>
      <c r="E742" s="46">
        <v>2019</v>
      </c>
      <c r="F742" s="58">
        <v>0.4489677700000001</v>
      </c>
      <c r="G742" s="58">
        <v>0.4489677700000001</v>
      </c>
      <c r="H742" s="58">
        <v>0.044896777000000013</v>
      </c>
      <c r="I742" s="58">
        <v>0.3771329268000001</v>
      </c>
      <c r="J742" s="58"/>
      <c r="K742" s="58">
        <v>0.026938066200000006</v>
      </c>
      <c r="L742" s="58">
        <v>0.4489677700000001</v>
      </c>
      <c r="M742" s="58">
        <v>0.4489677700000001</v>
      </c>
      <c r="N742" s="58">
        <v>0.4489677700000001</v>
      </c>
      <c r="O742" s="58">
        <v>0.4489677700000001</v>
      </c>
    </row>
    <row r="743" spans="1:15" ht="75">
      <c r="A743" s="46" t="s">
        <v>170</v>
      </c>
      <c r="B743" s="91" t="s">
        <v>917</v>
      </c>
      <c r="C743" s="54" t="s">
        <v>1952</v>
      </c>
      <c r="D743" s="76">
        <v>2018</v>
      </c>
      <c r="E743" s="46">
        <v>2019</v>
      </c>
      <c r="F743" s="58">
        <v>4.2199899999999992</v>
      </c>
      <c r="G743" s="58">
        <v>4.2199899999999992</v>
      </c>
      <c r="H743" s="58">
        <v>0.42199899999999996</v>
      </c>
      <c r="I743" s="58">
        <v>3.544791599999999</v>
      </c>
      <c r="J743" s="58"/>
      <c r="K743" s="58">
        <v>0.25319939999999996</v>
      </c>
      <c r="L743" s="58">
        <v>1.2837735199999991</v>
      </c>
      <c r="M743" s="58">
        <v>1.2837735199999991</v>
      </c>
      <c r="N743" s="58">
        <v>0.175</v>
      </c>
      <c r="O743" s="58">
        <v>0.175</v>
      </c>
    </row>
    <row r="744" spans="1:15" ht="75">
      <c r="A744" s="46" t="s">
        <v>170</v>
      </c>
      <c r="B744" s="91" t="s">
        <v>918</v>
      </c>
      <c r="C744" s="54" t="s">
        <v>1953</v>
      </c>
      <c r="D744" s="76">
        <v>2019</v>
      </c>
      <c r="E744" s="46">
        <v>2021</v>
      </c>
      <c r="F744" s="58">
        <v>4.1350899999999999</v>
      </c>
      <c r="G744" s="58">
        <v>4.1350899999999999</v>
      </c>
      <c r="H744" s="58">
        <v>0.41350900000000002</v>
      </c>
      <c r="I744" s="58">
        <v>3.4734756</v>
      </c>
      <c r="J744" s="58"/>
      <c r="K744" s="58">
        <v>0.24810539999999998</v>
      </c>
      <c r="L744" s="58">
        <v>4.1350899999999999</v>
      </c>
      <c r="M744" s="58">
        <v>4.1350899999999999</v>
      </c>
      <c r="N744" s="58">
        <v>0.78571999999999997</v>
      </c>
      <c r="O744" s="58">
        <v>0.78571999999999997</v>
      </c>
    </row>
    <row r="745" spans="1:15" ht="75">
      <c r="A745" s="46" t="s">
        <v>170</v>
      </c>
      <c r="B745" s="91" t="s">
        <v>919</v>
      </c>
      <c r="C745" s="54" t="s">
        <v>1954</v>
      </c>
      <c r="D745" s="76">
        <v>2019</v>
      </c>
      <c r="E745" s="46">
        <v>2019</v>
      </c>
      <c r="F745" s="58">
        <v>0.27301758000000004</v>
      </c>
      <c r="G745" s="58">
        <v>0.27301758000000004</v>
      </c>
      <c r="H745" s="58">
        <v>0.027301758000000006</v>
      </c>
      <c r="I745" s="58">
        <v>0.22933476720000001</v>
      </c>
      <c r="J745" s="58"/>
      <c r="K745" s="58">
        <v>0.016381054800000003</v>
      </c>
      <c r="L745" s="58">
        <v>0.27301758000000004</v>
      </c>
      <c r="M745" s="58">
        <v>0.27301758000000004</v>
      </c>
      <c r="N745" s="58">
        <v>0.27301758000000004</v>
      </c>
      <c r="O745" s="58">
        <v>0.27301758000000004</v>
      </c>
    </row>
    <row r="746" spans="1:15" ht="75">
      <c r="A746" s="46" t="s">
        <v>170</v>
      </c>
      <c r="B746" s="91" t="s">
        <v>920</v>
      </c>
      <c r="C746" s="54" t="s">
        <v>1955</v>
      </c>
      <c r="D746" s="76">
        <v>2018</v>
      </c>
      <c r="E746" s="46">
        <v>2019</v>
      </c>
      <c r="F746" s="58">
        <v>48.737339999999996</v>
      </c>
      <c r="G746" s="58">
        <v>48.737339999999996</v>
      </c>
      <c r="H746" s="58">
        <v>4.8737339999999998</v>
      </c>
      <c r="I746" s="58">
        <v>40.939365599999995</v>
      </c>
      <c r="J746" s="58"/>
      <c r="K746" s="58">
        <v>2.9242403999999995</v>
      </c>
      <c r="L746" s="58">
        <v>46.861437929999994</v>
      </c>
      <c r="M746" s="58">
        <v>46.861437929999994</v>
      </c>
      <c r="N746" s="58">
        <v>45.743747810000002</v>
      </c>
      <c r="O746" s="58">
        <v>45.743747810000002</v>
      </c>
    </row>
    <row r="747" spans="1:15" ht="93.75">
      <c r="A747" s="46" t="s">
        <v>170</v>
      </c>
      <c r="B747" s="91" t="s">
        <v>921</v>
      </c>
      <c r="C747" s="54" t="s">
        <v>1956</v>
      </c>
      <c r="D747" s="76">
        <v>2018</v>
      </c>
      <c r="E747" s="46">
        <v>2020</v>
      </c>
      <c r="F747" s="58">
        <v>3.5511100000000004</v>
      </c>
      <c r="G747" s="58">
        <v>3.5511100000000004</v>
      </c>
      <c r="H747" s="58">
        <v>0.35511100000000007</v>
      </c>
      <c r="I747" s="58">
        <v>2.9829324000000006</v>
      </c>
      <c r="J747" s="58"/>
      <c r="K747" s="58">
        <v>0.21306660000000002</v>
      </c>
      <c r="L747" s="58">
        <v>3.5511100000000004</v>
      </c>
      <c r="M747" s="58">
        <v>3.5511100000000004</v>
      </c>
      <c r="N747" s="58">
        <v>0.42692000000000002</v>
      </c>
      <c r="O747" s="58">
        <v>0.42692000000000002</v>
      </c>
    </row>
    <row r="748" spans="1:15" ht="93.75">
      <c r="A748" s="46" t="s">
        <v>170</v>
      </c>
      <c r="B748" s="91" t="s">
        <v>922</v>
      </c>
      <c r="C748" s="54" t="s">
        <v>1957</v>
      </c>
      <c r="D748" s="76">
        <v>2019</v>
      </c>
      <c r="E748" s="46">
        <v>2021</v>
      </c>
      <c r="F748" s="58">
        <v>6.903290000000001</v>
      </c>
      <c r="G748" s="58">
        <v>6.903290000000001</v>
      </c>
      <c r="H748" s="58">
        <v>0.69032900000000019</v>
      </c>
      <c r="I748" s="58">
        <v>5.7987636000000009</v>
      </c>
      <c r="J748" s="58"/>
      <c r="K748" s="58">
        <v>0.41419740000000005</v>
      </c>
      <c r="L748" s="58">
        <v>6.903290000000001</v>
      </c>
      <c r="M748" s="58">
        <v>6.903290000000001</v>
      </c>
      <c r="N748" s="58">
        <v>1.010527</v>
      </c>
      <c r="O748" s="58">
        <v>1.010527</v>
      </c>
    </row>
    <row r="749" spans="1:15" ht="112.5">
      <c r="A749" s="46" t="s">
        <v>170</v>
      </c>
      <c r="B749" s="91" t="s">
        <v>923</v>
      </c>
      <c r="C749" s="54" t="s">
        <v>1958</v>
      </c>
      <c r="D749" s="76">
        <v>2019</v>
      </c>
      <c r="E749" s="46">
        <v>2020</v>
      </c>
      <c r="F749" s="58">
        <v>1.3841800000000002</v>
      </c>
      <c r="G749" s="58">
        <v>1.3841800000000002</v>
      </c>
      <c r="H749" s="58">
        <v>0.13841800000000001</v>
      </c>
      <c r="I749" s="58">
        <v>1.1627112000000002</v>
      </c>
      <c r="J749" s="58"/>
      <c r="K749" s="58">
        <v>0.083050800000000008</v>
      </c>
      <c r="L749" s="58">
        <v>1.3841800000000002</v>
      </c>
      <c r="M749" s="58">
        <v>1.3841800000000002</v>
      </c>
      <c r="N749" s="58">
        <v>1.38418</v>
      </c>
      <c r="O749" s="58">
        <v>1.38418</v>
      </c>
    </row>
    <row r="750" spans="1:15" ht="112.5">
      <c r="A750" s="46" t="s">
        <v>170</v>
      </c>
      <c r="B750" s="91" t="s">
        <v>924</v>
      </c>
      <c r="C750" s="54" t="s">
        <v>1959</v>
      </c>
      <c r="D750" s="76">
        <v>2019</v>
      </c>
      <c r="E750" s="46">
        <v>2020</v>
      </c>
      <c r="F750" s="58">
        <v>3.8579400000000006</v>
      </c>
      <c r="G750" s="58">
        <v>3.8579400000000006</v>
      </c>
      <c r="H750" s="58">
        <v>0.38579400000000008</v>
      </c>
      <c r="I750" s="58">
        <v>3.2406696000000004</v>
      </c>
      <c r="J750" s="58"/>
      <c r="K750" s="58">
        <v>0.23147640000000003</v>
      </c>
      <c r="L750" s="58">
        <v>3.8579400000000006</v>
      </c>
      <c r="M750" s="58">
        <v>3.8579400000000006</v>
      </c>
      <c r="N750" s="58">
        <v>3.8579400000000001</v>
      </c>
      <c r="O750" s="58">
        <v>3.8579400000000001</v>
      </c>
    </row>
    <row r="751" spans="1:15" ht="93.75">
      <c r="A751" s="46" t="s">
        <v>170</v>
      </c>
      <c r="B751" s="91" t="s">
        <v>925</v>
      </c>
      <c r="C751" s="54" t="s">
        <v>1960</v>
      </c>
      <c r="D751" s="76">
        <v>2019</v>
      </c>
      <c r="E751" s="46">
        <v>2020</v>
      </c>
      <c r="F751" s="58">
        <v>1.1908499999999997</v>
      </c>
      <c r="G751" s="58">
        <v>1.1908499999999997</v>
      </c>
      <c r="H751" s="58">
        <v>0.11908499999999998</v>
      </c>
      <c r="I751" s="58">
        <v>1.0003139999999999</v>
      </c>
      <c r="J751" s="58"/>
      <c r="K751" s="58">
        <v>0.071450999999999987</v>
      </c>
      <c r="L751" s="58">
        <v>1.1908499999999997</v>
      </c>
      <c r="M751" s="58">
        <v>1.1908499999999997</v>
      </c>
      <c r="N751" s="58">
        <v>0.01</v>
      </c>
      <c r="O751" s="58">
        <v>0.01</v>
      </c>
    </row>
    <row r="752" spans="1:15" ht="131.25">
      <c r="A752" s="46" t="s">
        <v>170</v>
      </c>
      <c r="B752" s="91" t="s">
        <v>926</v>
      </c>
      <c r="C752" s="54" t="s">
        <v>1961</v>
      </c>
      <c r="D752" s="76">
        <v>2019</v>
      </c>
      <c r="E752" s="46">
        <v>2020</v>
      </c>
      <c r="F752" s="58">
        <v>9.0625900000000019</v>
      </c>
      <c r="G752" s="58">
        <v>9.0625900000000019</v>
      </c>
      <c r="H752" s="58">
        <v>0.90625900000000026</v>
      </c>
      <c r="I752" s="58">
        <v>7.6125756000000013</v>
      </c>
      <c r="J752" s="58"/>
      <c r="K752" s="58">
        <v>0.54375540000000011</v>
      </c>
      <c r="L752" s="58">
        <v>9.0625900000000019</v>
      </c>
      <c r="M752" s="58">
        <v>9.0625900000000019</v>
      </c>
      <c r="N752" s="58">
        <v>0.22419999999999998</v>
      </c>
      <c r="O752" s="58">
        <v>0.22419999999999998</v>
      </c>
    </row>
    <row r="753" spans="1:15" ht="150">
      <c r="A753" s="46" t="s">
        <v>170</v>
      </c>
      <c r="B753" s="91" t="s">
        <v>927</v>
      </c>
      <c r="C753" s="54" t="s">
        <v>1962</v>
      </c>
      <c r="D753" s="76">
        <v>2019</v>
      </c>
      <c r="E753" s="46">
        <v>2019</v>
      </c>
      <c r="F753" s="58">
        <v>0.41176999999999997</v>
      </c>
      <c r="G753" s="58">
        <v>0.41176999999999997</v>
      </c>
      <c r="H753" s="58">
        <v>0.041176999999999998</v>
      </c>
      <c r="I753" s="58">
        <v>0.34588679999999994</v>
      </c>
      <c r="J753" s="58"/>
      <c r="K753" s="58">
        <v>0.024706199999999998</v>
      </c>
      <c r="L753" s="58">
        <v>0.41176999999999997</v>
      </c>
      <c r="M753" s="58">
        <v>0.41176999999999997</v>
      </c>
      <c r="N753" s="58">
        <v>0</v>
      </c>
      <c r="O753" s="58">
        <v>0</v>
      </c>
    </row>
    <row r="754" spans="1:15" ht="56.25">
      <c r="A754" s="46" t="s">
        <v>170</v>
      </c>
      <c r="B754" s="91" t="s">
        <v>928</v>
      </c>
      <c r="C754" s="54" t="s">
        <v>1963</v>
      </c>
      <c r="D754" s="76">
        <v>2019</v>
      </c>
      <c r="E754" s="46">
        <v>2021</v>
      </c>
      <c r="F754" s="58">
        <v>7.4861700000000004</v>
      </c>
      <c r="G754" s="58">
        <v>7.4861700000000004</v>
      </c>
      <c r="H754" s="58">
        <v>0.74861700000000009</v>
      </c>
      <c r="I754" s="58">
        <v>6.2883827999999999</v>
      </c>
      <c r="J754" s="58"/>
      <c r="K754" s="58">
        <v>0.44917020000000002</v>
      </c>
      <c r="L754" s="58">
        <v>7.4861700000000004</v>
      </c>
      <c r="M754" s="58">
        <v>7.4861700000000004</v>
      </c>
      <c r="N754" s="58">
        <v>1.14534973</v>
      </c>
      <c r="O754" s="58">
        <v>1.14534973</v>
      </c>
    </row>
    <row r="755" spans="1:15" ht="168.75">
      <c r="A755" s="46" t="s">
        <v>170</v>
      </c>
      <c r="B755" s="91" t="s">
        <v>929</v>
      </c>
      <c r="C755" s="54" t="s">
        <v>1964</v>
      </c>
      <c r="D755" s="76">
        <v>2019</v>
      </c>
      <c r="E755" s="46">
        <v>2021</v>
      </c>
      <c r="F755" s="58">
        <v>6.6140400000000001</v>
      </c>
      <c r="G755" s="58">
        <v>6.6140400000000001</v>
      </c>
      <c r="H755" s="58">
        <v>0.6614040000000001</v>
      </c>
      <c r="I755" s="58">
        <v>5.5557936000000003</v>
      </c>
      <c r="J755" s="58"/>
      <c r="K755" s="58">
        <v>0.39684239999999998</v>
      </c>
      <c r="L755" s="58">
        <v>6.6140400000000001</v>
      </c>
      <c r="M755" s="58">
        <v>6.6140400000000001</v>
      </c>
      <c r="N755" s="58">
        <v>2.9338333300000001</v>
      </c>
      <c r="O755" s="58">
        <v>2.9338333300000001</v>
      </c>
    </row>
    <row r="756" spans="1:15" ht="75">
      <c r="A756" s="46" t="s">
        <v>170</v>
      </c>
      <c r="B756" s="91" t="s">
        <v>930</v>
      </c>
      <c r="C756" s="54" t="s">
        <v>1965</v>
      </c>
      <c r="D756" s="76">
        <v>2019</v>
      </c>
      <c r="E756" s="46">
        <v>2020</v>
      </c>
      <c r="F756" s="58">
        <v>98.29889</v>
      </c>
      <c r="G756" s="58">
        <v>98.29889</v>
      </c>
      <c r="H756" s="58">
        <v>9.8298890000000014</v>
      </c>
      <c r="I756" s="58">
        <v>82.571067599999992</v>
      </c>
      <c r="J756" s="58"/>
      <c r="K756" s="58">
        <v>5.8979333999999994</v>
      </c>
      <c r="L756" s="58">
        <v>98.29889</v>
      </c>
      <c r="M756" s="58">
        <v>98.29889</v>
      </c>
      <c r="N756" s="58">
        <v>3.9873850000000002</v>
      </c>
      <c r="O756" s="58">
        <v>3.9873850000000002</v>
      </c>
    </row>
    <row r="757" spans="1:15" ht="56.25">
      <c r="A757" s="46" t="s">
        <v>170</v>
      </c>
      <c r="B757" s="91" t="s">
        <v>931</v>
      </c>
      <c r="C757" s="54" t="s">
        <v>1966</v>
      </c>
      <c r="D757" s="76">
        <v>2018</v>
      </c>
      <c r="E757" s="46">
        <v>2019</v>
      </c>
      <c r="F757" s="58">
        <v>4.8404934599999994</v>
      </c>
      <c r="G757" s="58">
        <v>4.8404934599999994</v>
      </c>
      <c r="H757" s="58">
        <v>0.48404934599999994</v>
      </c>
      <c r="I757" s="58">
        <v>4.0660145063999993</v>
      </c>
      <c r="J757" s="58"/>
      <c r="K757" s="58">
        <v>0.29042960759999997</v>
      </c>
      <c r="L757" s="58">
        <v>4.8404934599999994</v>
      </c>
      <c r="M757" s="58">
        <v>4.8404934599999994</v>
      </c>
      <c r="N757" s="58">
        <v>4.7894722199999995</v>
      </c>
      <c r="O757" s="58">
        <v>4.7894722199999995</v>
      </c>
    </row>
    <row r="758" spans="1:15" ht="56.25">
      <c r="A758" s="46" t="s">
        <v>170</v>
      </c>
      <c r="B758" s="91" t="s">
        <v>932</v>
      </c>
      <c r="C758" s="54" t="s">
        <v>1967</v>
      </c>
      <c r="D758" s="76">
        <v>2016</v>
      </c>
      <c r="E758" s="46">
        <v>2022</v>
      </c>
      <c r="F758" s="58">
        <v>3.9509699999999999</v>
      </c>
      <c r="G758" s="58">
        <v>3.9509699999999999</v>
      </c>
      <c r="H758" s="58">
        <v>0.39509700000000003</v>
      </c>
      <c r="I758" s="58">
        <v>3.3188148000000002</v>
      </c>
      <c r="J758" s="58"/>
      <c r="K758" s="58">
        <v>0.2370582</v>
      </c>
      <c r="L758" s="58">
        <v>3.9509699999999999</v>
      </c>
      <c r="M758" s="58">
        <v>3.9509699999999999</v>
      </c>
      <c r="N758" s="58">
        <v>0.01</v>
      </c>
      <c r="O758" s="58">
        <v>0.01</v>
      </c>
    </row>
    <row r="759" spans="1:15" ht="75">
      <c r="A759" s="46" t="s">
        <v>170</v>
      </c>
      <c r="B759" s="91" t="s">
        <v>933</v>
      </c>
      <c r="C759" s="54" t="s">
        <v>1968</v>
      </c>
      <c r="D759" s="76">
        <v>2016</v>
      </c>
      <c r="E759" s="46">
        <v>2021</v>
      </c>
      <c r="F759" s="58">
        <v>4.9853500000000004</v>
      </c>
      <c r="G759" s="58">
        <v>4.9853500000000004</v>
      </c>
      <c r="H759" s="58">
        <v>0.49853500000000006</v>
      </c>
      <c r="I759" s="58">
        <v>4.1876939999999996</v>
      </c>
      <c r="J759" s="58"/>
      <c r="K759" s="58">
        <v>0.29912100000000003</v>
      </c>
      <c r="L759" s="58">
        <v>4.9853500000000004</v>
      </c>
      <c r="M759" s="58">
        <v>4.9853500000000004</v>
      </c>
      <c r="N759" s="58">
        <v>0.01</v>
      </c>
      <c r="O759" s="58">
        <v>0.01</v>
      </c>
    </row>
    <row r="760" spans="1:15" ht="112.5">
      <c r="A760" s="46" t="s">
        <v>170</v>
      </c>
      <c r="B760" s="91" t="s">
        <v>934</v>
      </c>
      <c r="C760" s="54" t="s">
        <v>1969</v>
      </c>
      <c r="D760" s="76">
        <v>2016</v>
      </c>
      <c r="E760" s="46">
        <v>2025</v>
      </c>
      <c r="F760" s="58">
        <v>118.41462</v>
      </c>
      <c r="G760" s="58">
        <v>118.41462</v>
      </c>
      <c r="H760" s="58">
        <v>11.841462</v>
      </c>
      <c r="I760" s="58">
        <v>99.468280800000002</v>
      </c>
      <c r="J760" s="58"/>
      <c r="K760" s="58">
        <v>7.1048771999999998</v>
      </c>
      <c r="L760" s="58">
        <v>118.41462</v>
      </c>
      <c r="M760" s="58">
        <v>118.41462</v>
      </c>
      <c r="N760" s="58">
        <v>3.4470536000000003</v>
      </c>
      <c r="O760" s="58">
        <v>3.4470536000000003</v>
      </c>
    </row>
    <row r="761" spans="1:15" ht="75">
      <c r="A761" s="46" t="s">
        <v>170</v>
      </c>
      <c r="B761" s="91" t="s">
        <v>935</v>
      </c>
      <c r="C761" s="54" t="s">
        <v>1970</v>
      </c>
      <c r="D761" s="76">
        <v>2018</v>
      </c>
      <c r="E761" s="46">
        <v>2021</v>
      </c>
      <c r="F761" s="58">
        <v>3.5122300000000002</v>
      </c>
      <c r="G761" s="58">
        <v>3.5122300000000002</v>
      </c>
      <c r="H761" s="58">
        <v>0.35122300000000006</v>
      </c>
      <c r="I761" s="58">
        <v>2.9502732000000003</v>
      </c>
      <c r="J761" s="58"/>
      <c r="K761" s="58">
        <v>0.2107338</v>
      </c>
      <c r="L761" s="58">
        <v>3.5122300000000002</v>
      </c>
      <c r="M761" s="58">
        <v>3.5122300000000002</v>
      </c>
      <c r="N761" s="58">
        <v>0.11565507</v>
      </c>
      <c r="O761" s="58">
        <v>0.11565507</v>
      </c>
    </row>
    <row r="762" spans="1:15" ht="56.25">
      <c r="A762" s="46" t="s">
        <v>170</v>
      </c>
      <c r="B762" s="91" t="s">
        <v>936</v>
      </c>
      <c r="C762" s="54" t="s">
        <v>1971</v>
      </c>
      <c r="D762" s="76">
        <v>2018</v>
      </c>
      <c r="E762" s="46">
        <v>2021</v>
      </c>
      <c r="F762" s="58">
        <v>3.5122300000000002</v>
      </c>
      <c r="G762" s="58">
        <v>3.5122300000000002</v>
      </c>
      <c r="H762" s="58">
        <v>0.35122300000000006</v>
      </c>
      <c r="I762" s="58">
        <v>2.9502732000000003</v>
      </c>
      <c r="J762" s="58"/>
      <c r="K762" s="58">
        <v>0.2107338</v>
      </c>
      <c r="L762" s="58">
        <v>3.5122300000000002</v>
      </c>
      <c r="M762" s="58">
        <v>3.5122300000000002</v>
      </c>
      <c r="N762" s="58">
        <v>0.46105000000000002</v>
      </c>
      <c r="O762" s="58">
        <v>0.46105000000000002</v>
      </c>
    </row>
    <row r="763" spans="1:15" ht="75">
      <c r="A763" s="46" t="s">
        <v>170</v>
      </c>
      <c r="B763" s="91" t="s">
        <v>937</v>
      </c>
      <c r="C763" s="54" t="s">
        <v>1972</v>
      </c>
      <c r="D763" s="76">
        <v>2018</v>
      </c>
      <c r="E763" s="46">
        <v>2021</v>
      </c>
      <c r="F763" s="58">
        <v>3.5122300000000002</v>
      </c>
      <c r="G763" s="58">
        <v>3.5122300000000002</v>
      </c>
      <c r="H763" s="58">
        <v>0.35122300000000006</v>
      </c>
      <c r="I763" s="58">
        <v>2.9502732000000003</v>
      </c>
      <c r="J763" s="58"/>
      <c r="K763" s="58">
        <v>0.2107338</v>
      </c>
      <c r="L763" s="58">
        <v>3.5122300000000002</v>
      </c>
      <c r="M763" s="58">
        <v>3.5122300000000002</v>
      </c>
      <c r="N763" s="58">
        <v>2.8134990899999996</v>
      </c>
      <c r="O763" s="58">
        <v>2.8134990899999996</v>
      </c>
    </row>
    <row r="764" spans="1:15" ht="56.25">
      <c r="A764" s="46" t="s">
        <v>170</v>
      </c>
      <c r="B764" s="91" t="s">
        <v>938</v>
      </c>
      <c r="C764" s="54" t="s">
        <v>1973</v>
      </c>
      <c r="D764" s="76">
        <v>2018</v>
      </c>
      <c r="E764" s="46">
        <v>2021</v>
      </c>
      <c r="F764" s="58">
        <v>2.5870699999999998</v>
      </c>
      <c r="G764" s="58">
        <v>2.5870699999999998</v>
      </c>
      <c r="H764" s="58">
        <v>0.25870699999999996</v>
      </c>
      <c r="I764" s="58">
        <v>2.1731387999999998</v>
      </c>
      <c r="J764" s="58"/>
      <c r="K764" s="58">
        <v>0.15522419999999998</v>
      </c>
      <c r="L764" s="58">
        <v>2.5870699999999998</v>
      </c>
      <c r="M764" s="58">
        <v>2.5870699999999998</v>
      </c>
      <c r="N764" s="58">
        <v>0.14801</v>
      </c>
      <c r="O764" s="58">
        <v>0.14801</v>
      </c>
    </row>
    <row r="765" spans="1:15" ht="56.25">
      <c r="A765" s="46" t="s">
        <v>170</v>
      </c>
      <c r="B765" s="91" t="s">
        <v>939</v>
      </c>
      <c r="C765" s="54" t="s">
        <v>1974</v>
      </c>
      <c r="D765" s="76">
        <v>2018</v>
      </c>
      <c r="E765" s="46">
        <v>2021</v>
      </c>
      <c r="F765" s="58">
        <v>2.5870699999999998</v>
      </c>
      <c r="G765" s="58">
        <v>2.5870699999999998</v>
      </c>
      <c r="H765" s="58">
        <v>0.25870699999999996</v>
      </c>
      <c r="I765" s="58">
        <v>2.1731387999999998</v>
      </c>
      <c r="J765" s="58"/>
      <c r="K765" s="58">
        <v>0.15522419999999998</v>
      </c>
      <c r="L765" s="58">
        <v>2.5870699999999998</v>
      </c>
      <c r="M765" s="58">
        <v>2.5870699999999998</v>
      </c>
      <c r="N765" s="58">
        <v>0.037429999999999998</v>
      </c>
      <c r="O765" s="58">
        <v>0.037429999999999998</v>
      </c>
    </row>
    <row r="766" spans="1:15" ht="56.25">
      <c r="A766" s="46" t="s">
        <v>170</v>
      </c>
      <c r="B766" s="91" t="s">
        <v>940</v>
      </c>
      <c r="C766" s="54" t="s">
        <v>1975</v>
      </c>
      <c r="D766" s="76">
        <v>2018</v>
      </c>
      <c r="E766" s="46">
        <v>2021</v>
      </c>
      <c r="F766" s="58">
        <v>2.5870699999999998</v>
      </c>
      <c r="G766" s="58">
        <v>2.5870699999999998</v>
      </c>
      <c r="H766" s="58">
        <v>0.25870699999999996</v>
      </c>
      <c r="I766" s="58">
        <v>2.1731387999999998</v>
      </c>
      <c r="J766" s="58"/>
      <c r="K766" s="58">
        <v>0.15522419999999998</v>
      </c>
      <c r="L766" s="58">
        <v>2.5870699999999998</v>
      </c>
      <c r="M766" s="58">
        <v>2.5870699999999998</v>
      </c>
      <c r="N766" s="58">
        <v>0.14801</v>
      </c>
      <c r="O766" s="58">
        <v>0.14801</v>
      </c>
    </row>
    <row r="767" spans="1:15" ht="56.25">
      <c r="A767" s="46" t="s">
        <v>170</v>
      </c>
      <c r="B767" s="91" t="s">
        <v>941</v>
      </c>
      <c r="C767" s="54" t="s">
        <v>1976</v>
      </c>
      <c r="D767" s="76">
        <v>2018</v>
      </c>
      <c r="E767" s="46">
        <v>2021</v>
      </c>
      <c r="F767" s="58">
        <v>3.5122300000000002</v>
      </c>
      <c r="G767" s="58">
        <v>3.5122300000000002</v>
      </c>
      <c r="H767" s="58">
        <v>0.35122300000000006</v>
      </c>
      <c r="I767" s="58">
        <v>2.9502732000000003</v>
      </c>
      <c r="J767" s="58"/>
      <c r="K767" s="58">
        <v>0.2107338</v>
      </c>
      <c r="L767" s="58">
        <v>3.5122300000000002</v>
      </c>
      <c r="M767" s="58">
        <v>3.5122300000000002</v>
      </c>
      <c r="N767" s="58">
        <v>0.35679203999999998</v>
      </c>
      <c r="O767" s="58">
        <v>0.35679203999999998</v>
      </c>
    </row>
    <row r="768" spans="1:15" ht="56.25">
      <c r="A768" s="46" t="s">
        <v>170</v>
      </c>
      <c r="B768" s="91" t="s">
        <v>942</v>
      </c>
      <c r="C768" s="54" t="s">
        <v>1977</v>
      </c>
      <c r="D768" s="76">
        <v>2018</v>
      </c>
      <c r="E768" s="46">
        <v>2021</v>
      </c>
      <c r="F768" s="58">
        <v>3.5122300000000002</v>
      </c>
      <c r="G768" s="58">
        <v>3.5122300000000002</v>
      </c>
      <c r="H768" s="58">
        <v>0.35122300000000006</v>
      </c>
      <c r="I768" s="58">
        <v>2.9502732000000003</v>
      </c>
      <c r="J768" s="58"/>
      <c r="K768" s="58">
        <v>0.2107338</v>
      </c>
      <c r="L768" s="58">
        <v>3.5122300000000002</v>
      </c>
      <c r="M768" s="58">
        <v>3.5122300000000002</v>
      </c>
      <c r="N768" s="58">
        <v>0.057199159999999999</v>
      </c>
      <c r="O768" s="58">
        <v>0.057199159999999999</v>
      </c>
    </row>
    <row r="769" spans="1:15" ht="75">
      <c r="A769" s="46" t="s">
        <v>170</v>
      </c>
      <c r="B769" s="91" t="s">
        <v>943</v>
      </c>
      <c r="C769" s="54" t="s">
        <v>1978</v>
      </c>
      <c r="D769" s="76">
        <v>2018</v>
      </c>
      <c r="E769" s="46">
        <v>2021</v>
      </c>
      <c r="F769" s="58">
        <v>3.5122300000000002</v>
      </c>
      <c r="G769" s="58">
        <v>3.5122300000000002</v>
      </c>
      <c r="H769" s="58">
        <v>0.35122300000000006</v>
      </c>
      <c r="I769" s="58">
        <v>2.9502732000000003</v>
      </c>
      <c r="J769" s="58"/>
      <c r="K769" s="58">
        <v>0.2107338</v>
      </c>
      <c r="L769" s="58">
        <v>3.5122300000000002</v>
      </c>
      <c r="M769" s="58">
        <v>3.5122300000000002</v>
      </c>
      <c r="N769" s="58">
        <v>0.1221708</v>
      </c>
      <c r="O769" s="58">
        <v>0.1221708</v>
      </c>
    </row>
    <row r="770" spans="1:15" ht="75">
      <c r="A770" s="46" t="s">
        <v>170</v>
      </c>
      <c r="B770" s="91" t="s">
        <v>944</v>
      </c>
      <c r="C770" s="54" t="s">
        <v>1979</v>
      </c>
      <c r="D770" s="76">
        <v>2018</v>
      </c>
      <c r="E770" s="46">
        <v>2021</v>
      </c>
      <c r="F770" s="58">
        <v>3.5122300000000002</v>
      </c>
      <c r="G770" s="58">
        <v>3.5122300000000002</v>
      </c>
      <c r="H770" s="58">
        <v>0.35122300000000006</v>
      </c>
      <c r="I770" s="58">
        <v>2.9502732000000003</v>
      </c>
      <c r="J770" s="58"/>
      <c r="K770" s="58">
        <v>0.2107338</v>
      </c>
      <c r="L770" s="58">
        <v>3.5122300000000002</v>
      </c>
      <c r="M770" s="58">
        <v>3.5122300000000002</v>
      </c>
      <c r="N770" s="58">
        <v>0.087739490000000003</v>
      </c>
      <c r="O770" s="58">
        <v>0.087739490000000003</v>
      </c>
    </row>
    <row r="771" spans="1:15" ht="56.25">
      <c r="A771" s="46" t="s">
        <v>170</v>
      </c>
      <c r="B771" s="91" t="s">
        <v>945</v>
      </c>
      <c r="C771" s="54" t="s">
        <v>1980</v>
      </c>
      <c r="D771" s="76">
        <v>2018</v>
      </c>
      <c r="E771" s="46">
        <v>2021</v>
      </c>
      <c r="F771" s="58">
        <v>3.5122300000000002</v>
      </c>
      <c r="G771" s="58">
        <v>3.5122300000000002</v>
      </c>
      <c r="H771" s="58">
        <v>0.35122300000000006</v>
      </c>
      <c r="I771" s="58">
        <v>2.9502732000000003</v>
      </c>
      <c r="J771" s="58"/>
      <c r="K771" s="58">
        <v>0.2107338</v>
      </c>
      <c r="L771" s="58">
        <v>3.5122300000000002</v>
      </c>
      <c r="M771" s="58">
        <v>3.5122300000000002</v>
      </c>
      <c r="N771" s="58">
        <v>0.45566000000000001</v>
      </c>
      <c r="O771" s="58">
        <v>0.45566000000000001</v>
      </c>
    </row>
    <row r="772" spans="1:15" ht="75">
      <c r="A772" s="46" t="s">
        <v>170</v>
      </c>
      <c r="B772" s="91" t="s">
        <v>946</v>
      </c>
      <c r="C772" s="54" t="s">
        <v>1981</v>
      </c>
      <c r="D772" s="76">
        <v>2018</v>
      </c>
      <c r="E772" s="46">
        <v>2021</v>
      </c>
      <c r="F772" s="58">
        <v>3.5122300000000002</v>
      </c>
      <c r="G772" s="58">
        <v>3.5122300000000002</v>
      </c>
      <c r="H772" s="58">
        <v>0.35122300000000006</v>
      </c>
      <c r="I772" s="58">
        <v>2.9502732000000003</v>
      </c>
      <c r="J772" s="58"/>
      <c r="K772" s="58">
        <v>0.2107338</v>
      </c>
      <c r="L772" s="58">
        <v>3.5122300000000002</v>
      </c>
      <c r="M772" s="58">
        <v>3.5122300000000002</v>
      </c>
      <c r="N772" s="58">
        <v>0.11565507</v>
      </c>
      <c r="O772" s="58">
        <v>0.11565507</v>
      </c>
    </row>
    <row r="773" spans="1:15" ht="75">
      <c r="A773" s="46" t="s">
        <v>170</v>
      </c>
      <c r="B773" s="91" t="s">
        <v>947</v>
      </c>
      <c r="C773" s="54" t="s">
        <v>1982</v>
      </c>
      <c r="D773" s="76">
        <v>2018</v>
      </c>
      <c r="E773" s="46">
        <v>2021</v>
      </c>
      <c r="F773" s="58">
        <v>2.5870699999999998</v>
      </c>
      <c r="G773" s="58">
        <v>2.5870699999999998</v>
      </c>
      <c r="H773" s="58">
        <v>0.25870699999999996</v>
      </c>
      <c r="I773" s="58">
        <v>2.1731387999999998</v>
      </c>
      <c r="J773" s="58"/>
      <c r="K773" s="58">
        <v>0.15522419999999998</v>
      </c>
      <c r="L773" s="58">
        <v>2.5870699999999998</v>
      </c>
      <c r="M773" s="58">
        <v>2.5870699999999998</v>
      </c>
      <c r="N773" s="58">
        <v>0.29192000000000001</v>
      </c>
      <c r="O773" s="58">
        <v>0.29192000000000001</v>
      </c>
    </row>
    <row r="774" spans="1:15" ht="56.25">
      <c r="A774" s="46" t="s">
        <v>170</v>
      </c>
      <c r="B774" s="91" t="s">
        <v>948</v>
      </c>
      <c r="C774" s="54" t="s">
        <v>1983</v>
      </c>
      <c r="D774" s="76">
        <v>2018</v>
      </c>
      <c r="E774" s="46">
        <v>2021</v>
      </c>
      <c r="F774" s="58">
        <v>2.5870699999999998</v>
      </c>
      <c r="G774" s="58">
        <v>2.5870699999999998</v>
      </c>
      <c r="H774" s="58">
        <v>0.25870699999999996</v>
      </c>
      <c r="I774" s="58">
        <v>2.1731387999999998</v>
      </c>
      <c r="J774" s="58"/>
      <c r="K774" s="58">
        <v>0.15522419999999998</v>
      </c>
      <c r="L774" s="58">
        <v>2.5870699999999998</v>
      </c>
      <c r="M774" s="58">
        <v>2.5870699999999998</v>
      </c>
      <c r="N774" s="58">
        <v>0.14801</v>
      </c>
      <c r="O774" s="58">
        <v>0.14801</v>
      </c>
    </row>
    <row r="775" spans="1:15" ht="93.75">
      <c r="A775" s="46" t="s">
        <v>170</v>
      </c>
      <c r="B775" s="91" t="s">
        <v>949</v>
      </c>
      <c r="C775" s="54" t="s">
        <v>1984</v>
      </c>
      <c r="D775" s="76">
        <v>2019</v>
      </c>
      <c r="E775" s="46">
        <v>2020</v>
      </c>
      <c r="F775" s="58">
        <v>1.3739500000000002</v>
      </c>
      <c r="G775" s="58">
        <v>1.3739500000000002</v>
      </c>
      <c r="H775" s="58">
        <v>0.13739500000000002</v>
      </c>
      <c r="I775" s="58">
        <v>1.1541180000000002</v>
      </c>
      <c r="J775" s="58"/>
      <c r="K775" s="58">
        <v>0.08243700000000001</v>
      </c>
      <c r="L775" s="58">
        <v>1.3739500000000002</v>
      </c>
      <c r="M775" s="58">
        <v>1.3739500000000002</v>
      </c>
      <c r="N775" s="58">
        <v>0.086800000000000002</v>
      </c>
      <c r="O775" s="58">
        <v>0.086800000000000002</v>
      </c>
    </row>
    <row r="776" spans="1:15" ht="93.75">
      <c r="A776" s="46" t="s">
        <v>170</v>
      </c>
      <c r="B776" s="91" t="s">
        <v>950</v>
      </c>
      <c r="C776" s="54" t="s">
        <v>1985</v>
      </c>
      <c r="D776" s="76">
        <v>2019</v>
      </c>
      <c r="E776" s="46">
        <v>2020</v>
      </c>
      <c r="F776" s="58">
        <v>1.0287999999999999</v>
      </c>
      <c r="G776" s="58">
        <v>1.0287999999999999</v>
      </c>
      <c r="H776" s="58">
        <v>0.10288</v>
      </c>
      <c r="I776" s="58">
        <v>0.86419199999999996</v>
      </c>
      <c r="J776" s="58"/>
      <c r="K776" s="58">
        <v>0.061727999999999991</v>
      </c>
      <c r="L776" s="58">
        <v>1.0287999999999999</v>
      </c>
      <c r="M776" s="58">
        <v>1.0287999999999999</v>
      </c>
      <c r="N776" s="58">
        <v>0.79502200000000001</v>
      </c>
      <c r="O776" s="58">
        <v>0.79502200000000001</v>
      </c>
    </row>
    <row r="777" spans="1:15" ht="93.75">
      <c r="A777" s="46" t="s">
        <v>170</v>
      </c>
      <c r="B777" s="91" t="s">
        <v>951</v>
      </c>
      <c r="C777" s="54" t="s">
        <v>1986</v>
      </c>
      <c r="D777" s="76">
        <v>2019</v>
      </c>
      <c r="E777" s="46">
        <v>2019</v>
      </c>
      <c r="F777" s="58">
        <v>1.00759</v>
      </c>
      <c r="G777" s="58">
        <v>1.00759</v>
      </c>
      <c r="H777" s="58">
        <v>0.100759</v>
      </c>
      <c r="I777" s="58">
        <v>0.84637559999999989</v>
      </c>
      <c r="J777" s="58"/>
      <c r="K777" s="58">
        <v>0.060455399999999999</v>
      </c>
      <c r="L777" s="58">
        <v>1.00759</v>
      </c>
      <c r="M777" s="58">
        <v>1.00759</v>
      </c>
      <c r="N777" s="58">
        <v>1.00759</v>
      </c>
      <c r="O777" s="58">
        <v>1.00759</v>
      </c>
    </row>
    <row r="778" spans="1:15" ht="112.5">
      <c r="A778" s="46" t="s">
        <v>170</v>
      </c>
      <c r="B778" s="91" t="s">
        <v>952</v>
      </c>
      <c r="C778" s="54" t="s">
        <v>1987</v>
      </c>
      <c r="D778" s="76">
        <v>2019</v>
      </c>
      <c r="E778" s="46">
        <v>2019</v>
      </c>
      <c r="F778" s="58">
        <v>1.4420299999999999</v>
      </c>
      <c r="G778" s="58">
        <v>1.4420299999999999</v>
      </c>
      <c r="H778" s="58">
        <v>0.144203</v>
      </c>
      <c r="I778" s="58">
        <v>1.2113051999999997</v>
      </c>
      <c r="J778" s="58"/>
      <c r="K778" s="58">
        <v>0.086521799999999996</v>
      </c>
      <c r="L778" s="58">
        <v>1.4420299999999999</v>
      </c>
      <c r="M778" s="58">
        <v>1.4420299999999999</v>
      </c>
      <c r="N778" s="58">
        <v>1.4420299999999999</v>
      </c>
      <c r="O778" s="58">
        <v>1.4420299999999999</v>
      </c>
    </row>
    <row r="779" spans="1:15" ht="112.5">
      <c r="A779" s="46" t="s">
        <v>170</v>
      </c>
      <c r="B779" s="91" t="s">
        <v>953</v>
      </c>
      <c r="C779" s="54" t="s">
        <v>1988</v>
      </c>
      <c r="D779" s="76">
        <v>2019</v>
      </c>
      <c r="E779" s="46">
        <v>2020</v>
      </c>
      <c r="F779" s="58">
        <v>1.13751</v>
      </c>
      <c r="G779" s="58">
        <v>1.13751</v>
      </c>
      <c r="H779" s="58">
        <v>0.113751</v>
      </c>
      <c r="I779" s="58">
        <v>0.95550840000000004</v>
      </c>
      <c r="J779" s="58"/>
      <c r="K779" s="58">
        <v>0.068250599999999995</v>
      </c>
      <c r="L779" s="58">
        <v>1.13751</v>
      </c>
      <c r="M779" s="58">
        <v>1.13751</v>
      </c>
      <c r="N779" s="58">
        <v>0.18396999999999999</v>
      </c>
      <c r="O779" s="58">
        <v>0.18396999999999999</v>
      </c>
    </row>
    <row r="780" spans="1:15" ht="112.5">
      <c r="A780" s="46" t="s">
        <v>170</v>
      </c>
      <c r="B780" s="91" t="s">
        <v>954</v>
      </c>
      <c r="C780" s="54" t="s">
        <v>1989</v>
      </c>
      <c r="D780" s="76">
        <v>2019</v>
      </c>
      <c r="E780" s="46">
        <v>2021</v>
      </c>
      <c r="F780" s="58">
        <v>1.9952000000000001</v>
      </c>
      <c r="G780" s="58">
        <v>1.9952000000000001</v>
      </c>
      <c r="H780" s="58">
        <v>0.19952000000000003</v>
      </c>
      <c r="I780" s="58">
        <v>1.6759679999999999</v>
      </c>
      <c r="J780" s="58"/>
      <c r="K780" s="58">
        <v>0.119712</v>
      </c>
      <c r="L780" s="58">
        <v>1.9952000000000001</v>
      </c>
      <c r="M780" s="58">
        <v>1.9952000000000001</v>
      </c>
      <c r="N780" s="58">
        <v>0.30742000000000003</v>
      </c>
      <c r="O780" s="58">
        <v>0.30742000000000003</v>
      </c>
    </row>
    <row r="781" spans="1:15" ht="75">
      <c r="A781" s="46" t="s">
        <v>170</v>
      </c>
      <c r="B781" s="91" t="s">
        <v>955</v>
      </c>
      <c r="C781" s="54" t="s">
        <v>1990</v>
      </c>
      <c r="D781" s="76">
        <v>2019</v>
      </c>
      <c r="E781" s="46">
        <v>2022</v>
      </c>
      <c r="F781" s="58">
        <v>2.9637099999999998</v>
      </c>
      <c r="G781" s="58">
        <v>2.9637099999999998</v>
      </c>
      <c r="H781" s="58">
        <v>0.296371</v>
      </c>
      <c r="I781" s="58">
        <v>2.4895163999999999</v>
      </c>
      <c r="J781" s="58"/>
      <c r="K781" s="58">
        <v>0.1778226</v>
      </c>
      <c r="L781" s="58">
        <v>2.9637099999999998</v>
      </c>
      <c r="M781" s="58">
        <v>2.9637099999999998</v>
      </c>
      <c r="N781" s="58">
        <v>0</v>
      </c>
      <c r="O781" s="58">
        <v>0</v>
      </c>
    </row>
    <row r="782" spans="1:15" ht="75">
      <c r="A782" s="46" t="s">
        <v>170</v>
      </c>
      <c r="B782" s="91" t="s">
        <v>956</v>
      </c>
      <c r="C782" s="54" t="s">
        <v>1991</v>
      </c>
      <c r="D782" s="76">
        <v>2019</v>
      </c>
      <c r="E782" s="46">
        <v>2020</v>
      </c>
      <c r="F782" s="58">
        <v>3.0134699999999999</v>
      </c>
      <c r="G782" s="58">
        <v>3.0134699999999999</v>
      </c>
      <c r="H782" s="58">
        <v>0.30134700000000003</v>
      </c>
      <c r="I782" s="58">
        <v>2.5313148000000001</v>
      </c>
      <c r="J782" s="58"/>
      <c r="K782" s="58">
        <v>0.18080819999999997</v>
      </c>
      <c r="L782" s="58">
        <v>3.0134699999999999</v>
      </c>
      <c r="M782" s="58">
        <v>3.0134699999999999</v>
      </c>
      <c r="N782" s="58">
        <v>0</v>
      </c>
      <c r="O782" s="58">
        <v>0</v>
      </c>
    </row>
    <row r="783" spans="1:15" ht="112.5">
      <c r="A783" s="46" t="s">
        <v>170</v>
      </c>
      <c r="B783" s="91" t="s">
        <v>957</v>
      </c>
      <c r="C783" s="54" t="s">
        <v>1992</v>
      </c>
      <c r="D783" s="76">
        <v>2019</v>
      </c>
      <c r="E783" s="46">
        <v>2021</v>
      </c>
      <c r="F783" s="58">
        <v>6.8964499999999997</v>
      </c>
      <c r="G783" s="58">
        <v>6.8964499999999997</v>
      </c>
      <c r="H783" s="58">
        <v>0.68964500000000006</v>
      </c>
      <c r="I783" s="58">
        <v>5.7930179999999991</v>
      </c>
      <c r="J783" s="58"/>
      <c r="K783" s="58">
        <v>0.41378699999999996</v>
      </c>
      <c r="L783" s="58">
        <v>6.8964499999999997</v>
      </c>
      <c r="M783" s="58">
        <v>6.8964499999999997</v>
      </c>
      <c r="N783" s="58">
        <v>0</v>
      </c>
      <c r="O783" s="58">
        <v>0</v>
      </c>
    </row>
    <row r="784" spans="1:15" ht="93.75">
      <c r="A784" s="46" t="s">
        <v>170</v>
      </c>
      <c r="B784" s="91" t="s">
        <v>958</v>
      </c>
      <c r="C784" s="54" t="s">
        <v>1993</v>
      </c>
      <c r="D784" s="76">
        <v>2016</v>
      </c>
      <c r="E784" s="46">
        <v>2022</v>
      </c>
      <c r="F784" s="58">
        <v>4.6610500000000004</v>
      </c>
      <c r="G784" s="58">
        <v>4.6610500000000004</v>
      </c>
      <c r="H784" s="58">
        <v>0.46610500000000005</v>
      </c>
      <c r="I784" s="58">
        <v>3.9152820000000004</v>
      </c>
      <c r="J784" s="58"/>
      <c r="K784" s="58">
        <v>0.27966299999999999</v>
      </c>
      <c r="L784" s="58">
        <v>4.6610500000000004</v>
      </c>
      <c r="M784" s="58">
        <v>4.6610500000000004</v>
      </c>
      <c r="N784" s="58">
        <v>0.32887412999999999</v>
      </c>
      <c r="O784" s="58">
        <v>0.32887412999999999</v>
      </c>
    </row>
    <row r="785" spans="1:15" ht="150">
      <c r="A785" s="46" t="s">
        <v>170</v>
      </c>
      <c r="B785" s="91" t="s">
        <v>959</v>
      </c>
      <c r="C785" s="54" t="s">
        <v>1994</v>
      </c>
      <c r="D785" s="76">
        <v>2016</v>
      </c>
      <c r="E785" s="46">
        <v>2022</v>
      </c>
      <c r="F785" s="58">
        <v>5.1227999999999998</v>
      </c>
      <c r="G785" s="58">
        <v>5.1227999999999998</v>
      </c>
      <c r="H785" s="58">
        <v>0.51227999999999996</v>
      </c>
      <c r="I785" s="58">
        <v>4.3031519999999999</v>
      </c>
      <c r="J785" s="58"/>
      <c r="K785" s="58">
        <v>0.30736799999999997</v>
      </c>
      <c r="L785" s="58">
        <v>5.1227999999999998</v>
      </c>
      <c r="M785" s="58">
        <v>5.1227999999999998</v>
      </c>
      <c r="N785" s="58">
        <v>0.63229357000000008</v>
      </c>
      <c r="O785" s="58">
        <v>0.63229357000000008</v>
      </c>
    </row>
    <row r="786" spans="1:15" ht="75">
      <c r="A786" s="46" t="s">
        <v>170</v>
      </c>
      <c r="B786" s="91" t="s">
        <v>960</v>
      </c>
      <c r="C786" s="54" t="s">
        <v>1995</v>
      </c>
      <c r="D786" s="76">
        <v>2016</v>
      </c>
      <c r="E786" s="46">
        <v>2021</v>
      </c>
      <c r="F786" s="58">
        <v>3.9330099999999999</v>
      </c>
      <c r="G786" s="58">
        <v>3.9330099999999999</v>
      </c>
      <c r="H786" s="58">
        <v>0.39330100000000001</v>
      </c>
      <c r="I786" s="58">
        <v>3.3037283999999998</v>
      </c>
      <c r="J786" s="58"/>
      <c r="K786" s="58">
        <v>0.23598059999999998</v>
      </c>
      <c r="L786" s="58">
        <v>3.9330099999999999</v>
      </c>
      <c r="M786" s="58">
        <v>3.9330099999999999</v>
      </c>
      <c r="N786" s="58">
        <v>0.706542</v>
      </c>
      <c r="O786" s="58">
        <v>0.706542</v>
      </c>
    </row>
    <row r="787" spans="1:15" ht="75">
      <c r="A787" s="46" t="s">
        <v>170</v>
      </c>
      <c r="B787" s="91" t="s">
        <v>961</v>
      </c>
      <c r="C787" s="54" t="s">
        <v>1996</v>
      </c>
      <c r="D787" s="76">
        <v>2018</v>
      </c>
      <c r="E787" s="46">
        <v>2022</v>
      </c>
      <c r="F787" s="58">
        <v>2.5933099999999998</v>
      </c>
      <c r="G787" s="58">
        <v>2.5933099999999998</v>
      </c>
      <c r="H787" s="58">
        <v>0.25933099999999998</v>
      </c>
      <c r="I787" s="58">
        <v>2.1783804</v>
      </c>
      <c r="J787" s="58"/>
      <c r="K787" s="58">
        <v>0.15559859999999998</v>
      </c>
      <c r="L787" s="58">
        <v>2.5933099999999998</v>
      </c>
      <c r="M787" s="58">
        <v>2.5933099999999998</v>
      </c>
      <c r="N787" s="58">
        <v>0.26036999999999999</v>
      </c>
      <c r="O787" s="58">
        <v>0.26036999999999999</v>
      </c>
    </row>
    <row r="788" spans="1:15" ht="56.25">
      <c r="A788" s="46" t="s">
        <v>170</v>
      </c>
      <c r="B788" s="91" t="s">
        <v>962</v>
      </c>
      <c r="C788" s="54" t="s">
        <v>1997</v>
      </c>
      <c r="D788" s="76">
        <v>2018</v>
      </c>
      <c r="E788" s="46">
        <v>2021</v>
      </c>
      <c r="F788" s="58">
        <v>2.4162699999999999</v>
      </c>
      <c r="G788" s="58">
        <v>2.4162699999999999</v>
      </c>
      <c r="H788" s="58">
        <v>0.24162700000000001</v>
      </c>
      <c r="I788" s="58">
        <v>2.0296668000000002</v>
      </c>
      <c r="J788" s="58"/>
      <c r="K788" s="58">
        <v>0.1449762</v>
      </c>
      <c r="L788" s="58">
        <v>2.4162699999999999</v>
      </c>
      <c r="M788" s="58">
        <v>2.4162699999999999</v>
      </c>
      <c r="N788" s="58">
        <v>0.049979999999999997</v>
      </c>
      <c r="O788" s="58">
        <v>0.049979999999999997</v>
      </c>
    </row>
    <row r="789" spans="1:15" ht="56.25">
      <c r="A789" s="46" t="s">
        <v>170</v>
      </c>
      <c r="B789" s="91" t="s">
        <v>963</v>
      </c>
      <c r="C789" s="54" t="s">
        <v>1998</v>
      </c>
      <c r="D789" s="76">
        <v>2012</v>
      </c>
      <c r="E789" s="46">
        <v>2020</v>
      </c>
      <c r="F789" s="58">
        <v>6.3349399999999996</v>
      </c>
      <c r="G789" s="58">
        <v>6.3349399999999996</v>
      </c>
      <c r="H789" s="58">
        <v>0.633494</v>
      </c>
      <c r="I789" s="58">
        <v>5.3213495999999996</v>
      </c>
      <c r="J789" s="58"/>
      <c r="K789" s="58">
        <v>0.38009639999999995</v>
      </c>
      <c r="L789" s="58">
        <v>5.5008380699999995</v>
      </c>
      <c r="M789" s="58">
        <v>5.5008380699999995</v>
      </c>
      <c r="N789" s="58">
        <v>0.67725279999999999</v>
      </c>
      <c r="O789" s="58">
        <v>0.67725279999999999</v>
      </c>
    </row>
    <row r="790" spans="1:15" ht="75">
      <c r="A790" s="46" t="s">
        <v>170</v>
      </c>
      <c r="B790" s="91" t="s">
        <v>964</v>
      </c>
      <c r="C790" s="54" t="s">
        <v>1999</v>
      </c>
      <c r="D790" s="76">
        <v>2013</v>
      </c>
      <c r="E790" s="46">
        <v>2022</v>
      </c>
      <c r="F790" s="58">
        <v>34.574780000000004</v>
      </c>
      <c r="G790" s="58">
        <v>34.574780000000004</v>
      </c>
      <c r="H790" s="58">
        <v>3.4574780000000005</v>
      </c>
      <c r="I790" s="58">
        <v>29.042815200000003</v>
      </c>
      <c r="J790" s="58"/>
      <c r="K790" s="58">
        <v>2.0744868000000003</v>
      </c>
      <c r="L790" s="58">
        <v>29.587717650000005</v>
      </c>
      <c r="M790" s="58">
        <v>29.587717650000005</v>
      </c>
      <c r="N790" s="58">
        <v>0.84389999999999998</v>
      </c>
      <c r="O790" s="58">
        <v>0.84389999999999998</v>
      </c>
    </row>
    <row r="791" spans="1:15" ht="56.25">
      <c r="A791" s="46" t="s">
        <v>170</v>
      </c>
      <c r="B791" s="91" t="s">
        <v>965</v>
      </c>
      <c r="C791" s="54" t="s">
        <v>2000</v>
      </c>
      <c r="D791" s="76">
        <v>2018</v>
      </c>
      <c r="E791" s="46">
        <v>2020</v>
      </c>
      <c r="F791" s="58">
        <v>5.1497900000000003</v>
      </c>
      <c r="G791" s="58">
        <v>5.1497900000000003</v>
      </c>
      <c r="H791" s="58">
        <v>0.51497900000000008</v>
      </c>
      <c r="I791" s="58">
        <v>4.3258235999999997</v>
      </c>
      <c r="J791" s="58"/>
      <c r="K791" s="58">
        <v>0.30898740000000002</v>
      </c>
      <c r="L791" s="58">
        <v>5.1497900000000003</v>
      </c>
      <c r="M791" s="58">
        <v>5.1497900000000003</v>
      </c>
      <c r="N791" s="58">
        <v>0.64834784000000001</v>
      </c>
      <c r="O791" s="58">
        <v>0.64834784000000001</v>
      </c>
    </row>
    <row r="792" spans="1:15" ht="75">
      <c r="A792" s="46" t="s">
        <v>170</v>
      </c>
      <c r="B792" s="91" t="s">
        <v>966</v>
      </c>
      <c r="C792" s="54" t="s">
        <v>2001</v>
      </c>
      <c r="D792" s="76">
        <v>2018</v>
      </c>
      <c r="E792" s="46">
        <v>2019</v>
      </c>
      <c r="F792" s="58">
        <v>3.78810548</v>
      </c>
      <c r="G792" s="58">
        <v>3.78810548</v>
      </c>
      <c r="H792" s="58">
        <v>0.37881054800000002</v>
      </c>
      <c r="I792" s="58">
        <v>3.1820086031999999</v>
      </c>
      <c r="J792" s="58"/>
      <c r="K792" s="58">
        <v>0.22728632879999999</v>
      </c>
      <c r="L792" s="58">
        <v>3.0983977500000002</v>
      </c>
      <c r="M792" s="58">
        <v>3.0983977500000002</v>
      </c>
      <c r="N792" s="58">
        <v>3.0983977500000002</v>
      </c>
      <c r="O792" s="58">
        <v>3.0983977500000002</v>
      </c>
    </row>
    <row r="793" spans="1:15" ht="56.25">
      <c r="A793" s="46" t="s">
        <v>170</v>
      </c>
      <c r="B793" s="91" t="s">
        <v>967</v>
      </c>
      <c r="C793" s="54" t="s">
        <v>2002</v>
      </c>
      <c r="D793" s="76">
        <v>2018</v>
      </c>
      <c r="E793" s="46">
        <v>2020</v>
      </c>
      <c r="F793" s="58">
        <v>3.2399200000000001</v>
      </c>
      <c r="G793" s="58">
        <v>3.2399200000000001</v>
      </c>
      <c r="H793" s="58">
        <v>0.32399200000000006</v>
      </c>
      <c r="I793" s="58">
        <v>2.7215328000000003</v>
      </c>
      <c r="J793" s="58"/>
      <c r="K793" s="58">
        <v>0.19439519999999999</v>
      </c>
      <c r="L793" s="58">
        <v>3.2399200000000001</v>
      </c>
      <c r="M793" s="58">
        <v>3.2399200000000001</v>
      </c>
      <c r="N793" s="58">
        <v>0.01</v>
      </c>
      <c r="O793" s="58">
        <v>0.01</v>
      </c>
    </row>
    <row r="794" spans="1:15" ht="56.25">
      <c r="A794" s="46" t="s">
        <v>170</v>
      </c>
      <c r="B794" s="91" t="s">
        <v>968</v>
      </c>
      <c r="C794" s="54" t="s">
        <v>2003</v>
      </c>
      <c r="D794" s="76">
        <v>2019</v>
      </c>
      <c r="E794" s="46">
        <v>2020</v>
      </c>
      <c r="F794" s="58">
        <v>1.3711300000000002</v>
      </c>
      <c r="G794" s="58">
        <v>1.3711300000000002</v>
      </c>
      <c r="H794" s="58">
        <v>0.13711300000000001</v>
      </c>
      <c r="I794" s="58">
        <v>1.1517492000000003</v>
      </c>
      <c r="J794" s="58"/>
      <c r="K794" s="58">
        <v>0.082267800000000002</v>
      </c>
      <c r="L794" s="58">
        <v>1.3711300000000002</v>
      </c>
      <c r="M794" s="58">
        <v>1.3711300000000002</v>
      </c>
      <c r="N794" s="58">
        <v>1.3411300000000002</v>
      </c>
      <c r="O794" s="58">
        <v>1.3411300000000002</v>
      </c>
    </row>
    <row r="795" spans="1:15" ht="112.5">
      <c r="A795" s="46" t="s">
        <v>170</v>
      </c>
      <c r="B795" s="91" t="s">
        <v>969</v>
      </c>
      <c r="C795" s="54" t="s">
        <v>2004</v>
      </c>
      <c r="D795" s="76">
        <v>2016</v>
      </c>
      <c r="E795" s="46">
        <v>2023</v>
      </c>
      <c r="F795" s="58">
        <v>26.440999999999999</v>
      </c>
      <c r="G795" s="58">
        <v>26.440999999999999</v>
      </c>
      <c r="H795" s="58">
        <v>2.6440999999999999</v>
      </c>
      <c r="I795" s="58">
        <v>22.210440000000002</v>
      </c>
      <c r="J795" s="58"/>
      <c r="K795" s="58">
        <v>1.58646</v>
      </c>
      <c r="L795" s="58">
        <v>26.440999999999999</v>
      </c>
      <c r="M795" s="58">
        <v>26.440999999999999</v>
      </c>
      <c r="N795" s="58">
        <v>0.01</v>
      </c>
      <c r="O795" s="58">
        <v>0.01</v>
      </c>
    </row>
    <row r="796" spans="1:15" ht="112.5">
      <c r="A796" s="46" t="s">
        <v>170</v>
      </c>
      <c r="B796" s="91" t="s">
        <v>970</v>
      </c>
      <c r="C796" s="54" t="s">
        <v>2005</v>
      </c>
      <c r="D796" s="76">
        <v>2018</v>
      </c>
      <c r="E796" s="46">
        <v>2019</v>
      </c>
      <c r="F796" s="58">
        <v>0.39156999999999997</v>
      </c>
      <c r="G796" s="58">
        <v>0.39156999999999997</v>
      </c>
      <c r="H796" s="58">
        <v>0.039156999999999997</v>
      </c>
      <c r="I796" s="58">
        <v>0.32891879999999996</v>
      </c>
      <c r="J796" s="58"/>
      <c r="K796" s="58">
        <v>0.023494199999999996</v>
      </c>
      <c r="L796" s="58">
        <v>0.39156999999999997</v>
      </c>
      <c r="M796" s="58">
        <v>0.39156999999999997</v>
      </c>
      <c r="N796" s="58">
        <v>0.22664500000000001</v>
      </c>
      <c r="O796" s="58">
        <v>0.22664500000000001</v>
      </c>
    </row>
    <row r="797" spans="1:15" ht="93.75">
      <c r="A797" s="46" t="s">
        <v>170</v>
      </c>
      <c r="B797" s="91" t="s">
        <v>971</v>
      </c>
      <c r="C797" s="54" t="s">
        <v>2006</v>
      </c>
      <c r="D797" s="76">
        <v>2018</v>
      </c>
      <c r="E797" s="46">
        <v>2020</v>
      </c>
      <c r="F797" s="58">
        <v>5.4777200000000006</v>
      </c>
      <c r="G797" s="58">
        <v>5.4777200000000006</v>
      </c>
      <c r="H797" s="58">
        <v>0.54777200000000004</v>
      </c>
      <c r="I797" s="58">
        <v>4.6012848000000002</v>
      </c>
      <c r="J797" s="58"/>
      <c r="K797" s="58">
        <v>0.32866320000000004</v>
      </c>
      <c r="L797" s="58">
        <v>5.4777200000000006</v>
      </c>
      <c r="M797" s="58">
        <v>5.4777200000000006</v>
      </c>
      <c r="N797" s="58">
        <v>2.83545055</v>
      </c>
      <c r="O797" s="58">
        <v>2.83545055</v>
      </c>
    </row>
    <row r="798" spans="1:15" ht="93.75">
      <c r="A798" s="46" t="s">
        <v>170</v>
      </c>
      <c r="B798" s="91" t="s">
        <v>972</v>
      </c>
      <c r="C798" s="54" t="s">
        <v>2007</v>
      </c>
      <c r="D798" s="76">
        <v>2017</v>
      </c>
      <c r="E798" s="46">
        <v>2020</v>
      </c>
      <c r="F798" s="58">
        <v>44.355059999999995</v>
      </c>
      <c r="G798" s="58">
        <v>44.355059999999995</v>
      </c>
      <c r="H798" s="58">
        <v>4.4355059999999993</v>
      </c>
      <c r="I798" s="58">
        <v>37.258250400000001</v>
      </c>
      <c r="J798" s="58"/>
      <c r="K798" s="58">
        <v>2.6613035999999997</v>
      </c>
      <c r="L798" s="58">
        <v>35.934107389999994</v>
      </c>
      <c r="M798" s="58">
        <v>35.934107389999994</v>
      </c>
      <c r="N798" s="58">
        <v>0.40870947000000002</v>
      </c>
      <c r="O798" s="58">
        <v>0.40870947000000002</v>
      </c>
    </row>
    <row r="799" spans="1:15" ht="93.75">
      <c r="A799" s="46" t="s">
        <v>170</v>
      </c>
      <c r="B799" s="91" t="s">
        <v>973</v>
      </c>
      <c r="C799" s="54" t="s">
        <v>2008</v>
      </c>
      <c r="D799" s="76">
        <v>2019</v>
      </c>
      <c r="E799" s="46">
        <v>2019</v>
      </c>
      <c r="F799" s="58">
        <v>1.6469100000000001</v>
      </c>
      <c r="G799" s="58">
        <v>1.6469100000000001</v>
      </c>
      <c r="H799" s="58">
        <v>0.16469100000000003</v>
      </c>
      <c r="I799" s="58">
        <v>1.3834044000000001</v>
      </c>
      <c r="J799" s="58"/>
      <c r="K799" s="58">
        <v>0.098814600000000002</v>
      </c>
      <c r="L799" s="58">
        <v>1.6469100000000001</v>
      </c>
      <c r="M799" s="58">
        <v>1.6469100000000001</v>
      </c>
      <c r="N799" s="58">
        <v>1.6469100000000001</v>
      </c>
      <c r="O799" s="58">
        <v>1.6469100000000001</v>
      </c>
    </row>
    <row r="800" spans="1:15" ht="131.25">
      <c r="A800" s="46" t="s">
        <v>170</v>
      </c>
      <c r="B800" s="91" t="s">
        <v>974</v>
      </c>
      <c r="C800" s="54" t="s">
        <v>2009</v>
      </c>
      <c r="D800" s="76">
        <v>2019</v>
      </c>
      <c r="E800" s="46">
        <v>2021</v>
      </c>
      <c r="F800" s="58">
        <v>10.450749999999999</v>
      </c>
      <c r="G800" s="58">
        <v>10.450749999999999</v>
      </c>
      <c r="H800" s="58">
        <v>1.045075</v>
      </c>
      <c r="I800" s="58">
        <v>8.7786299999999979</v>
      </c>
      <c r="J800" s="58"/>
      <c r="K800" s="58">
        <v>0.62704499999999996</v>
      </c>
      <c r="L800" s="58">
        <v>10.450749999999999</v>
      </c>
      <c r="M800" s="58">
        <v>10.450749999999999</v>
      </c>
      <c r="N800" s="58">
        <v>0.01</v>
      </c>
      <c r="O800" s="58">
        <v>0.01</v>
      </c>
    </row>
    <row r="801" spans="1:15" ht="93.75">
      <c r="A801" s="46" t="s">
        <v>170</v>
      </c>
      <c r="B801" s="91" t="s">
        <v>975</v>
      </c>
      <c r="C801" s="54" t="s">
        <v>2010</v>
      </c>
      <c r="D801" s="76">
        <v>2019</v>
      </c>
      <c r="E801" s="46">
        <v>2020</v>
      </c>
      <c r="F801" s="58">
        <v>3.43242</v>
      </c>
      <c r="G801" s="58">
        <v>3.43242</v>
      </c>
      <c r="H801" s="58">
        <v>0.34324200000000005</v>
      </c>
      <c r="I801" s="58">
        <v>2.8832328</v>
      </c>
      <c r="J801" s="58"/>
      <c r="K801" s="58">
        <v>0.20594519999999999</v>
      </c>
      <c r="L801" s="58">
        <v>3.43242</v>
      </c>
      <c r="M801" s="58">
        <v>3.43242</v>
      </c>
      <c r="N801" s="58">
        <v>0.01</v>
      </c>
      <c r="O801" s="58">
        <v>0.01</v>
      </c>
    </row>
    <row r="802" spans="1:15" ht="112.5">
      <c r="A802" s="46" t="s">
        <v>170</v>
      </c>
      <c r="B802" s="91" t="s">
        <v>976</v>
      </c>
      <c r="C802" s="54" t="s">
        <v>2011</v>
      </c>
      <c r="D802" s="76">
        <v>2019</v>
      </c>
      <c r="E802" s="46">
        <v>2021</v>
      </c>
      <c r="F802" s="58">
        <v>8.2712600000000016</v>
      </c>
      <c r="G802" s="58">
        <v>8.2712600000000016</v>
      </c>
      <c r="H802" s="58">
        <v>0.82712600000000025</v>
      </c>
      <c r="I802" s="58">
        <v>6.9478584000000021</v>
      </c>
      <c r="J802" s="58"/>
      <c r="K802" s="58">
        <v>0.49627560000000009</v>
      </c>
      <c r="L802" s="58">
        <v>8.2712600000000016</v>
      </c>
      <c r="M802" s="58">
        <v>8.2712600000000016</v>
      </c>
      <c r="N802" s="58">
        <v>0.01</v>
      </c>
      <c r="O802" s="58">
        <v>0.01</v>
      </c>
    </row>
    <row r="803" spans="1:15" ht="112.5">
      <c r="A803" s="46" t="s">
        <v>170</v>
      </c>
      <c r="B803" s="91" t="s">
        <v>977</v>
      </c>
      <c r="C803" s="54" t="s">
        <v>2012</v>
      </c>
      <c r="D803" s="76">
        <v>2019</v>
      </c>
      <c r="E803" s="46">
        <v>2021</v>
      </c>
      <c r="F803" s="58">
        <v>3.3530700000000002</v>
      </c>
      <c r="G803" s="58">
        <v>3.3530700000000002</v>
      </c>
      <c r="H803" s="58">
        <v>0.33530700000000002</v>
      </c>
      <c r="I803" s="58">
        <v>2.8165788000000003</v>
      </c>
      <c r="J803" s="58"/>
      <c r="K803" s="58">
        <v>0.20118420000000001</v>
      </c>
      <c r="L803" s="58">
        <v>3.3530700000000002</v>
      </c>
      <c r="M803" s="58">
        <v>3.3530700000000002</v>
      </c>
      <c r="N803" s="58">
        <v>0.01</v>
      </c>
      <c r="O803" s="58">
        <v>0.01</v>
      </c>
    </row>
    <row r="804" spans="1:15" ht="112.5">
      <c r="A804" s="46" t="s">
        <v>1223</v>
      </c>
      <c r="B804" s="91" t="s">
        <v>978</v>
      </c>
      <c r="C804" s="54" t="s">
        <v>2013</v>
      </c>
      <c r="D804" s="76">
        <v>2019</v>
      </c>
      <c r="E804" s="46">
        <v>2021</v>
      </c>
      <c r="F804" s="58">
        <v>5.2915200000000011</v>
      </c>
      <c r="G804" s="58">
        <v>5.2915200000000011</v>
      </c>
      <c r="H804" s="58">
        <v>0.52915200000000018</v>
      </c>
      <c r="I804" s="58">
        <v>4.4448768000000012</v>
      </c>
      <c r="J804" s="58"/>
      <c r="K804" s="58">
        <v>0.31749120000000003</v>
      </c>
      <c r="L804" s="58">
        <v>5.2915200000000011</v>
      </c>
      <c r="M804" s="58">
        <v>5.2915200000000011</v>
      </c>
      <c r="N804" s="58">
        <v>0.01</v>
      </c>
      <c r="O804" s="58">
        <v>0.01</v>
      </c>
    </row>
    <row r="805" spans="1:15" ht="56.25">
      <c r="A805" s="46" t="s">
        <v>170</v>
      </c>
      <c r="B805" s="91" t="s">
        <v>979</v>
      </c>
      <c r="C805" s="54" t="s">
        <v>2014</v>
      </c>
      <c r="D805" s="76">
        <v>2019</v>
      </c>
      <c r="E805" s="46">
        <v>2025</v>
      </c>
      <c r="F805" s="58">
        <v>1473.4171999999999</v>
      </c>
      <c r="G805" s="58">
        <v>1473.4171999999999</v>
      </c>
      <c r="H805" s="58">
        <v>147.34171999999998</v>
      </c>
      <c r="I805" s="58">
        <v>1237.6704480000001</v>
      </c>
      <c r="J805" s="58"/>
      <c r="K805" s="58">
        <v>88.405031999999991</v>
      </c>
      <c r="L805" s="58">
        <v>1473.4171999999999</v>
      </c>
      <c r="M805" s="58">
        <v>1473.4171999999999</v>
      </c>
      <c r="N805" s="58">
        <v>0.22721608000000001</v>
      </c>
      <c r="O805" s="58">
        <v>0.22721608000000001</v>
      </c>
    </row>
    <row r="806" spans="1:15" ht="56.25">
      <c r="A806" s="46" t="s">
        <v>170</v>
      </c>
      <c r="B806" s="91" t="s">
        <v>980</v>
      </c>
      <c r="C806" s="54" t="s">
        <v>2015</v>
      </c>
      <c r="D806" s="76">
        <v>2018</v>
      </c>
      <c r="E806" s="46">
        <v>2022</v>
      </c>
      <c r="F806" s="58">
        <v>90.421490000000006</v>
      </c>
      <c r="G806" s="58">
        <v>90.421490000000006</v>
      </c>
      <c r="H806" s="58">
        <v>9.0421490000000002</v>
      </c>
      <c r="I806" s="58">
        <v>75.954051600000014</v>
      </c>
      <c r="J806" s="58"/>
      <c r="K806" s="58">
        <v>5.4252894000000005</v>
      </c>
      <c r="L806" s="58">
        <v>89.874041760000011</v>
      </c>
      <c r="M806" s="58">
        <v>89.874041760000011</v>
      </c>
      <c r="N806" s="58">
        <v>0.58061131999999993</v>
      </c>
      <c r="O806" s="58">
        <v>0.58061131999999993</v>
      </c>
    </row>
    <row r="807" spans="1:15" ht="93.75">
      <c r="A807" s="46" t="s">
        <v>170</v>
      </c>
      <c r="B807" s="91" t="s">
        <v>981</v>
      </c>
      <c r="C807" s="54" t="s">
        <v>2016</v>
      </c>
      <c r="D807" s="76">
        <v>2018</v>
      </c>
      <c r="E807" s="46">
        <v>2019</v>
      </c>
      <c r="F807" s="58">
        <v>6.9542999999999999</v>
      </c>
      <c r="G807" s="58">
        <v>6.9542999999999999</v>
      </c>
      <c r="H807" s="58">
        <v>0.69542999999999999</v>
      </c>
      <c r="I807" s="58">
        <v>5.8416119999999996</v>
      </c>
      <c r="J807" s="58"/>
      <c r="K807" s="58">
        <v>0.41725799999999996</v>
      </c>
      <c r="L807" s="58">
        <v>6.9542999999999999</v>
      </c>
      <c r="M807" s="58">
        <v>6.9542999999999999</v>
      </c>
      <c r="N807" s="58">
        <v>5.2554108299999998</v>
      </c>
      <c r="O807" s="58">
        <v>5.2554108299999998</v>
      </c>
    </row>
    <row r="808" spans="1:15" ht="112.5">
      <c r="A808" s="46" t="s">
        <v>170</v>
      </c>
      <c r="B808" s="91" t="s">
        <v>982</v>
      </c>
      <c r="C808" s="54" t="s">
        <v>2017</v>
      </c>
      <c r="D808" s="76">
        <v>2018</v>
      </c>
      <c r="E808" s="46">
        <v>2021</v>
      </c>
      <c r="F808" s="58">
        <v>8.9243899999999989</v>
      </c>
      <c r="G808" s="58">
        <v>8.9243899999999989</v>
      </c>
      <c r="H808" s="58">
        <v>0.89243899999999998</v>
      </c>
      <c r="I808" s="58">
        <v>7.4964875999999991</v>
      </c>
      <c r="J808" s="58"/>
      <c r="K808" s="58">
        <v>0.53546339999999992</v>
      </c>
      <c r="L808" s="58">
        <v>8.9243899999999989</v>
      </c>
      <c r="M808" s="58">
        <v>8.9243899999999989</v>
      </c>
      <c r="N808" s="58">
        <v>1.09324449</v>
      </c>
      <c r="O808" s="58">
        <v>1.09324449</v>
      </c>
    </row>
    <row r="809" spans="1:15" ht="112.5">
      <c r="A809" s="46" t="s">
        <v>170</v>
      </c>
      <c r="B809" s="91" t="s">
        <v>983</v>
      </c>
      <c r="C809" s="54" t="s">
        <v>2018</v>
      </c>
      <c r="D809" s="76">
        <v>2019</v>
      </c>
      <c r="E809" s="46">
        <v>2021</v>
      </c>
      <c r="F809" s="58">
        <v>1.9401099999999998</v>
      </c>
      <c r="G809" s="58">
        <v>1.9401099999999998</v>
      </c>
      <c r="H809" s="58">
        <v>0.19401099999999999</v>
      </c>
      <c r="I809" s="58">
        <v>1.6296923999999999</v>
      </c>
      <c r="J809" s="58"/>
      <c r="K809" s="58">
        <v>0.11640659999999999</v>
      </c>
      <c r="L809" s="58">
        <v>1.9401099999999998</v>
      </c>
      <c r="M809" s="58">
        <v>1.9401099999999998</v>
      </c>
      <c r="N809" s="58">
        <v>0.28857981999999999</v>
      </c>
      <c r="O809" s="58">
        <v>0.28857981999999999</v>
      </c>
    </row>
    <row r="810" spans="1:15" ht="93.75">
      <c r="A810" s="46" t="s">
        <v>170</v>
      </c>
      <c r="B810" s="91" t="s">
        <v>984</v>
      </c>
      <c r="C810" s="54" t="s">
        <v>2019</v>
      </c>
      <c r="D810" s="76">
        <v>2019</v>
      </c>
      <c r="E810" s="46">
        <v>2021</v>
      </c>
      <c r="F810" s="58">
        <v>12.712900000000001</v>
      </c>
      <c r="G810" s="58">
        <v>12.712900000000001</v>
      </c>
      <c r="H810" s="58">
        <v>1.2712900000000003</v>
      </c>
      <c r="I810" s="58">
        <v>10.678836</v>
      </c>
      <c r="J810" s="58"/>
      <c r="K810" s="58">
        <v>0.76277400000000006</v>
      </c>
      <c r="L810" s="58">
        <v>12.712900000000001</v>
      </c>
      <c r="M810" s="58">
        <v>12.712900000000001</v>
      </c>
      <c r="N810" s="58">
        <v>0.70789000000000002</v>
      </c>
      <c r="O810" s="58">
        <v>0.70789000000000002</v>
      </c>
    </row>
    <row r="811" spans="1:15" ht="93.75">
      <c r="A811" s="46" t="s">
        <v>170</v>
      </c>
      <c r="B811" s="91" t="s">
        <v>985</v>
      </c>
      <c r="C811" s="54" t="s">
        <v>2020</v>
      </c>
      <c r="D811" s="76">
        <v>2019</v>
      </c>
      <c r="E811" s="46">
        <v>2020</v>
      </c>
      <c r="F811" s="58">
        <v>2.8840799999999995</v>
      </c>
      <c r="G811" s="58">
        <v>2.8840799999999995</v>
      </c>
      <c r="H811" s="58">
        <v>0.28840799999999994</v>
      </c>
      <c r="I811" s="58">
        <v>2.4226271999999995</v>
      </c>
      <c r="J811" s="58"/>
      <c r="K811" s="58">
        <v>0.17304479999999997</v>
      </c>
      <c r="L811" s="58">
        <v>2.8840799999999995</v>
      </c>
      <c r="M811" s="58">
        <v>2.8840799999999995</v>
      </c>
      <c r="N811" s="58">
        <v>2.5921500000000002</v>
      </c>
      <c r="O811" s="58">
        <v>2.5921500000000002</v>
      </c>
    </row>
    <row r="812" spans="1:15" ht="93.75">
      <c r="A812" s="46" t="s">
        <v>170</v>
      </c>
      <c r="B812" s="91" t="s">
        <v>986</v>
      </c>
      <c r="C812" s="54" t="s">
        <v>2021</v>
      </c>
      <c r="D812" s="76">
        <v>2019</v>
      </c>
      <c r="E812" s="46">
        <v>2020</v>
      </c>
      <c r="F812" s="58">
        <v>1.32178</v>
      </c>
      <c r="G812" s="58">
        <v>1.32178</v>
      </c>
      <c r="H812" s="58">
        <v>0.13217799999999999</v>
      </c>
      <c r="I812" s="58">
        <v>1.1102952000000001</v>
      </c>
      <c r="J812" s="58"/>
      <c r="K812" s="58">
        <v>0.079306799999999997</v>
      </c>
      <c r="L812" s="58">
        <v>1.32178</v>
      </c>
      <c r="M812" s="58">
        <v>1.32178</v>
      </c>
      <c r="N812" s="58">
        <v>0.16162000000000001</v>
      </c>
      <c r="O812" s="58">
        <v>0.16162000000000001</v>
      </c>
    </row>
    <row r="813" spans="1:15" ht="131.25">
      <c r="A813" s="46" t="s">
        <v>170</v>
      </c>
      <c r="B813" s="91" t="s">
        <v>987</v>
      </c>
      <c r="C813" s="54" t="s">
        <v>2022</v>
      </c>
      <c r="D813" s="76">
        <v>2019</v>
      </c>
      <c r="E813" s="46">
        <v>2020</v>
      </c>
      <c r="F813" s="58">
        <v>1.78257</v>
      </c>
      <c r="G813" s="58">
        <v>1.78257</v>
      </c>
      <c r="H813" s="58">
        <v>0.178257</v>
      </c>
      <c r="I813" s="58">
        <v>1.4973587999999998</v>
      </c>
      <c r="J813" s="58"/>
      <c r="K813" s="58">
        <v>0.1069542</v>
      </c>
      <c r="L813" s="58">
        <v>1.78257</v>
      </c>
      <c r="M813" s="58">
        <v>1.78257</v>
      </c>
      <c r="N813" s="58">
        <v>0.01</v>
      </c>
      <c r="O813" s="58">
        <v>0.01</v>
      </c>
    </row>
    <row r="814" spans="1:15" ht="75">
      <c r="A814" s="46" t="s">
        <v>170</v>
      </c>
      <c r="B814" s="91" t="s">
        <v>988</v>
      </c>
      <c r="C814" s="54" t="s">
        <v>2023</v>
      </c>
      <c r="D814" s="76">
        <v>2018</v>
      </c>
      <c r="E814" s="46">
        <v>2019</v>
      </c>
      <c r="F814" s="58">
        <v>2.03781759</v>
      </c>
      <c r="G814" s="58">
        <v>2.03781759</v>
      </c>
      <c r="H814" s="58">
        <v>0.20378175900000001</v>
      </c>
      <c r="I814" s="58">
        <v>1.7117667756000001</v>
      </c>
      <c r="J814" s="58"/>
      <c r="K814" s="58">
        <v>0.12226905539999999</v>
      </c>
      <c r="L814" s="58">
        <v>2.03781759</v>
      </c>
      <c r="M814" s="58">
        <v>2.03781759</v>
      </c>
      <c r="N814" s="58">
        <v>2.03781759</v>
      </c>
      <c r="O814" s="58">
        <v>2.03781759</v>
      </c>
    </row>
    <row r="815" spans="1:15" ht="93.75">
      <c r="A815" s="46" t="s">
        <v>170</v>
      </c>
      <c r="B815" s="91" t="s">
        <v>989</v>
      </c>
      <c r="C815" s="54" t="s">
        <v>2024</v>
      </c>
      <c r="D815" s="76">
        <v>2018</v>
      </c>
      <c r="E815" s="46">
        <v>2021</v>
      </c>
      <c r="F815" s="58">
        <v>12.937139999999999</v>
      </c>
      <c r="G815" s="58">
        <v>12.937139999999999</v>
      </c>
      <c r="H815" s="58">
        <v>1.293714</v>
      </c>
      <c r="I815" s="58">
        <v>10.867197600000001</v>
      </c>
      <c r="J815" s="58"/>
      <c r="K815" s="58">
        <v>0.77622839999999993</v>
      </c>
      <c r="L815" s="58">
        <v>12.937139999999999</v>
      </c>
      <c r="M815" s="58">
        <v>12.937139999999999</v>
      </c>
      <c r="N815" s="58">
        <v>1.3361216899999999</v>
      </c>
      <c r="O815" s="58">
        <v>1.3361216899999999</v>
      </c>
    </row>
    <row r="816" spans="1:15" ht="93.75">
      <c r="A816" s="46" t="s">
        <v>170</v>
      </c>
      <c r="B816" s="91" t="s">
        <v>990</v>
      </c>
      <c r="C816" s="54" t="s">
        <v>2025</v>
      </c>
      <c r="D816" s="76">
        <v>2018</v>
      </c>
      <c r="E816" s="46">
        <v>2019</v>
      </c>
      <c r="F816" s="58">
        <v>5.7975327900000009</v>
      </c>
      <c r="G816" s="58">
        <v>5.7975327900000009</v>
      </c>
      <c r="H816" s="58">
        <v>0.57975327900000007</v>
      </c>
      <c r="I816" s="58">
        <v>4.8699275436000011</v>
      </c>
      <c r="J816" s="58"/>
      <c r="K816" s="58">
        <v>0.34785196740000002</v>
      </c>
      <c r="L816" s="58">
        <v>5.6419143700000012</v>
      </c>
      <c r="M816" s="58">
        <v>5.6419143700000012</v>
      </c>
      <c r="N816" s="58">
        <v>5.6419143700000003</v>
      </c>
      <c r="O816" s="58">
        <v>5.6419143700000003</v>
      </c>
    </row>
    <row r="817" spans="1:15" ht="56.25">
      <c r="A817" s="46" t="s">
        <v>170</v>
      </c>
      <c r="B817" s="91" t="s">
        <v>991</v>
      </c>
      <c r="C817" s="54" t="s">
        <v>2026</v>
      </c>
      <c r="D817" s="76">
        <v>2018</v>
      </c>
      <c r="E817" s="46">
        <v>2019</v>
      </c>
      <c r="F817" s="58">
        <v>2.3831069500000002</v>
      </c>
      <c r="G817" s="58">
        <v>2.3831069500000002</v>
      </c>
      <c r="H817" s="58">
        <v>0.23831069500000002</v>
      </c>
      <c r="I817" s="58">
        <v>2.0018098380000002</v>
      </c>
      <c r="J817" s="58"/>
      <c r="K817" s="58">
        <v>0.142986417</v>
      </c>
      <c r="L817" s="58">
        <v>0.016208720000000287</v>
      </c>
      <c r="M817" s="58">
        <v>0.016208720000000287</v>
      </c>
      <c r="N817" s="58">
        <v>0.016208720000000287</v>
      </c>
      <c r="O817" s="58">
        <v>0.016208720000000287</v>
      </c>
    </row>
    <row r="818" spans="1:15" ht="56.25">
      <c r="A818" s="46" t="s">
        <v>170</v>
      </c>
      <c r="B818" s="91" t="s">
        <v>992</v>
      </c>
      <c r="C818" s="54" t="s">
        <v>2027</v>
      </c>
      <c r="D818" s="76">
        <v>2018</v>
      </c>
      <c r="E818" s="46">
        <v>2019</v>
      </c>
      <c r="F818" s="58">
        <v>3.8385100000000003</v>
      </c>
      <c r="G818" s="58">
        <v>3.8385100000000003</v>
      </c>
      <c r="H818" s="58">
        <v>0.38385100000000005</v>
      </c>
      <c r="I818" s="58">
        <v>3.2243484000000002</v>
      </c>
      <c r="J818" s="58"/>
      <c r="K818" s="58">
        <v>0.2303106</v>
      </c>
      <c r="L818" s="58">
        <v>3.8385100000000003</v>
      </c>
      <c r="M818" s="58">
        <v>3.8385100000000003</v>
      </c>
      <c r="N818" s="58">
        <v>3.4337520000000001</v>
      </c>
      <c r="O818" s="58">
        <v>3.4337520000000001</v>
      </c>
    </row>
    <row r="819" spans="1:15" ht="93.75">
      <c r="A819" s="46" t="s">
        <v>170</v>
      </c>
      <c r="B819" s="91" t="s">
        <v>993</v>
      </c>
      <c r="C819" s="54" t="s">
        <v>2028</v>
      </c>
      <c r="D819" s="76">
        <v>2019</v>
      </c>
      <c r="E819" s="46">
        <v>2020</v>
      </c>
      <c r="F819" s="58">
        <v>6.6904899999999996</v>
      </c>
      <c r="G819" s="58">
        <v>6.6904899999999996</v>
      </c>
      <c r="H819" s="58">
        <v>0.669049</v>
      </c>
      <c r="I819" s="58">
        <v>5.6200115999999998</v>
      </c>
      <c r="J819" s="58"/>
      <c r="K819" s="58">
        <v>0.40142939999999994</v>
      </c>
      <c r="L819" s="58">
        <v>6.6904899999999996</v>
      </c>
      <c r="M819" s="58">
        <v>6.6904899999999996</v>
      </c>
      <c r="N819" s="58">
        <v>0.10759000000000001</v>
      </c>
      <c r="O819" s="58">
        <v>0.10759000000000001</v>
      </c>
    </row>
    <row r="820" spans="1:15" ht="93.75">
      <c r="A820" s="46" t="s">
        <v>170</v>
      </c>
      <c r="B820" s="91" t="s">
        <v>994</v>
      </c>
      <c r="C820" s="54" t="s">
        <v>2029</v>
      </c>
      <c r="D820" s="76">
        <v>2019</v>
      </c>
      <c r="E820" s="46">
        <v>2020</v>
      </c>
      <c r="F820" s="58">
        <v>3.2970700000000002</v>
      </c>
      <c r="G820" s="58">
        <v>3.2970700000000002</v>
      </c>
      <c r="H820" s="58">
        <v>0.32970700000000003</v>
      </c>
      <c r="I820" s="58">
        <v>2.7695388000000003</v>
      </c>
      <c r="J820" s="58"/>
      <c r="K820" s="58">
        <v>0.19782420000000001</v>
      </c>
      <c r="L820" s="58">
        <v>3.2970700000000002</v>
      </c>
      <c r="M820" s="58">
        <v>3.2970700000000002</v>
      </c>
      <c r="N820" s="58">
        <v>0</v>
      </c>
      <c r="O820" s="58">
        <v>0</v>
      </c>
    </row>
    <row r="821" spans="1:15" ht="112.5">
      <c r="A821" s="46" t="s">
        <v>1225</v>
      </c>
      <c r="B821" s="91" t="s">
        <v>995</v>
      </c>
      <c r="C821" s="54" t="s">
        <v>2030</v>
      </c>
      <c r="D821" s="76">
        <v>2014</v>
      </c>
      <c r="E821" s="46">
        <v>2021</v>
      </c>
      <c r="F821" s="58">
        <v>3.5587100000000005</v>
      </c>
      <c r="G821" s="58">
        <v>3.5587100000000005</v>
      </c>
      <c r="H821" s="58">
        <v>0.35587100000000005</v>
      </c>
      <c r="I821" s="58">
        <v>2.9893164000000003</v>
      </c>
      <c r="J821" s="58"/>
      <c r="K821" s="58">
        <v>0.21352260000000003</v>
      </c>
      <c r="L821" s="58">
        <v>2.7498041300000002</v>
      </c>
      <c r="M821" s="58">
        <v>2.7498041300000002</v>
      </c>
      <c r="N821" s="58">
        <v>0.13402450999999999</v>
      </c>
      <c r="O821" s="58">
        <v>0.13402450999999999</v>
      </c>
    </row>
    <row r="822" spans="1:15" ht="75">
      <c r="A822" s="46" t="s">
        <v>1225</v>
      </c>
      <c r="B822" s="91" t="s">
        <v>996</v>
      </c>
      <c r="C822" s="54" t="s">
        <v>2031</v>
      </c>
      <c r="D822" s="76">
        <v>2018</v>
      </c>
      <c r="E822" s="46">
        <v>2019</v>
      </c>
      <c r="F822" s="58">
        <v>6.5098599999999998</v>
      </c>
      <c r="G822" s="58">
        <v>6.5098599999999998</v>
      </c>
      <c r="H822" s="58">
        <v>0.65098600000000006</v>
      </c>
      <c r="I822" s="58">
        <v>5.4682824000000005</v>
      </c>
      <c r="J822" s="58"/>
      <c r="K822" s="58">
        <v>0.39059159999999998</v>
      </c>
      <c r="L822" s="58">
        <v>6.5098599999999998</v>
      </c>
      <c r="M822" s="58">
        <v>6.5098599999999998</v>
      </c>
      <c r="N822" s="58">
        <v>6.5098599999999998</v>
      </c>
      <c r="O822" s="58">
        <v>6.5098599999999998</v>
      </c>
    </row>
    <row r="823" spans="1:15" ht="93.75">
      <c r="A823" s="46" t="s">
        <v>1225</v>
      </c>
      <c r="B823" s="91" t="s">
        <v>997</v>
      </c>
      <c r="C823" s="54" t="s">
        <v>2032</v>
      </c>
      <c r="D823" s="76">
        <v>2018</v>
      </c>
      <c r="E823" s="46">
        <v>2019</v>
      </c>
      <c r="F823" s="58">
        <v>2.2482500000000001</v>
      </c>
      <c r="G823" s="58">
        <v>2.2482500000000001</v>
      </c>
      <c r="H823" s="58">
        <v>0.22482500000000002</v>
      </c>
      <c r="I823" s="58">
        <v>1.88853</v>
      </c>
      <c r="J823" s="58"/>
      <c r="K823" s="58">
        <v>0.13489499999999999</v>
      </c>
      <c r="L823" s="58">
        <v>0</v>
      </c>
      <c r="M823" s="58">
        <v>0</v>
      </c>
      <c r="N823" s="58">
        <v>0</v>
      </c>
      <c r="O823" s="58">
        <v>0</v>
      </c>
    </row>
    <row r="824" spans="1:15" ht="75">
      <c r="A824" s="46" t="s">
        <v>1225</v>
      </c>
      <c r="B824" s="91" t="s">
        <v>998</v>
      </c>
      <c r="C824" s="54" t="s">
        <v>2033</v>
      </c>
      <c r="D824" s="76">
        <v>2019</v>
      </c>
      <c r="E824" s="46">
        <v>2020</v>
      </c>
      <c r="F824" s="58">
        <v>2.5669300000000002</v>
      </c>
      <c r="G824" s="58">
        <v>2.5669300000000002</v>
      </c>
      <c r="H824" s="58">
        <v>0.256693</v>
      </c>
      <c r="I824" s="58">
        <v>2.1562212000000005</v>
      </c>
      <c r="J824" s="58"/>
      <c r="K824" s="58">
        <v>0.15401580000000001</v>
      </c>
      <c r="L824" s="58">
        <v>2.5669300000000002</v>
      </c>
      <c r="M824" s="58">
        <v>2.5669300000000002</v>
      </c>
      <c r="N824" s="58">
        <v>0.24668999999999999</v>
      </c>
      <c r="O824" s="58">
        <v>0.24668999999999999</v>
      </c>
    </row>
    <row r="825" spans="1:15" ht="150">
      <c r="A825" s="46" t="s">
        <v>1225</v>
      </c>
      <c r="B825" s="91" t="s">
        <v>999</v>
      </c>
      <c r="C825" s="54" t="s">
        <v>2034</v>
      </c>
      <c r="D825" s="76">
        <v>2013</v>
      </c>
      <c r="E825" s="46">
        <v>2019</v>
      </c>
      <c r="F825" s="58">
        <v>14.713351300000003</v>
      </c>
      <c r="G825" s="58">
        <v>14.713351300000003</v>
      </c>
      <c r="H825" s="58">
        <v>1.4713351300000004</v>
      </c>
      <c r="I825" s="58">
        <v>12.359215092000003</v>
      </c>
      <c r="J825" s="58"/>
      <c r="K825" s="58">
        <v>0.88280107800000018</v>
      </c>
      <c r="L825" s="58">
        <v>11.876996360000003</v>
      </c>
      <c r="M825" s="58">
        <v>11.876996360000003</v>
      </c>
      <c r="N825" s="58">
        <v>11.87699636</v>
      </c>
      <c r="O825" s="58">
        <v>11.87699636</v>
      </c>
    </row>
    <row r="826" spans="1:15" ht="112.5">
      <c r="A826" s="46" t="s">
        <v>1225</v>
      </c>
      <c r="B826" s="91" t="s">
        <v>1000</v>
      </c>
      <c r="C826" s="54" t="s">
        <v>2035</v>
      </c>
      <c r="D826" s="76">
        <v>2014</v>
      </c>
      <c r="E826" s="46">
        <v>2022</v>
      </c>
      <c r="F826" s="58">
        <v>0.33443200000000001</v>
      </c>
      <c r="G826" s="58">
        <v>0.33443200000000001</v>
      </c>
      <c r="H826" s="58">
        <v>0.033443199999999999</v>
      </c>
      <c r="I826" s="58">
        <v>0.28092287999999999</v>
      </c>
      <c r="J826" s="58"/>
      <c r="K826" s="58">
        <v>0.020065920000000001</v>
      </c>
      <c r="L826" s="58">
        <v>0.24121153000000001</v>
      </c>
      <c r="M826" s="58">
        <v>0.24121153000000001</v>
      </c>
      <c r="N826" s="58">
        <v>0.01</v>
      </c>
      <c r="O826" s="58">
        <v>0.01</v>
      </c>
    </row>
    <row r="827" spans="1:15" ht="93.75">
      <c r="A827" s="46" t="s">
        <v>1225</v>
      </c>
      <c r="B827" s="91" t="s">
        <v>1001</v>
      </c>
      <c r="C827" s="54" t="s">
        <v>2036</v>
      </c>
      <c r="D827" s="76">
        <v>2015</v>
      </c>
      <c r="E827" s="46" t="s">
        <v>2253</v>
      </c>
      <c r="F827" s="58">
        <v>0.61048475000000002</v>
      </c>
      <c r="G827" s="58">
        <v>0.61048475000000002</v>
      </c>
      <c r="H827" s="58">
        <v>0.061048475000000005</v>
      </c>
      <c r="I827" s="58">
        <v>0.51280719000000008</v>
      </c>
      <c r="J827" s="58"/>
      <c r="K827" s="58">
        <v>0.036629084999999999</v>
      </c>
      <c r="L827" s="58">
        <v>0.17716472999999999</v>
      </c>
      <c r="M827" s="58">
        <v>0.17716472999999999</v>
      </c>
      <c r="N827" s="58">
        <v>0.17716472999999999</v>
      </c>
      <c r="O827" s="58">
        <v>0.17716472999999999</v>
      </c>
    </row>
    <row r="828" spans="1:15" ht="93.75">
      <c r="A828" s="46" t="s">
        <v>1225</v>
      </c>
      <c r="B828" s="91" t="s">
        <v>1002</v>
      </c>
      <c r="C828" s="54" t="s">
        <v>2037</v>
      </c>
      <c r="D828" s="76">
        <v>2014</v>
      </c>
      <c r="E828" s="46">
        <v>2019</v>
      </c>
      <c r="F828" s="58">
        <v>7.03491</v>
      </c>
      <c r="G828" s="58">
        <v>7.03491</v>
      </c>
      <c r="H828" s="58">
        <v>0.70349100000000009</v>
      </c>
      <c r="I828" s="58">
        <v>5.9093244</v>
      </c>
      <c r="J828" s="58"/>
      <c r="K828" s="58">
        <v>0.42209459999999999</v>
      </c>
      <c r="L828" s="58">
        <v>0</v>
      </c>
      <c r="M828" s="58">
        <v>0</v>
      </c>
      <c r="N828" s="58">
        <v>0</v>
      </c>
      <c r="O828" s="58">
        <v>0</v>
      </c>
    </row>
    <row r="829" spans="1:15" ht="93.75">
      <c r="A829" s="46" t="s">
        <v>1225</v>
      </c>
      <c r="B829" s="91" t="s">
        <v>1003</v>
      </c>
      <c r="C829" s="54" t="s">
        <v>2038</v>
      </c>
      <c r="D829" s="76">
        <v>2016</v>
      </c>
      <c r="E829" s="46">
        <v>2019</v>
      </c>
      <c r="F829" s="58">
        <v>1.4132600000000002</v>
      </c>
      <c r="G829" s="58">
        <v>1.4132600000000002</v>
      </c>
      <c r="H829" s="58">
        <v>0.14132600000000003</v>
      </c>
      <c r="I829" s="58">
        <v>1.1871384</v>
      </c>
      <c r="J829" s="58"/>
      <c r="K829" s="58">
        <v>0.084795600000000013</v>
      </c>
      <c r="L829" s="58">
        <v>0</v>
      </c>
      <c r="M829" s="58">
        <v>0</v>
      </c>
      <c r="N829" s="58">
        <v>0</v>
      </c>
      <c r="O829" s="58">
        <v>0</v>
      </c>
    </row>
    <row r="830" spans="1:15" ht="93.75">
      <c r="A830" s="46" t="s">
        <v>1225</v>
      </c>
      <c r="B830" s="91" t="s">
        <v>1004</v>
      </c>
      <c r="C830" s="54" t="s">
        <v>2039</v>
      </c>
      <c r="D830" s="76">
        <v>2017</v>
      </c>
      <c r="E830" s="46">
        <v>2019</v>
      </c>
      <c r="F830" s="58">
        <v>0.25295856</v>
      </c>
      <c r="G830" s="58">
        <v>0.25295856</v>
      </c>
      <c r="H830" s="58">
        <v>0.025295856000000002</v>
      </c>
      <c r="I830" s="58">
        <v>0.2124851904</v>
      </c>
      <c r="J830" s="58"/>
      <c r="K830" s="58">
        <v>0.015177513599999999</v>
      </c>
      <c r="L830" s="58">
        <v>0.071855169999999996</v>
      </c>
      <c r="M830" s="58">
        <v>0.071855169999999996</v>
      </c>
      <c r="N830" s="58">
        <v>0.071855169999999996</v>
      </c>
      <c r="O830" s="58">
        <v>0.071855169999999996</v>
      </c>
    </row>
    <row r="831" spans="1:15" ht="243.75">
      <c r="A831" s="46" t="s">
        <v>1225</v>
      </c>
      <c r="B831" s="91" t="s">
        <v>1005</v>
      </c>
      <c r="C831" s="54" t="s">
        <v>2040</v>
      </c>
      <c r="D831" s="76">
        <v>2015</v>
      </c>
      <c r="E831" s="46">
        <v>2019</v>
      </c>
      <c r="F831" s="58">
        <v>19.298930000000002</v>
      </c>
      <c r="G831" s="58">
        <v>19.298930000000002</v>
      </c>
      <c r="H831" s="58">
        <v>1.9298930000000003</v>
      </c>
      <c r="I831" s="58">
        <v>16.211101200000002</v>
      </c>
      <c r="J831" s="58"/>
      <c r="K831" s="58">
        <v>1.1579358000000002</v>
      </c>
      <c r="L831" s="58">
        <v>0</v>
      </c>
      <c r="M831" s="58">
        <v>0</v>
      </c>
      <c r="N831" s="58">
        <v>0</v>
      </c>
      <c r="O831" s="58">
        <v>0</v>
      </c>
    </row>
    <row r="832" spans="1:15" ht="112.5">
      <c r="A832" s="46" t="s">
        <v>1225</v>
      </c>
      <c r="B832" s="91" t="s">
        <v>1006</v>
      </c>
      <c r="C832" s="54" t="s">
        <v>2041</v>
      </c>
      <c r="D832" s="76">
        <v>2017</v>
      </c>
      <c r="E832" s="46">
        <v>2019</v>
      </c>
      <c r="F832" s="58">
        <v>0.86719973000000006</v>
      </c>
      <c r="G832" s="58">
        <v>0.86719973000000006</v>
      </c>
      <c r="H832" s="58">
        <v>0.086719973000000006</v>
      </c>
      <c r="I832" s="58">
        <v>0.72844777320000009</v>
      </c>
      <c r="J832" s="58"/>
      <c r="K832" s="58">
        <v>0.052031983800000001</v>
      </c>
      <c r="L832" s="58">
        <v>0.61526683000000004</v>
      </c>
      <c r="M832" s="58">
        <v>0.61526683000000004</v>
      </c>
      <c r="N832" s="58">
        <v>0.61526683000000004</v>
      </c>
      <c r="O832" s="58">
        <v>0.61526683000000004</v>
      </c>
    </row>
    <row r="833" spans="1:15" ht="150">
      <c r="A833" s="46" t="s">
        <v>1225</v>
      </c>
      <c r="B833" s="91" t="s">
        <v>1007</v>
      </c>
      <c r="C833" s="54" t="s">
        <v>2042</v>
      </c>
      <c r="D833" s="76">
        <v>2018</v>
      </c>
      <c r="E833" s="46">
        <v>2019</v>
      </c>
      <c r="F833" s="58">
        <v>6.1077200000000005</v>
      </c>
      <c r="G833" s="58">
        <v>6.1077200000000005</v>
      </c>
      <c r="H833" s="58">
        <v>0.61077200000000009</v>
      </c>
      <c r="I833" s="58">
        <v>5.1304848000000005</v>
      </c>
      <c r="J833" s="58"/>
      <c r="K833" s="58">
        <v>0.36646319999999999</v>
      </c>
      <c r="L833" s="58">
        <v>6.1067173700000001</v>
      </c>
      <c r="M833" s="58">
        <v>6.1067173700000001</v>
      </c>
      <c r="N833" s="58">
        <v>4.8005773700000001</v>
      </c>
      <c r="O833" s="58">
        <v>4.8005773700000001</v>
      </c>
    </row>
    <row r="834" spans="1:15" ht="93.75">
      <c r="A834" s="46" t="s">
        <v>1225</v>
      </c>
      <c r="B834" s="91" t="s">
        <v>1008</v>
      </c>
      <c r="C834" s="54" t="s">
        <v>2043</v>
      </c>
      <c r="D834" s="76" t="s">
        <v>2251</v>
      </c>
      <c r="E834" s="46">
        <v>2019</v>
      </c>
      <c r="F834" s="58">
        <v>4.3925</v>
      </c>
      <c r="G834" s="58">
        <v>4.3925</v>
      </c>
      <c r="H834" s="58">
        <v>0.43925000000000003</v>
      </c>
      <c r="I834" s="58">
        <v>3.6897000000000002</v>
      </c>
      <c r="J834" s="58"/>
      <c r="K834" s="58">
        <v>0.26355000000000001</v>
      </c>
      <c r="L834" s="58">
        <v>4.37434557</v>
      </c>
      <c r="M834" s="58">
        <v>4.37434557</v>
      </c>
      <c r="N834" s="58">
        <v>4.37434557</v>
      </c>
      <c r="O834" s="58">
        <v>4.37434557</v>
      </c>
    </row>
    <row r="835" spans="1:15" ht="93.75">
      <c r="A835" s="46" t="s">
        <v>1225</v>
      </c>
      <c r="B835" s="91" t="s">
        <v>1009</v>
      </c>
      <c r="C835" s="54" t="s">
        <v>2044</v>
      </c>
      <c r="D835" s="76">
        <v>2015</v>
      </c>
      <c r="E835" s="46">
        <v>2022</v>
      </c>
      <c r="F835" s="58">
        <v>1.13452</v>
      </c>
      <c r="G835" s="58">
        <v>1.13452</v>
      </c>
      <c r="H835" s="58">
        <v>0.113452</v>
      </c>
      <c r="I835" s="58">
        <v>0.95299680000000009</v>
      </c>
      <c r="J835" s="58"/>
      <c r="K835" s="58">
        <v>0.068071199999999998</v>
      </c>
      <c r="L835" s="58">
        <v>0.85402679999999997</v>
      </c>
      <c r="M835" s="58">
        <v>0.85402679999999997</v>
      </c>
      <c r="N835" s="58">
        <v>0.01</v>
      </c>
      <c r="O835" s="58">
        <v>0.01</v>
      </c>
    </row>
    <row r="836" spans="1:15" ht="75">
      <c r="A836" s="46" t="s">
        <v>1225</v>
      </c>
      <c r="B836" s="91" t="s">
        <v>1010</v>
      </c>
      <c r="C836" s="54" t="s">
        <v>2045</v>
      </c>
      <c r="D836" s="76">
        <v>2016</v>
      </c>
      <c r="E836" s="46">
        <v>2019</v>
      </c>
      <c r="F836" s="58">
        <v>1.8992500000000001</v>
      </c>
      <c r="G836" s="58">
        <v>1.8992500000000001</v>
      </c>
      <c r="H836" s="58">
        <v>0.18992500000000001</v>
      </c>
      <c r="I836" s="58">
        <v>1.5953700000000002</v>
      </c>
      <c r="J836" s="58"/>
      <c r="K836" s="58">
        <v>0.113955</v>
      </c>
      <c r="L836" s="58">
        <v>0</v>
      </c>
      <c r="M836" s="58">
        <v>0</v>
      </c>
      <c r="N836" s="58">
        <v>0</v>
      </c>
      <c r="O836" s="58">
        <v>0</v>
      </c>
    </row>
    <row r="837" spans="1:15" ht="131.25">
      <c r="A837" s="46" t="s">
        <v>1225</v>
      </c>
      <c r="B837" s="91" t="s">
        <v>1011</v>
      </c>
      <c r="C837" s="54" t="s">
        <v>2046</v>
      </c>
      <c r="D837" s="76">
        <v>2015</v>
      </c>
      <c r="E837" s="46">
        <v>2022</v>
      </c>
      <c r="F837" s="58">
        <v>0.47754999999999992</v>
      </c>
      <c r="G837" s="58">
        <v>0.47754999999999992</v>
      </c>
      <c r="H837" s="58">
        <v>0.047754999999999992</v>
      </c>
      <c r="I837" s="58">
        <v>0.40114199999999994</v>
      </c>
      <c r="J837" s="58"/>
      <c r="K837" s="58">
        <v>0.028652999999999994</v>
      </c>
      <c r="L837" s="58">
        <v>0.24278277999999992</v>
      </c>
      <c r="M837" s="58">
        <v>0.24278277999999992</v>
      </c>
      <c r="N837" s="58">
        <v>0.02</v>
      </c>
      <c r="O837" s="58">
        <v>0.02</v>
      </c>
    </row>
    <row r="838" spans="1:15" ht="93.75">
      <c r="A838" s="46" t="s">
        <v>1225</v>
      </c>
      <c r="B838" s="91" t="s">
        <v>1012</v>
      </c>
      <c r="C838" s="54" t="s">
        <v>2047</v>
      </c>
      <c r="D838" s="76">
        <v>2018</v>
      </c>
      <c r="E838" s="46">
        <v>2019</v>
      </c>
      <c r="F838" s="58">
        <v>2.3716400000000002</v>
      </c>
      <c r="G838" s="58">
        <v>2.3716400000000002</v>
      </c>
      <c r="H838" s="58">
        <v>0.23716400000000004</v>
      </c>
      <c r="I838" s="58">
        <v>1.9921776000000002</v>
      </c>
      <c r="J838" s="58"/>
      <c r="K838" s="58">
        <v>0.14229840000000002</v>
      </c>
      <c r="L838" s="58">
        <v>2.3706373700000003</v>
      </c>
      <c r="M838" s="58">
        <v>2.3706373700000003</v>
      </c>
      <c r="N838" s="58">
        <v>2.3706373699999999</v>
      </c>
      <c r="O838" s="58">
        <v>2.3706373699999999</v>
      </c>
    </row>
    <row r="839" spans="1:15" ht="75">
      <c r="A839" s="46" t="s">
        <v>1225</v>
      </c>
      <c r="B839" s="91" t="s">
        <v>1013</v>
      </c>
      <c r="C839" s="54" t="s">
        <v>2048</v>
      </c>
      <c r="D839" s="76">
        <v>2014</v>
      </c>
      <c r="E839" s="46">
        <v>2020</v>
      </c>
      <c r="F839" s="58">
        <v>0.39578055999999995</v>
      </c>
      <c r="G839" s="58">
        <v>0.39578055999999995</v>
      </c>
      <c r="H839" s="58">
        <v>0.039578056</v>
      </c>
      <c r="I839" s="58">
        <v>0.33245567039999996</v>
      </c>
      <c r="J839" s="58"/>
      <c r="K839" s="58">
        <v>0.023746833599999996</v>
      </c>
      <c r="L839" s="58">
        <v>0.24620425999999995</v>
      </c>
      <c r="M839" s="58">
        <v>0.24620425999999995</v>
      </c>
      <c r="N839" s="58">
        <v>0.019705999999999998</v>
      </c>
      <c r="O839" s="58">
        <v>0.019705999999999998</v>
      </c>
    </row>
    <row r="840" spans="1:15" ht="75">
      <c r="A840" s="46" t="s">
        <v>1225</v>
      </c>
      <c r="B840" s="91" t="s">
        <v>1014</v>
      </c>
      <c r="C840" s="54" t="s">
        <v>2049</v>
      </c>
      <c r="D840" s="76">
        <v>2018</v>
      </c>
      <c r="E840" s="46">
        <v>2020</v>
      </c>
      <c r="F840" s="58">
        <v>4.1741800000000007</v>
      </c>
      <c r="G840" s="58">
        <v>4.1741800000000007</v>
      </c>
      <c r="H840" s="58">
        <v>0.41741800000000007</v>
      </c>
      <c r="I840" s="58">
        <v>3.5063112000000007</v>
      </c>
      <c r="J840" s="58"/>
      <c r="K840" s="58">
        <v>0.25045080000000003</v>
      </c>
      <c r="L840" s="58">
        <v>4.1741800000000007</v>
      </c>
      <c r="M840" s="58">
        <v>4.1741800000000007</v>
      </c>
      <c r="N840" s="58">
        <v>0.77811969000000003</v>
      </c>
      <c r="O840" s="58">
        <v>0.77811969000000003</v>
      </c>
    </row>
    <row r="841" spans="1:15" ht="93.75">
      <c r="A841" s="46" t="s">
        <v>1225</v>
      </c>
      <c r="B841" s="91" t="s">
        <v>1015</v>
      </c>
      <c r="C841" s="54" t="s">
        <v>2050</v>
      </c>
      <c r="D841" s="76">
        <v>2015</v>
      </c>
      <c r="E841" s="46">
        <v>2019</v>
      </c>
      <c r="F841" s="58">
        <v>0.53957378000000011</v>
      </c>
      <c r="G841" s="58">
        <v>0.53957378000000011</v>
      </c>
      <c r="H841" s="58">
        <v>0.053957378000000014</v>
      </c>
      <c r="I841" s="58">
        <v>0.45324197520000009</v>
      </c>
      <c r="J841" s="58"/>
      <c r="K841" s="58">
        <v>0.032374426800000008</v>
      </c>
      <c r="L841" s="58">
        <v>0</v>
      </c>
      <c r="M841" s="58">
        <v>0</v>
      </c>
      <c r="N841" s="58">
        <v>0</v>
      </c>
      <c r="O841" s="58">
        <v>0</v>
      </c>
    </row>
    <row r="842" spans="1:15" ht="131.25">
      <c r="A842" s="46" t="s">
        <v>1225</v>
      </c>
      <c r="B842" s="91" t="s">
        <v>1016</v>
      </c>
      <c r="C842" s="54" t="s">
        <v>2051</v>
      </c>
      <c r="D842" s="76">
        <v>2019</v>
      </c>
      <c r="E842" s="46">
        <v>2020</v>
      </c>
      <c r="F842" s="58">
        <v>14.62162</v>
      </c>
      <c r="G842" s="58">
        <v>14.62162</v>
      </c>
      <c r="H842" s="58">
        <v>1.4621620000000002</v>
      </c>
      <c r="I842" s="58">
        <v>12.282160800000002</v>
      </c>
      <c r="J842" s="58"/>
      <c r="K842" s="58">
        <v>0.8772972</v>
      </c>
      <c r="L842" s="58">
        <v>14.62162</v>
      </c>
      <c r="M842" s="58">
        <v>14.62162</v>
      </c>
      <c r="N842" s="58">
        <v>0.36308100000000004</v>
      </c>
      <c r="O842" s="58">
        <v>0.36308100000000004</v>
      </c>
    </row>
    <row r="843" spans="1:15" ht="131.25">
      <c r="A843" s="46" t="s">
        <v>1225</v>
      </c>
      <c r="B843" s="91" t="s">
        <v>1017</v>
      </c>
      <c r="C843" s="54" t="s">
        <v>2052</v>
      </c>
      <c r="D843" s="76">
        <v>2016</v>
      </c>
      <c r="E843" s="46">
        <v>2019</v>
      </c>
      <c r="F843" s="58">
        <v>11.121420000000001</v>
      </c>
      <c r="G843" s="58">
        <v>11.121420000000001</v>
      </c>
      <c r="H843" s="58">
        <v>1.1121420000000002</v>
      </c>
      <c r="I843" s="58">
        <v>9.3419927999999999</v>
      </c>
      <c r="J843" s="58"/>
      <c r="K843" s="58">
        <v>0.66728520000000002</v>
      </c>
      <c r="L843" s="58">
        <v>0.82664664000000165</v>
      </c>
      <c r="M843" s="58">
        <v>0.82664664000000165</v>
      </c>
      <c r="N843" s="58">
        <v>0.086029110000000006</v>
      </c>
      <c r="O843" s="58">
        <v>0.086029110000000006</v>
      </c>
    </row>
    <row r="844" spans="1:15" ht="112.5">
      <c r="A844" s="46" t="s">
        <v>1225</v>
      </c>
      <c r="B844" s="91" t="s">
        <v>1018</v>
      </c>
      <c r="C844" s="54" t="s">
        <v>2053</v>
      </c>
      <c r="D844" s="76">
        <v>2018</v>
      </c>
      <c r="E844" s="46">
        <v>2020</v>
      </c>
      <c r="F844" s="58">
        <v>7.1616699999999991</v>
      </c>
      <c r="G844" s="58">
        <v>7.1616699999999991</v>
      </c>
      <c r="H844" s="58">
        <v>0.716167</v>
      </c>
      <c r="I844" s="58">
        <v>6.0158027999999986</v>
      </c>
      <c r="J844" s="58"/>
      <c r="K844" s="58">
        <v>0.42970019999999992</v>
      </c>
      <c r="L844" s="58">
        <v>6.7911175499999992</v>
      </c>
      <c r="M844" s="58">
        <v>6.7911175499999992</v>
      </c>
      <c r="N844" s="58">
        <v>0.88326099999999996</v>
      </c>
      <c r="O844" s="58">
        <v>0.88326099999999996</v>
      </c>
    </row>
    <row r="845" spans="1:15" ht="112.5">
      <c r="A845" s="46" t="s">
        <v>1225</v>
      </c>
      <c r="B845" s="91" t="s">
        <v>1019</v>
      </c>
      <c r="C845" s="54" t="s">
        <v>2054</v>
      </c>
      <c r="D845" s="76">
        <v>2015</v>
      </c>
      <c r="E845" s="46">
        <v>2022</v>
      </c>
      <c r="F845" s="58">
        <v>2.2980700000000005</v>
      </c>
      <c r="G845" s="58">
        <v>2.2980700000000005</v>
      </c>
      <c r="H845" s="58">
        <v>0.22980700000000007</v>
      </c>
      <c r="I845" s="58">
        <v>1.9303788000000004</v>
      </c>
      <c r="J845" s="58"/>
      <c r="K845" s="58">
        <v>0.13788420000000001</v>
      </c>
      <c r="L845" s="58">
        <v>1.3610119500000004</v>
      </c>
      <c r="M845" s="58">
        <v>1.3610119500000004</v>
      </c>
      <c r="N845" s="58">
        <v>0.11172</v>
      </c>
      <c r="O845" s="58">
        <v>0.11172</v>
      </c>
    </row>
    <row r="846" spans="1:15" ht="112.5">
      <c r="A846" s="46" t="s">
        <v>1225</v>
      </c>
      <c r="B846" s="91" t="s">
        <v>1020</v>
      </c>
      <c r="C846" s="54" t="s">
        <v>2055</v>
      </c>
      <c r="D846" s="76">
        <v>2018</v>
      </c>
      <c r="E846" s="46">
        <v>2020</v>
      </c>
      <c r="F846" s="58">
        <v>8.1658400000000011</v>
      </c>
      <c r="G846" s="58">
        <v>8.1658400000000011</v>
      </c>
      <c r="H846" s="58">
        <v>0.8165840000000002</v>
      </c>
      <c r="I846" s="58">
        <v>6.8593056000000008</v>
      </c>
      <c r="J846" s="58"/>
      <c r="K846" s="58">
        <v>0.48995040000000006</v>
      </c>
      <c r="L846" s="58">
        <v>8.0045700400000008</v>
      </c>
      <c r="M846" s="58">
        <v>8.0045700400000008</v>
      </c>
      <c r="N846" s="58">
        <v>1.11854527</v>
      </c>
      <c r="O846" s="58">
        <v>1.11854527</v>
      </c>
    </row>
    <row r="847" spans="1:15" ht="112.5">
      <c r="A847" s="46" t="s">
        <v>1225</v>
      </c>
      <c r="B847" s="91" t="s">
        <v>1021</v>
      </c>
      <c r="C847" s="54" t="s">
        <v>2056</v>
      </c>
      <c r="D847" s="76">
        <v>2019</v>
      </c>
      <c r="E847" s="46">
        <v>2021</v>
      </c>
      <c r="F847" s="58">
        <v>29.487569999999995</v>
      </c>
      <c r="G847" s="58">
        <v>29.487569999999995</v>
      </c>
      <c r="H847" s="58">
        <v>2.9487569999999996</v>
      </c>
      <c r="I847" s="58">
        <v>24.769558799999995</v>
      </c>
      <c r="J847" s="58"/>
      <c r="K847" s="58">
        <v>1.7692541999999996</v>
      </c>
      <c r="L847" s="58">
        <v>29.487569999999995</v>
      </c>
      <c r="M847" s="58">
        <v>29.487569999999995</v>
      </c>
      <c r="N847" s="58">
        <v>1.4260599999999999</v>
      </c>
      <c r="O847" s="58">
        <v>1.4260599999999999</v>
      </c>
    </row>
    <row r="848" spans="1:15" ht="75">
      <c r="A848" s="46" t="s">
        <v>1225</v>
      </c>
      <c r="B848" s="91" t="s">
        <v>1022</v>
      </c>
      <c r="C848" s="54" t="s">
        <v>2057</v>
      </c>
      <c r="D848" s="76">
        <v>2018</v>
      </c>
      <c r="E848" s="46" t="s">
        <v>2253</v>
      </c>
      <c r="F848" s="58">
        <v>1.7131000000000001</v>
      </c>
      <c r="G848" s="58">
        <v>1.7131000000000001</v>
      </c>
      <c r="H848" s="58">
        <v>0.17131000000000002</v>
      </c>
      <c r="I848" s="58">
        <v>1.4390039999999999</v>
      </c>
      <c r="J848" s="58"/>
      <c r="K848" s="58">
        <v>0.102786</v>
      </c>
      <c r="L848" s="58">
        <v>0</v>
      </c>
      <c r="M848" s="58">
        <v>0</v>
      </c>
      <c r="N848" s="58">
        <v>0</v>
      </c>
      <c r="O848" s="58">
        <v>0</v>
      </c>
    </row>
    <row r="849" spans="1:15" ht="93.75">
      <c r="A849" s="46" t="s">
        <v>1225</v>
      </c>
      <c r="B849" s="91" t="s">
        <v>1023</v>
      </c>
      <c r="C849" s="54" t="s">
        <v>2058</v>
      </c>
      <c r="D849" s="76">
        <v>2017</v>
      </c>
      <c r="E849" s="46">
        <v>2019</v>
      </c>
      <c r="F849" s="58">
        <v>5.30658428</v>
      </c>
      <c r="G849" s="58">
        <v>5.30658428</v>
      </c>
      <c r="H849" s="58">
        <v>0.53065842800000007</v>
      </c>
      <c r="I849" s="58">
        <v>4.4575307952000003</v>
      </c>
      <c r="J849" s="58"/>
      <c r="K849" s="58">
        <v>0.31839505679999996</v>
      </c>
      <c r="L849" s="58">
        <v>4.8020335100000002</v>
      </c>
      <c r="M849" s="58">
        <v>4.8020335100000002</v>
      </c>
      <c r="N849" s="58">
        <v>4.8020335100000002</v>
      </c>
      <c r="O849" s="58">
        <v>4.8020335100000002</v>
      </c>
    </row>
    <row r="850" spans="1:15" ht="75">
      <c r="A850" s="46" t="s">
        <v>1225</v>
      </c>
      <c r="B850" s="91" t="s">
        <v>1024</v>
      </c>
      <c r="C850" s="54" t="s">
        <v>2059</v>
      </c>
      <c r="D850" s="76" t="s">
        <v>2251</v>
      </c>
      <c r="E850" s="46">
        <v>2020</v>
      </c>
      <c r="F850" s="58">
        <v>6.0818500000000011</v>
      </c>
      <c r="G850" s="58">
        <v>6.0818500000000011</v>
      </c>
      <c r="H850" s="58">
        <v>0.6081850000000002</v>
      </c>
      <c r="I850" s="58">
        <v>5.1087540000000002</v>
      </c>
      <c r="J850" s="58"/>
      <c r="K850" s="58">
        <v>0.36491100000000004</v>
      </c>
      <c r="L850" s="58">
        <v>6.0718238100000015</v>
      </c>
      <c r="M850" s="58">
        <v>6.0718238100000015</v>
      </c>
      <c r="N850" s="58">
        <v>0.46573248</v>
      </c>
      <c r="O850" s="58">
        <v>0.46573248</v>
      </c>
    </row>
    <row r="851" spans="1:15" ht="131.25">
      <c r="A851" s="46" t="s">
        <v>1225</v>
      </c>
      <c r="B851" s="91" t="s">
        <v>1025</v>
      </c>
      <c r="C851" s="54" t="s">
        <v>2060</v>
      </c>
      <c r="D851" s="76">
        <v>2014</v>
      </c>
      <c r="E851" s="46">
        <v>2022</v>
      </c>
      <c r="F851" s="58">
        <v>3.9114299999999997</v>
      </c>
      <c r="G851" s="58">
        <v>3.9114299999999997</v>
      </c>
      <c r="H851" s="58">
        <v>0.39114300000000002</v>
      </c>
      <c r="I851" s="58">
        <v>3.2856011999999999</v>
      </c>
      <c r="J851" s="58"/>
      <c r="K851" s="58">
        <v>0.23468579999999997</v>
      </c>
      <c r="L851" s="58">
        <v>3.6666990499999996</v>
      </c>
      <c r="M851" s="58">
        <v>3.6666990499999996</v>
      </c>
      <c r="N851" s="58">
        <v>0.01</v>
      </c>
      <c r="O851" s="58">
        <v>0.01</v>
      </c>
    </row>
    <row r="852" spans="1:15" ht="150">
      <c r="A852" s="46" t="s">
        <v>1225</v>
      </c>
      <c r="B852" s="91" t="s">
        <v>1026</v>
      </c>
      <c r="C852" s="54" t="s">
        <v>2061</v>
      </c>
      <c r="D852" s="76">
        <v>2014</v>
      </c>
      <c r="E852" s="46">
        <v>2020</v>
      </c>
      <c r="F852" s="58">
        <v>0.52656999999999998</v>
      </c>
      <c r="G852" s="58">
        <v>0.52656999999999998</v>
      </c>
      <c r="H852" s="58">
        <v>0.052657000000000002</v>
      </c>
      <c r="I852" s="58">
        <v>0.44231879999999996</v>
      </c>
      <c r="J852" s="58"/>
      <c r="K852" s="58">
        <v>0.031594199999999996</v>
      </c>
      <c r="L852" s="58">
        <v>0.43730033999999995</v>
      </c>
      <c r="M852" s="58">
        <v>0.43730033999999995</v>
      </c>
      <c r="N852" s="58">
        <v>0.022269999999999998</v>
      </c>
      <c r="O852" s="58">
        <v>0.022269999999999998</v>
      </c>
    </row>
    <row r="853" spans="1:15" ht="206.25">
      <c r="A853" s="46" t="s">
        <v>1225</v>
      </c>
      <c r="B853" s="91" t="s">
        <v>1027</v>
      </c>
      <c r="C853" s="54" t="s">
        <v>2062</v>
      </c>
      <c r="D853" s="76">
        <v>2014</v>
      </c>
      <c r="E853" s="46">
        <v>2019</v>
      </c>
      <c r="F853" s="58">
        <v>42.236910000000002</v>
      </c>
      <c r="G853" s="58">
        <v>42.236910000000002</v>
      </c>
      <c r="H853" s="58">
        <v>4.2236910000000005</v>
      </c>
      <c r="I853" s="58">
        <v>35.479004400000001</v>
      </c>
      <c r="J853" s="58"/>
      <c r="K853" s="58">
        <v>2.5342145999999999</v>
      </c>
      <c r="L853" s="58">
        <v>0</v>
      </c>
      <c r="M853" s="58">
        <v>0</v>
      </c>
      <c r="N853" s="58">
        <v>0</v>
      </c>
      <c r="O853" s="58">
        <v>0</v>
      </c>
    </row>
    <row r="854" spans="1:15" ht="187.5">
      <c r="A854" s="46" t="s">
        <v>1225</v>
      </c>
      <c r="B854" s="91" t="s">
        <v>1028</v>
      </c>
      <c r="C854" s="54" t="s">
        <v>2063</v>
      </c>
      <c r="D854" s="76">
        <v>2015</v>
      </c>
      <c r="E854" s="46">
        <v>2021</v>
      </c>
      <c r="F854" s="58">
        <v>2.9180099999999998</v>
      </c>
      <c r="G854" s="58">
        <v>2.9180099999999998</v>
      </c>
      <c r="H854" s="58">
        <v>0.29180099999999998</v>
      </c>
      <c r="I854" s="58">
        <v>2.4511284</v>
      </c>
      <c r="J854" s="58"/>
      <c r="K854" s="58">
        <v>0.17508059999999998</v>
      </c>
      <c r="L854" s="58">
        <v>2.7001181999999999</v>
      </c>
      <c r="M854" s="58">
        <v>2.7001181999999999</v>
      </c>
      <c r="N854" s="58">
        <v>0.01</v>
      </c>
      <c r="O854" s="58">
        <v>0.01</v>
      </c>
    </row>
    <row r="855" spans="1:15" ht="93.75">
      <c r="A855" s="46" t="s">
        <v>1225</v>
      </c>
      <c r="B855" s="91" t="s">
        <v>1029</v>
      </c>
      <c r="C855" s="54" t="s">
        <v>2064</v>
      </c>
      <c r="D855" s="76">
        <v>2015</v>
      </c>
      <c r="E855" s="46">
        <v>2019</v>
      </c>
      <c r="F855" s="58">
        <v>1.7122000000000002</v>
      </c>
      <c r="G855" s="58">
        <v>1.7122000000000002</v>
      </c>
      <c r="H855" s="58">
        <v>0.17122000000000004</v>
      </c>
      <c r="I855" s="58">
        <v>1.4382480000000002</v>
      </c>
      <c r="J855" s="58"/>
      <c r="K855" s="58">
        <v>0.102732</v>
      </c>
      <c r="L855" s="58">
        <v>1.5682257000000002</v>
      </c>
      <c r="M855" s="58">
        <v>1.5682257000000002</v>
      </c>
      <c r="N855" s="58">
        <v>1.53782672</v>
      </c>
      <c r="O855" s="58">
        <v>1.53782672</v>
      </c>
    </row>
    <row r="856" spans="1:15" ht="93.75">
      <c r="A856" s="46" t="s">
        <v>1225</v>
      </c>
      <c r="B856" s="91" t="s">
        <v>1030</v>
      </c>
      <c r="C856" s="54" t="s">
        <v>2065</v>
      </c>
      <c r="D856" s="76">
        <v>2015</v>
      </c>
      <c r="E856" s="46">
        <v>2019</v>
      </c>
      <c r="F856" s="58">
        <v>76.687179999999998</v>
      </c>
      <c r="G856" s="58">
        <v>76.687179999999998</v>
      </c>
      <c r="H856" s="58">
        <v>7.6687180000000001</v>
      </c>
      <c r="I856" s="58">
        <v>64.417231200000003</v>
      </c>
      <c r="J856" s="58"/>
      <c r="K856" s="58">
        <v>4.6012307999999997</v>
      </c>
      <c r="L856" s="58">
        <v>53.838410609999997</v>
      </c>
      <c r="M856" s="58">
        <v>53.838410609999997</v>
      </c>
      <c r="N856" s="58">
        <v>31.083825990000001</v>
      </c>
      <c r="O856" s="58">
        <v>31.083825990000001</v>
      </c>
    </row>
    <row r="857" spans="1:15" ht="93.75">
      <c r="A857" s="46" t="s">
        <v>1225</v>
      </c>
      <c r="B857" s="91" t="s">
        <v>1031</v>
      </c>
      <c r="C857" s="54" t="s">
        <v>2066</v>
      </c>
      <c r="D857" s="76">
        <v>2016</v>
      </c>
      <c r="E857" s="46">
        <v>2022</v>
      </c>
      <c r="F857" s="58">
        <v>0.56238999999999995</v>
      </c>
      <c r="G857" s="58">
        <v>0.56238999999999995</v>
      </c>
      <c r="H857" s="58">
        <v>0.056238999999999997</v>
      </c>
      <c r="I857" s="58">
        <v>0.47240759999999993</v>
      </c>
      <c r="J857" s="58"/>
      <c r="K857" s="58">
        <v>0.033743399999999993</v>
      </c>
      <c r="L857" s="58">
        <v>0.45888184999999992</v>
      </c>
      <c r="M857" s="58">
        <v>0.45888184999999992</v>
      </c>
      <c r="N857" s="58">
        <v>0.01</v>
      </c>
      <c r="O857" s="58">
        <v>0.01</v>
      </c>
    </row>
    <row r="858" spans="1:15" ht="93.75">
      <c r="A858" s="46" t="s">
        <v>1225</v>
      </c>
      <c r="B858" s="91" t="s">
        <v>1032</v>
      </c>
      <c r="C858" s="54" t="s">
        <v>2067</v>
      </c>
      <c r="D858" s="76">
        <v>2016</v>
      </c>
      <c r="E858" s="46">
        <v>2019</v>
      </c>
      <c r="F858" s="58">
        <v>2.1481500000000002</v>
      </c>
      <c r="G858" s="58">
        <v>2.1481500000000002</v>
      </c>
      <c r="H858" s="58">
        <v>0.21481500000000003</v>
      </c>
      <c r="I858" s="58">
        <v>1.8044460000000002</v>
      </c>
      <c r="J858" s="58"/>
      <c r="K858" s="58">
        <v>0.128889</v>
      </c>
      <c r="L858" s="58">
        <v>0</v>
      </c>
      <c r="M858" s="58">
        <v>0</v>
      </c>
      <c r="N858" s="58">
        <v>0</v>
      </c>
      <c r="O858" s="58">
        <v>0</v>
      </c>
    </row>
    <row r="859" spans="1:15" ht="93.75">
      <c r="A859" s="46" t="s">
        <v>1225</v>
      </c>
      <c r="B859" s="91" t="s">
        <v>1033</v>
      </c>
      <c r="C859" s="54" t="s">
        <v>2068</v>
      </c>
      <c r="D859" s="76">
        <v>2016</v>
      </c>
      <c r="E859" s="46" t="s">
        <v>2253</v>
      </c>
      <c r="F859" s="58">
        <v>2.1354000000000002</v>
      </c>
      <c r="G859" s="58">
        <v>2.1354000000000002</v>
      </c>
      <c r="H859" s="58">
        <v>0.21354000000000004</v>
      </c>
      <c r="I859" s="58">
        <v>1.793736</v>
      </c>
      <c r="J859" s="58"/>
      <c r="K859" s="58">
        <v>0.12812400000000002</v>
      </c>
      <c r="L859" s="58">
        <v>0</v>
      </c>
      <c r="M859" s="58">
        <v>0</v>
      </c>
      <c r="N859" s="58">
        <v>0</v>
      </c>
      <c r="O859" s="58">
        <v>0</v>
      </c>
    </row>
    <row r="860" spans="1:15" ht="75">
      <c r="A860" s="46" t="s">
        <v>1225</v>
      </c>
      <c r="B860" s="91" t="s">
        <v>1034</v>
      </c>
      <c r="C860" s="54" t="s">
        <v>2069</v>
      </c>
      <c r="D860" s="76">
        <v>2015</v>
      </c>
      <c r="E860" s="46">
        <v>2022</v>
      </c>
      <c r="F860" s="58">
        <v>3.0158999999999998</v>
      </c>
      <c r="G860" s="58">
        <v>3.0158999999999998</v>
      </c>
      <c r="H860" s="58">
        <v>0.30159000000000002</v>
      </c>
      <c r="I860" s="58">
        <v>2.5333559999999999</v>
      </c>
      <c r="J860" s="58"/>
      <c r="K860" s="58">
        <v>0.18095399999999998</v>
      </c>
      <c r="L860" s="58">
        <v>2.0264354199999999</v>
      </c>
      <c r="M860" s="58">
        <v>2.0264354199999999</v>
      </c>
      <c r="N860" s="58">
        <v>0.01</v>
      </c>
      <c r="O860" s="58">
        <v>0.01</v>
      </c>
    </row>
    <row r="861" spans="1:15" ht="112.5">
      <c r="A861" s="46" t="s">
        <v>1225</v>
      </c>
      <c r="B861" s="91" t="s">
        <v>1035</v>
      </c>
      <c r="C861" s="54" t="s">
        <v>2070</v>
      </c>
      <c r="D861" s="76">
        <v>2016</v>
      </c>
      <c r="E861" s="46">
        <v>2019</v>
      </c>
      <c r="F861" s="58">
        <v>0.25017999999999996</v>
      </c>
      <c r="G861" s="58">
        <v>0.25017999999999996</v>
      </c>
      <c r="H861" s="58">
        <v>0.025017999999999999</v>
      </c>
      <c r="I861" s="58">
        <v>0.21015119999999998</v>
      </c>
      <c r="J861" s="58"/>
      <c r="K861" s="58">
        <v>0.015010799999999998</v>
      </c>
      <c r="L861" s="58">
        <v>0.20020257999999996</v>
      </c>
      <c r="M861" s="58">
        <v>0.20020257999999996</v>
      </c>
      <c r="N861" s="58">
        <v>0.01</v>
      </c>
      <c r="O861" s="58">
        <v>0.01</v>
      </c>
    </row>
    <row r="862" spans="1:15" ht="93.75">
      <c r="A862" s="46" t="s">
        <v>1225</v>
      </c>
      <c r="B862" s="91" t="s">
        <v>1036</v>
      </c>
      <c r="C862" s="54" t="s">
        <v>2071</v>
      </c>
      <c r="D862" s="76">
        <v>2019</v>
      </c>
      <c r="E862" s="46">
        <v>2020</v>
      </c>
      <c r="F862" s="58">
        <v>5.3736800000000002</v>
      </c>
      <c r="G862" s="58">
        <v>5.3736800000000002</v>
      </c>
      <c r="H862" s="58">
        <v>0.53736800000000007</v>
      </c>
      <c r="I862" s="58">
        <v>4.5138912000000007</v>
      </c>
      <c r="J862" s="58"/>
      <c r="K862" s="58">
        <v>0.32242080000000001</v>
      </c>
      <c r="L862" s="58">
        <v>5.3736800000000002</v>
      </c>
      <c r="M862" s="58">
        <v>5.3736800000000002</v>
      </c>
      <c r="N862" s="58">
        <v>0.31852999999999998</v>
      </c>
      <c r="O862" s="58">
        <v>0.31852999999999998</v>
      </c>
    </row>
    <row r="863" spans="1:15" ht="93.75">
      <c r="A863" s="46" t="s">
        <v>1225</v>
      </c>
      <c r="B863" s="91" t="s">
        <v>1037</v>
      </c>
      <c r="C863" s="54" t="s">
        <v>2072</v>
      </c>
      <c r="D863" s="76">
        <v>2019</v>
      </c>
      <c r="E863" s="46">
        <v>2020</v>
      </c>
      <c r="F863" s="58">
        <v>2.6553</v>
      </c>
      <c r="G863" s="58">
        <v>2.6553</v>
      </c>
      <c r="H863" s="58">
        <v>0.26552999999999999</v>
      </c>
      <c r="I863" s="58">
        <v>2.2304520000000001</v>
      </c>
      <c r="J863" s="58"/>
      <c r="K863" s="58">
        <v>0.15931799999999999</v>
      </c>
      <c r="L863" s="58">
        <v>2.6553</v>
      </c>
      <c r="M863" s="58">
        <v>2.6553</v>
      </c>
      <c r="N863" s="58">
        <v>0.01</v>
      </c>
      <c r="O863" s="58">
        <v>0.01</v>
      </c>
    </row>
    <row r="864" spans="1:15" ht="93.75">
      <c r="A864" s="46" t="s">
        <v>1225</v>
      </c>
      <c r="B864" s="91" t="s">
        <v>1038</v>
      </c>
      <c r="C864" s="54" t="s">
        <v>2073</v>
      </c>
      <c r="D864" s="76">
        <v>2019</v>
      </c>
      <c r="E864" s="46">
        <v>2020</v>
      </c>
      <c r="F864" s="58">
        <v>2.1978899999999997</v>
      </c>
      <c r="G864" s="58">
        <v>2.1978899999999997</v>
      </c>
      <c r="H864" s="58">
        <v>0.21978899999999998</v>
      </c>
      <c r="I864" s="58">
        <v>1.8462275999999997</v>
      </c>
      <c r="J864" s="58"/>
      <c r="K864" s="58">
        <v>0.13187339999999997</v>
      </c>
      <c r="L864" s="58">
        <v>2.1978899999999997</v>
      </c>
      <c r="M864" s="58">
        <v>2.1978899999999997</v>
      </c>
      <c r="N864" s="58">
        <v>0.01</v>
      </c>
      <c r="O864" s="58">
        <v>0.01</v>
      </c>
    </row>
    <row r="865" spans="1:15" ht="112.5">
      <c r="A865" s="46" t="s">
        <v>1225</v>
      </c>
      <c r="B865" s="91" t="s">
        <v>1039</v>
      </c>
      <c r="C865" s="54" t="s">
        <v>2074</v>
      </c>
      <c r="D865" s="76">
        <v>2018</v>
      </c>
      <c r="E865" s="46">
        <v>2020</v>
      </c>
      <c r="F865" s="58">
        <v>10.31105</v>
      </c>
      <c r="G865" s="58">
        <v>10.31105</v>
      </c>
      <c r="H865" s="58">
        <v>1.0311049999999999</v>
      </c>
      <c r="I865" s="58">
        <v>8.6612819999999999</v>
      </c>
      <c r="J865" s="58"/>
      <c r="K865" s="58">
        <v>0.61866299999999996</v>
      </c>
      <c r="L865" s="58">
        <v>8.7418384099999997</v>
      </c>
      <c r="M865" s="58">
        <v>8.7418384099999997</v>
      </c>
      <c r="N865" s="58">
        <v>0.16556612999999998</v>
      </c>
      <c r="O865" s="58">
        <v>0.16556612999999998</v>
      </c>
    </row>
    <row r="866" spans="1:15" ht="112.5">
      <c r="A866" s="46" t="s">
        <v>1225</v>
      </c>
      <c r="B866" s="91" t="s">
        <v>1040</v>
      </c>
      <c r="C866" s="54" t="s">
        <v>2075</v>
      </c>
      <c r="D866" s="76">
        <v>2017</v>
      </c>
      <c r="E866" s="46">
        <v>2019</v>
      </c>
      <c r="F866" s="58">
        <v>56.096460000000008</v>
      </c>
      <c r="G866" s="58">
        <v>56.096460000000008</v>
      </c>
      <c r="H866" s="58">
        <v>5.6096460000000015</v>
      </c>
      <c r="I866" s="58">
        <v>47.121026400000012</v>
      </c>
      <c r="J866" s="58"/>
      <c r="K866" s="58">
        <v>3.3657876000000004</v>
      </c>
      <c r="L866" s="58">
        <v>0</v>
      </c>
      <c r="M866" s="58">
        <v>0</v>
      </c>
      <c r="N866" s="58">
        <v>0</v>
      </c>
      <c r="O866" s="58">
        <v>0</v>
      </c>
    </row>
    <row r="867" spans="1:15" ht="131.25">
      <c r="A867" s="46" t="s">
        <v>1225</v>
      </c>
      <c r="B867" s="91" t="s">
        <v>1041</v>
      </c>
      <c r="C867" s="54" t="s">
        <v>2076</v>
      </c>
      <c r="D867" s="76">
        <v>2014</v>
      </c>
      <c r="E867" s="46">
        <v>2019</v>
      </c>
      <c r="F867" s="58">
        <v>1.5410200000000001</v>
      </c>
      <c r="G867" s="58">
        <v>1.5410200000000001</v>
      </c>
      <c r="H867" s="58">
        <v>0.15410200000000002</v>
      </c>
      <c r="I867" s="58">
        <v>1.2944568000000001</v>
      </c>
      <c r="J867" s="58"/>
      <c r="K867" s="58">
        <v>0.092461199999999993</v>
      </c>
      <c r="L867" s="58">
        <v>0</v>
      </c>
      <c r="M867" s="58">
        <v>0</v>
      </c>
      <c r="N867" s="58">
        <v>0</v>
      </c>
      <c r="O867" s="58">
        <v>0</v>
      </c>
    </row>
    <row r="868" spans="1:15" ht="93.75">
      <c r="A868" s="46" t="s">
        <v>1225</v>
      </c>
      <c r="B868" s="91" t="s">
        <v>1042</v>
      </c>
      <c r="C868" s="54" t="s">
        <v>2077</v>
      </c>
      <c r="D868" s="76" t="s">
        <v>2251</v>
      </c>
      <c r="E868" s="46">
        <v>2020</v>
      </c>
      <c r="F868" s="58">
        <v>6.7412900000000011</v>
      </c>
      <c r="G868" s="58">
        <v>6.7412900000000011</v>
      </c>
      <c r="H868" s="58">
        <v>0.6741290000000002</v>
      </c>
      <c r="I868" s="58">
        <v>5.6626836000000003</v>
      </c>
      <c r="J868" s="58"/>
      <c r="K868" s="58">
        <v>0.40447740000000004</v>
      </c>
      <c r="L868" s="58">
        <v>6.6586109700000007</v>
      </c>
      <c r="M868" s="58">
        <v>6.6586109700000007</v>
      </c>
      <c r="N868" s="58">
        <v>1.2894639299999999</v>
      </c>
      <c r="O868" s="58">
        <v>1.2894639299999999</v>
      </c>
    </row>
    <row r="869" spans="1:15" ht="93.75">
      <c r="A869" s="46" t="s">
        <v>1225</v>
      </c>
      <c r="B869" s="91" t="s">
        <v>1043</v>
      </c>
      <c r="C869" s="54" t="s">
        <v>2078</v>
      </c>
      <c r="D869" s="76">
        <v>2016</v>
      </c>
      <c r="E869" s="46">
        <v>2022</v>
      </c>
      <c r="F869" s="58">
        <v>0.91919000000000017</v>
      </c>
      <c r="G869" s="58">
        <v>0.91919000000000017</v>
      </c>
      <c r="H869" s="58">
        <v>0.091919000000000028</v>
      </c>
      <c r="I869" s="58">
        <v>0.77211960000000013</v>
      </c>
      <c r="J869" s="58"/>
      <c r="K869" s="58">
        <v>0.05515140000000001</v>
      </c>
      <c r="L869" s="58">
        <v>0.7536098400000002</v>
      </c>
      <c r="M869" s="58">
        <v>0.7536098400000002</v>
      </c>
      <c r="N869" s="58">
        <v>0.05</v>
      </c>
      <c r="O869" s="58">
        <v>0.05</v>
      </c>
    </row>
    <row r="870" spans="1:15" ht="75">
      <c r="A870" s="46" t="s">
        <v>1225</v>
      </c>
      <c r="B870" s="91" t="s">
        <v>1044</v>
      </c>
      <c r="C870" s="54" t="s">
        <v>2079</v>
      </c>
      <c r="D870" s="76">
        <v>2019</v>
      </c>
      <c r="E870" s="46">
        <v>2021</v>
      </c>
      <c r="F870" s="58">
        <v>0.71929999999999994</v>
      </c>
      <c r="G870" s="58">
        <v>0.71929999999999994</v>
      </c>
      <c r="H870" s="58">
        <v>0.071929999999999994</v>
      </c>
      <c r="I870" s="58">
        <v>0.60421199999999997</v>
      </c>
      <c r="J870" s="58"/>
      <c r="K870" s="58">
        <v>0.043157999999999995</v>
      </c>
      <c r="L870" s="58">
        <v>0.71929999999999994</v>
      </c>
      <c r="M870" s="58">
        <v>0.71929999999999994</v>
      </c>
      <c r="N870" s="58">
        <v>0.01</v>
      </c>
      <c r="O870" s="58">
        <v>0.01</v>
      </c>
    </row>
    <row r="871" spans="1:15" ht="131.25">
      <c r="A871" s="46" t="s">
        <v>1225</v>
      </c>
      <c r="B871" s="91" t="s">
        <v>1045</v>
      </c>
      <c r="C871" s="54" t="s">
        <v>2080</v>
      </c>
      <c r="D871" s="76">
        <v>2018</v>
      </c>
      <c r="E871" s="46">
        <v>2021</v>
      </c>
      <c r="F871" s="58">
        <v>18.239509999999999</v>
      </c>
      <c r="G871" s="58">
        <v>18.239509999999999</v>
      </c>
      <c r="H871" s="58">
        <v>1.8239510000000001</v>
      </c>
      <c r="I871" s="58">
        <v>15.321188399999999</v>
      </c>
      <c r="J871" s="58"/>
      <c r="K871" s="58">
        <v>1.0943706</v>
      </c>
      <c r="L871" s="58">
        <v>17.942958139999998</v>
      </c>
      <c r="M871" s="58">
        <v>17.942958139999998</v>
      </c>
      <c r="N871" s="58">
        <v>1.5782</v>
      </c>
      <c r="O871" s="58">
        <v>1.5782</v>
      </c>
    </row>
    <row r="872" spans="1:15" ht="206.25">
      <c r="A872" s="46" t="s">
        <v>1225</v>
      </c>
      <c r="B872" s="91" t="s">
        <v>1046</v>
      </c>
      <c r="C872" s="54" t="s">
        <v>2081</v>
      </c>
      <c r="D872" s="76">
        <v>2017</v>
      </c>
      <c r="E872" s="46">
        <v>2019</v>
      </c>
      <c r="F872" s="58">
        <v>14.043480000000001</v>
      </c>
      <c r="G872" s="58">
        <v>14.043480000000001</v>
      </c>
      <c r="H872" s="58">
        <v>1.4043480000000002</v>
      </c>
      <c r="I872" s="58">
        <v>11.796523199999999</v>
      </c>
      <c r="J872" s="58"/>
      <c r="K872" s="58">
        <v>0.84260880000000005</v>
      </c>
      <c r="L872" s="58">
        <v>0</v>
      </c>
      <c r="M872" s="58">
        <v>0</v>
      </c>
      <c r="N872" s="58">
        <v>0</v>
      </c>
      <c r="O872" s="58">
        <v>0</v>
      </c>
    </row>
    <row r="873" spans="1:15" ht="93.75">
      <c r="A873" s="46" t="s">
        <v>1225</v>
      </c>
      <c r="B873" s="91" t="s">
        <v>1047</v>
      </c>
      <c r="C873" s="54" t="s">
        <v>2082</v>
      </c>
      <c r="D873" s="76" t="s">
        <v>2251</v>
      </c>
      <c r="E873" s="46">
        <v>2019</v>
      </c>
      <c r="F873" s="58">
        <v>1.5916300000000003</v>
      </c>
      <c r="G873" s="58">
        <v>1.5916300000000003</v>
      </c>
      <c r="H873" s="58">
        <v>0.15916300000000005</v>
      </c>
      <c r="I873" s="58">
        <v>1.3369692000000004</v>
      </c>
      <c r="J873" s="58"/>
      <c r="K873" s="58">
        <v>0.095497800000000022</v>
      </c>
      <c r="L873" s="58">
        <v>0</v>
      </c>
      <c r="M873" s="58">
        <v>0</v>
      </c>
      <c r="N873" s="58">
        <v>0</v>
      </c>
      <c r="O873" s="58">
        <v>0</v>
      </c>
    </row>
    <row r="874" spans="1:15" ht="75">
      <c r="A874" s="46" t="s">
        <v>1225</v>
      </c>
      <c r="B874" s="91" t="s">
        <v>1048</v>
      </c>
      <c r="C874" s="54" t="s">
        <v>2083</v>
      </c>
      <c r="D874" s="76">
        <v>2017</v>
      </c>
      <c r="E874" s="46">
        <v>2019</v>
      </c>
      <c r="F874" s="58">
        <v>1.4563299999999999</v>
      </c>
      <c r="G874" s="58">
        <v>1.4563299999999999</v>
      </c>
      <c r="H874" s="58">
        <v>0.14563299999999998</v>
      </c>
      <c r="I874" s="58">
        <v>1.2233172000000001</v>
      </c>
      <c r="J874" s="58"/>
      <c r="K874" s="58">
        <v>0.087379799999999994</v>
      </c>
      <c r="L874" s="58">
        <v>0</v>
      </c>
      <c r="M874" s="58">
        <v>0</v>
      </c>
      <c r="N874" s="58">
        <v>0</v>
      </c>
      <c r="O874" s="58">
        <v>0</v>
      </c>
    </row>
    <row r="875" spans="1:15" ht="150">
      <c r="A875" s="46" t="s">
        <v>1225</v>
      </c>
      <c r="B875" s="91" t="s">
        <v>1049</v>
      </c>
      <c r="C875" s="54" t="s">
        <v>2084</v>
      </c>
      <c r="D875" s="76">
        <v>2014</v>
      </c>
      <c r="E875" s="46">
        <v>2022</v>
      </c>
      <c r="F875" s="58">
        <v>7.8505500000000001</v>
      </c>
      <c r="G875" s="58">
        <v>7.8505500000000001</v>
      </c>
      <c r="H875" s="58">
        <v>0.78505500000000006</v>
      </c>
      <c r="I875" s="58">
        <v>6.594462</v>
      </c>
      <c r="J875" s="58"/>
      <c r="K875" s="58">
        <v>0.47103299999999998</v>
      </c>
      <c r="L875" s="58">
        <v>7.2958562100000002</v>
      </c>
      <c r="M875" s="58">
        <v>7.2958562100000002</v>
      </c>
      <c r="N875" s="58">
        <v>0.01</v>
      </c>
      <c r="O875" s="58">
        <v>0.01</v>
      </c>
    </row>
    <row r="876" spans="1:15" ht="75">
      <c r="A876" s="46" t="s">
        <v>1225</v>
      </c>
      <c r="B876" s="91" t="s">
        <v>1050</v>
      </c>
      <c r="C876" s="54" t="s">
        <v>2085</v>
      </c>
      <c r="D876" s="76">
        <v>2018</v>
      </c>
      <c r="E876" s="46">
        <v>2019</v>
      </c>
      <c r="F876" s="58">
        <v>8.4600480600000019</v>
      </c>
      <c r="G876" s="58">
        <v>8.4600480600000019</v>
      </c>
      <c r="H876" s="58">
        <v>0.84600480600000028</v>
      </c>
      <c r="I876" s="58">
        <v>7.1064403704000023</v>
      </c>
      <c r="J876" s="58"/>
      <c r="K876" s="58">
        <v>0.50760288360000005</v>
      </c>
      <c r="L876" s="58">
        <v>0</v>
      </c>
      <c r="M876" s="58">
        <v>0</v>
      </c>
      <c r="N876" s="58">
        <v>0</v>
      </c>
      <c r="O876" s="58">
        <v>0</v>
      </c>
    </row>
    <row r="877" spans="1:15" ht="93.75">
      <c r="A877" s="46" t="s">
        <v>1225</v>
      </c>
      <c r="B877" s="91" t="s">
        <v>1051</v>
      </c>
      <c r="C877" s="54" t="s">
        <v>2086</v>
      </c>
      <c r="D877" s="76">
        <v>2015</v>
      </c>
      <c r="E877" s="46">
        <v>2022</v>
      </c>
      <c r="F877" s="58">
        <v>1.8767800000000001</v>
      </c>
      <c r="G877" s="58">
        <v>1.8767800000000001</v>
      </c>
      <c r="H877" s="58">
        <v>0.18767800000000001</v>
      </c>
      <c r="I877" s="58">
        <v>1.5764952000000001</v>
      </c>
      <c r="J877" s="58"/>
      <c r="K877" s="58">
        <v>0.11260680000000001</v>
      </c>
      <c r="L877" s="58">
        <v>1.5228063300000001</v>
      </c>
      <c r="M877" s="58">
        <v>1.5228063300000001</v>
      </c>
      <c r="N877" s="58">
        <v>0.098069999999999991</v>
      </c>
      <c r="O877" s="58">
        <v>0.098069999999999991</v>
      </c>
    </row>
    <row r="878" spans="1:15" ht="93.75">
      <c r="A878" s="46" t="s">
        <v>1225</v>
      </c>
      <c r="B878" s="91" t="s">
        <v>1052</v>
      </c>
      <c r="C878" s="54" t="s">
        <v>2087</v>
      </c>
      <c r="D878" s="76">
        <v>2015</v>
      </c>
      <c r="E878" s="46">
        <v>2022</v>
      </c>
      <c r="F878" s="58">
        <v>3.02894</v>
      </c>
      <c r="G878" s="58">
        <v>3.02894</v>
      </c>
      <c r="H878" s="58">
        <v>0.302894</v>
      </c>
      <c r="I878" s="58">
        <v>2.5443096000000001</v>
      </c>
      <c r="J878" s="58"/>
      <c r="K878" s="58">
        <v>0.18173639999999999</v>
      </c>
      <c r="L878" s="58">
        <v>2.2885144799999999</v>
      </c>
      <c r="M878" s="58">
        <v>2.2885144799999999</v>
      </c>
      <c r="N878" s="58">
        <v>0.01</v>
      </c>
      <c r="O878" s="58">
        <v>0.01</v>
      </c>
    </row>
    <row r="879" spans="1:15" ht="75">
      <c r="A879" s="46" t="s">
        <v>1225</v>
      </c>
      <c r="B879" s="91" t="s">
        <v>1053</v>
      </c>
      <c r="C879" s="54" t="s">
        <v>2088</v>
      </c>
      <c r="D879" s="76">
        <v>2019</v>
      </c>
      <c r="E879" s="46">
        <v>2020</v>
      </c>
      <c r="F879" s="58">
        <v>2.7096500000000003</v>
      </c>
      <c r="G879" s="58">
        <v>2.7096500000000003</v>
      </c>
      <c r="H879" s="58">
        <v>0.27096500000000007</v>
      </c>
      <c r="I879" s="58">
        <v>2.2761060000000004</v>
      </c>
      <c r="J879" s="58"/>
      <c r="K879" s="58">
        <v>0.162579</v>
      </c>
      <c r="L879" s="58">
        <v>2.7096500000000003</v>
      </c>
      <c r="M879" s="58">
        <v>2.7096500000000003</v>
      </c>
      <c r="N879" s="58">
        <v>0.50826000000000005</v>
      </c>
      <c r="O879" s="58">
        <v>0.50826000000000005</v>
      </c>
    </row>
    <row r="880" spans="1:15" ht="75">
      <c r="A880" s="46" t="s">
        <v>1225</v>
      </c>
      <c r="B880" s="91" t="s">
        <v>1054</v>
      </c>
      <c r="C880" s="54" t="s">
        <v>2089</v>
      </c>
      <c r="D880" s="76">
        <v>2016</v>
      </c>
      <c r="E880" s="46">
        <v>2019</v>
      </c>
      <c r="F880" s="58">
        <v>4.3808599999999993</v>
      </c>
      <c r="G880" s="58">
        <v>4.3808599999999993</v>
      </c>
      <c r="H880" s="58">
        <v>0.43808599999999998</v>
      </c>
      <c r="I880" s="58">
        <v>3.6799223999999993</v>
      </c>
      <c r="J880" s="58"/>
      <c r="K880" s="58">
        <v>0.26285159999999996</v>
      </c>
      <c r="L880" s="58">
        <v>0</v>
      </c>
      <c r="M880" s="58">
        <v>0</v>
      </c>
      <c r="N880" s="58">
        <v>0</v>
      </c>
      <c r="O880" s="58">
        <v>0</v>
      </c>
    </row>
    <row r="881" spans="1:15" ht="75">
      <c r="A881" s="46" t="s">
        <v>1225</v>
      </c>
      <c r="B881" s="91" t="s">
        <v>1055</v>
      </c>
      <c r="C881" s="54" t="s">
        <v>2090</v>
      </c>
      <c r="D881" s="76">
        <v>2017</v>
      </c>
      <c r="E881" s="46">
        <v>2019</v>
      </c>
      <c r="F881" s="58">
        <v>3.2370799999999997</v>
      </c>
      <c r="G881" s="58">
        <v>3.2370799999999997</v>
      </c>
      <c r="H881" s="58">
        <v>0.323708</v>
      </c>
      <c r="I881" s="58">
        <v>2.7191472000000001</v>
      </c>
      <c r="J881" s="58"/>
      <c r="K881" s="58">
        <v>0.19422479999999998</v>
      </c>
      <c r="L881" s="58">
        <v>0</v>
      </c>
      <c r="M881" s="58">
        <v>0</v>
      </c>
      <c r="N881" s="58">
        <v>0</v>
      </c>
      <c r="O881" s="58">
        <v>0</v>
      </c>
    </row>
    <row r="882" spans="1:15" ht="131.25">
      <c r="A882" s="46" t="s">
        <v>1225</v>
      </c>
      <c r="B882" s="91" t="s">
        <v>1056</v>
      </c>
      <c r="C882" s="54" t="s">
        <v>2091</v>
      </c>
      <c r="D882" s="76">
        <v>2015</v>
      </c>
      <c r="E882" s="46">
        <v>2022</v>
      </c>
      <c r="F882" s="58">
        <v>5.7182300000000001</v>
      </c>
      <c r="G882" s="58">
        <v>5.7182300000000001</v>
      </c>
      <c r="H882" s="58">
        <v>0.57182300000000008</v>
      </c>
      <c r="I882" s="58">
        <v>4.8033131999999998</v>
      </c>
      <c r="J882" s="58"/>
      <c r="K882" s="58">
        <v>0.3430938</v>
      </c>
      <c r="L882" s="58">
        <v>5.0859094599999999</v>
      </c>
      <c r="M882" s="58">
        <v>5.0859094599999999</v>
      </c>
      <c r="N882" s="58">
        <v>0.25296999999999997</v>
      </c>
      <c r="O882" s="58">
        <v>0.25296999999999997</v>
      </c>
    </row>
    <row r="883" spans="1:15" ht="75">
      <c r="A883" s="46" t="s">
        <v>1225</v>
      </c>
      <c r="B883" s="91" t="s">
        <v>1057</v>
      </c>
      <c r="C883" s="54" t="s">
        <v>2092</v>
      </c>
      <c r="D883" s="76">
        <v>2019</v>
      </c>
      <c r="E883" s="46">
        <v>2019</v>
      </c>
      <c r="F883" s="58">
        <v>0.34285000000000004</v>
      </c>
      <c r="G883" s="58">
        <v>0.34285000000000004</v>
      </c>
      <c r="H883" s="58">
        <v>0.034285000000000003</v>
      </c>
      <c r="I883" s="58">
        <v>0.28799400000000003</v>
      </c>
      <c r="J883" s="58"/>
      <c r="K883" s="58">
        <v>0.020571000000000002</v>
      </c>
      <c r="L883" s="58">
        <v>0.34285000000000004</v>
      </c>
      <c r="M883" s="58">
        <v>0.34285000000000004</v>
      </c>
      <c r="N883" s="58">
        <v>0.34285000000000004</v>
      </c>
      <c r="O883" s="58">
        <v>0.34285000000000004</v>
      </c>
    </row>
    <row r="884" spans="1:15" ht="93.75">
      <c r="A884" s="46" t="s">
        <v>1225</v>
      </c>
      <c r="B884" s="91" t="s">
        <v>1058</v>
      </c>
      <c r="C884" s="54" t="s">
        <v>2093</v>
      </c>
      <c r="D884" s="76">
        <v>2017</v>
      </c>
      <c r="E884" s="46">
        <v>2019</v>
      </c>
      <c r="F884" s="58">
        <v>1.41001</v>
      </c>
      <c r="G884" s="58">
        <v>1.41001</v>
      </c>
      <c r="H884" s="58">
        <v>0.14100100000000002</v>
      </c>
      <c r="I884" s="58">
        <v>1.1844084000000001</v>
      </c>
      <c r="J884" s="58"/>
      <c r="K884" s="58">
        <v>0.084600599999999998</v>
      </c>
      <c r="L884" s="58">
        <v>0</v>
      </c>
      <c r="M884" s="58">
        <v>0</v>
      </c>
      <c r="N884" s="58">
        <v>0</v>
      </c>
      <c r="O884" s="58">
        <v>0</v>
      </c>
    </row>
    <row r="885" spans="1:15" ht="93.75">
      <c r="A885" s="46" t="s">
        <v>1225</v>
      </c>
      <c r="B885" s="91" t="s">
        <v>1059</v>
      </c>
      <c r="C885" s="54" t="s">
        <v>2094</v>
      </c>
      <c r="D885" s="76">
        <v>2018</v>
      </c>
      <c r="E885" s="46">
        <v>2020</v>
      </c>
      <c r="F885" s="58">
        <v>8.9132800000000003</v>
      </c>
      <c r="G885" s="58">
        <v>8.9132800000000003</v>
      </c>
      <c r="H885" s="58">
        <v>0.89132800000000012</v>
      </c>
      <c r="I885" s="58">
        <v>7.487155200000001</v>
      </c>
      <c r="J885" s="58"/>
      <c r="K885" s="58">
        <v>0.53479679999999996</v>
      </c>
      <c r="L885" s="58">
        <v>6.8916933700000005</v>
      </c>
      <c r="M885" s="58">
        <v>6.8916933700000005</v>
      </c>
      <c r="N885" s="58">
        <v>6.6169176600000004</v>
      </c>
      <c r="O885" s="58">
        <v>6.6169176600000004</v>
      </c>
    </row>
    <row r="886" spans="1:15" ht="93.75">
      <c r="A886" s="46" t="s">
        <v>1225</v>
      </c>
      <c r="B886" s="91" t="s">
        <v>1060</v>
      </c>
      <c r="C886" s="54" t="s">
        <v>2095</v>
      </c>
      <c r="D886" s="76">
        <v>2017</v>
      </c>
      <c r="E886" s="46">
        <v>2022</v>
      </c>
      <c r="F886" s="58">
        <v>7.7426300100000001</v>
      </c>
      <c r="G886" s="58">
        <v>7.7426300100000001</v>
      </c>
      <c r="H886" s="58">
        <v>0.77426300100000001</v>
      </c>
      <c r="I886" s="58">
        <v>6.5038092083999999</v>
      </c>
      <c r="J886" s="58"/>
      <c r="K886" s="58">
        <v>0.46455780059999996</v>
      </c>
      <c r="L886" s="58">
        <v>6.2087972200000001</v>
      </c>
      <c r="M886" s="58">
        <v>6.2087972200000001</v>
      </c>
      <c r="N886" s="58">
        <v>0.01</v>
      </c>
      <c r="O886" s="58">
        <v>0.01</v>
      </c>
    </row>
    <row r="887" spans="1:15" ht="262.5">
      <c r="A887" s="46" t="s">
        <v>1225</v>
      </c>
      <c r="B887" s="91" t="s">
        <v>1061</v>
      </c>
      <c r="C887" s="54" t="s">
        <v>2096</v>
      </c>
      <c r="D887" s="76">
        <v>2014</v>
      </c>
      <c r="E887" s="46">
        <v>2019</v>
      </c>
      <c r="F887" s="58">
        <v>49.705930000000002</v>
      </c>
      <c r="G887" s="58">
        <v>49.705930000000002</v>
      </c>
      <c r="H887" s="58">
        <v>4.9705930000000009</v>
      </c>
      <c r="I887" s="58">
        <v>41.752981200000001</v>
      </c>
      <c r="J887" s="58"/>
      <c r="K887" s="58">
        <v>2.9823558000000001</v>
      </c>
      <c r="L887" s="58">
        <v>0</v>
      </c>
      <c r="M887" s="58">
        <v>0</v>
      </c>
      <c r="N887" s="58">
        <v>0</v>
      </c>
      <c r="O887" s="58">
        <v>0</v>
      </c>
    </row>
    <row r="888" spans="1:15" ht="93.75">
      <c r="A888" s="46" t="s">
        <v>1225</v>
      </c>
      <c r="B888" s="91" t="s">
        <v>1062</v>
      </c>
      <c r="C888" s="54" t="s">
        <v>2097</v>
      </c>
      <c r="D888" s="76">
        <v>2014</v>
      </c>
      <c r="E888" s="46">
        <v>2021</v>
      </c>
      <c r="F888" s="58">
        <v>17.34524</v>
      </c>
      <c r="G888" s="58">
        <v>17.34524</v>
      </c>
      <c r="H888" s="58">
        <v>1.7345240000000002</v>
      </c>
      <c r="I888" s="58">
        <v>14.570001599999999</v>
      </c>
      <c r="J888" s="58"/>
      <c r="K888" s="58">
        <v>1.0407143999999999</v>
      </c>
      <c r="L888" s="58">
        <v>15.59867972</v>
      </c>
      <c r="M888" s="58">
        <v>15.59867972</v>
      </c>
      <c r="N888" s="58">
        <v>0.80</v>
      </c>
      <c r="O888" s="58">
        <v>0.80</v>
      </c>
    </row>
    <row r="889" spans="1:15" ht="112.5">
      <c r="A889" s="46" t="s">
        <v>1225</v>
      </c>
      <c r="B889" s="91" t="s">
        <v>1063</v>
      </c>
      <c r="C889" s="54" t="s">
        <v>2098</v>
      </c>
      <c r="D889" s="76">
        <v>2015</v>
      </c>
      <c r="E889" s="46">
        <v>2021</v>
      </c>
      <c r="F889" s="58">
        <v>54.974249999999998</v>
      </c>
      <c r="G889" s="58">
        <v>54.974249999999998</v>
      </c>
      <c r="H889" s="58">
        <v>5.4974249999999998</v>
      </c>
      <c r="I889" s="58">
        <v>46.178370000000001</v>
      </c>
      <c r="J889" s="58"/>
      <c r="K889" s="58">
        <v>3.2984549999999997</v>
      </c>
      <c r="L889" s="58">
        <v>33.68250201</v>
      </c>
      <c r="M889" s="58">
        <v>33.68250201</v>
      </c>
      <c r="N889" s="58">
        <v>26.159814579999999</v>
      </c>
      <c r="O889" s="58">
        <v>26.159814579999999</v>
      </c>
    </row>
    <row r="890" spans="1:15" ht="187.5">
      <c r="A890" s="46" t="s">
        <v>1225</v>
      </c>
      <c r="B890" s="91" t="s">
        <v>1064</v>
      </c>
      <c r="C890" s="54" t="s">
        <v>2099</v>
      </c>
      <c r="D890" s="76">
        <v>2014</v>
      </c>
      <c r="E890" s="46">
        <v>2020</v>
      </c>
      <c r="F890" s="58">
        <v>22.860720000000004</v>
      </c>
      <c r="G890" s="58">
        <v>22.860720000000004</v>
      </c>
      <c r="H890" s="58">
        <v>2.2860720000000003</v>
      </c>
      <c r="I890" s="58">
        <v>19.203004800000002</v>
      </c>
      <c r="J890" s="58"/>
      <c r="K890" s="58">
        <v>1.3716432000000003</v>
      </c>
      <c r="L890" s="58">
        <v>0</v>
      </c>
      <c r="M890" s="58">
        <v>0</v>
      </c>
      <c r="N890" s="58">
        <v>0</v>
      </c>
      <c r="O890" s="58">
        <v>0</v>
      </c>
    </row>
    <row r="891" spans="1:15" ht="131.25">
      <c r="A891" s="46" t="s">
        <v>1225</v>
      </c>
      <c r="B891" s="91" t="s">
        <v>1065</v>
      </c>
      <c r="C891" s="54" t="s">
        <v>2100</v>
      </c>
      <c r="D891" s="76">
        <v>2014</v>
      </c>
      <c r="E891" s="46">
        <v>2022</v>
      </c>
      <c r="F891" s="58">
        <v>5.0482400000000007</v>
      </c>
      <c r="G891" s="58">
        <v>5.0482400000000007</v>
      </c>
      <c r="H891" s="58">
        <v>0.50482400000000005</v>
      </c>
      <c r="I891" s="58">
        <v>4.240521600000001</v>
      </c>
      <c r="J891" s="58"/>
      <c r="K891" s="58">
        <v>0.30289440000000001</v>
      </c>
      <c r="L891" s="58">
        <v>3.8939597700000008</v>
      </c>
      <c r="M891" s="58">
        <v>3.8939597700000008</v>
      </c>
      <c r="N891" s="58">
        <v>0.22784045</v>
      </c>
      <c r="O891" s="58">
        <v>0.22784045</v>
      </c>
    </row>
    <row r="892" spans="1:15" ht="112.5">
      <c r="A892" s="46" t="s">
        <v>1225</v>
      </c>
      <c r="B892" s="91" t="s">
        <v>1066</v>
      </c>
      <c r="C892" s="54" t="s">
        <v>2101</v>
      </c>
      <c r="D892" s="76">
        <v>2014</v>
      </c>
      <c r="E892" s="46">
        <v>2020</v>
      </c>
      <c r="F892" s="58">
        <v>15.433749999999996</v>
      </c>
      <c r="G892" s="58">
        <v>15.433749999999996</v>
      </c>
      <c r="H892" s="58">
        <v>1.5433749999999997</v>
      </c>
      <c r="I892" s="58">
        <v>12.964349999999998</v>
      </c>
      <c r="J892" s="58"/>
      <c r="K892" s="58">
        <v>0.92602499999999976</v>
      </c>
      <c r="L892" s="58">
        <v>9.6972851099999957</v>
      </c>
      <c r="M892" s="58">
        <v>9.6972851099999957</v>
      </c>
      <c r="N892" s="58">
        <v>0.54562999999999995</v>
      </c>
      <c r="O892" s="58">
        <v>0.54562999999999995</v>
      </c>
    </row>
    <row r="893" spans="1:15" ht="131.25">
      <c r="A893" s="46" t="s">
        <v>1225</v>
      </c>
      <c r="B893" s="91" t="s">
        <v>1067</v>
      </c>
      <c r="C893" s="54" t="s">
        <v>2102</v>
      </c>
      <c r="D893" s="76">
        <v>2015</v>
      </c>
      <c r="E893" s="46">
        <v>2020</v>
      </c>
      <c r="F893" s="58">
        <v>1.7604299999999999</v>
      </c>
      <c r="G893" s="58">
        <v>1.7604299999999999</v>
      </c>
      <c r="H893" s="58">
        <v>0.17604300000000001</v>
      </c>
      <c r="I893" s="58">
        <v>1.4787612000000001</v>
      </c>
      <c r="J893" s="58"/>
      <c r="K893" s="58">
        <v>0.10562579999999999</v>
      </c>
      <c r="L893" s="58">
        <v>1.0584026600000001</v>
      </c>
      <c r="M893" s="58">
        <v>1.0584026600000001</v>
      </c>
      <c r="N893" s="58">
        <v>0.076599999999999988</v>
      </c>
      <c r="O893" s="58">
        <v>0.076599999999999988</v>
      </c>
    </row>
    <row r="894" spans="1:15" ht="93.75">
      <c r="A894" s="46" t="s">
        <v>1225</v>
      </c>
      <c r="B894" s="91" t="s">
        <v>1068</v>
      </c>
      <c r="C894" s="54" t="s">
        <v>2103</v>
      </c>
      <c r="D894" s="76">
        <v>2014</v>
      </c>
      <c r="E894" s="46">
        <v>2021</v>
      </c>
      <c r="F894" s="58">
        <v>1.1411</v>
      </c>
      <c r="G894" s="58">
        <v>1.1411</v>
      </c>
      <c r="H894" s="58">
        <v>0.11411</v>
      </c>
      <c r="I894" s="58">
        <v>0.95852400000000004</v>
      </c>
      <c r="J894" s="58"/>
      <c r="K894" s="58">
        <v>0.068465999999999999</v>
      </c>
      <c r="L894" s="58">
        <v>0.93929399999999996</v>
      </c>
      <c r="M894" s="58">
        <v>0.93929399999999996</v>
      </c>
      <c r="N894" s="58">
        <v>0.01</v>
      </c>
      <c r="O894" s="58">
        <v>0.01</v>
      </c>
    </row>
    <row r="895" spans="1:15" ht="93.75">
      <c r="A895" s="46" t="s">
        <v>1225</v>
      </c>
      <c r="B895" s="91" t="s">
        <v>1069</v>
      </c>
      <c r="C895" s="54" t="s">
        <v>2104</v>
      </c>
      <c r="D895" s="76">
        <v>2018</v>
      </c>
      <c r="E895" s="46">
        <v>2019</v>
      </c>
      <c r="F895" s="58">
        <v>7.0607299999999986</v>
      </c>
      <c r="G895" s="58">
        <v>7.0607299999999986</v>
      </c>
      <c r="H895" s="58">
        <v>0.70607299999999995</v>
      </c>
      <c r="I895" s="58">
        <v>5.9310131999999989</v>
      </c>
      <c r="J895" s="58"/>
      <c r="K895" s="58">
        <v>0.4236437999999999</v>
      </c>
      <c r="L895" s="58">
        <v>6.5813732599999986</v>
      </c>
      <c r="M895" s="58">
        <v>6.5813732599999986</v>
      </c>
      <c r="N895" s="58">
        <v>6.5771203600000003</v>
      </c>
      <c r="O895" s="58">
        <v>6.5771203600000003</v>
      </c>
    </row>
    <row r="896" spans="1:15" ht="93.75">
      <c r="A896" s="46" t="s">
        <v>1225</v>
      </c>
      <c r="B896" s="91" t="s">
        <v>1070</v>
      </c>
      <c r="C896" s="54" t="s">
        <v>2105</v>
      </c>
      <c r="D896" s="76">
        <v>2016</v>
      </c>
      <c r="E896" s="46">
        <v>2019</v>
      </c>
      <c r="F896" s="58">
        <v>0.66538991000000003</v>
      </c>
      <c r="G896" s="58">
        <v>0.66538991000000003</v>
      </c>
      <c r="H896" s="58">
        <v>0.066538991000000006</v>
      </c>
      <c r="I896" s="58">
        <v>0.55892752439999993</v>
      </c>
      <c r="J896" s="58"/>
      <c r="K896" s="58">
        <v>0.039923394600000002</v>
      </c>
      <c r="L896" s="58">
        <v>0.046889950000000069</v>
      </c>
      <c r="M896" s="58">
        <v>0.046889950000000069</v>
      </c>
      <c r="N896" s="58">
        <v>0.04688995</v>
      </c>
      <c r="O896" s="58">
        <v>0.04688995</v>
      </c>
    </row>
    <row r="897" spans="1:15" ht="75">
      <c r="A897" s="46" t="s">
        <v>1225</v>
      </c>
      <c r="B897" s="91" t="s">
        <v>1071</v>
      </c>
      <c r="C897" s="54" t="s">
        <v>2106</v>
      </c>
      <c r="D897" s="76">
        <v>2017</v>
      </c>
      <c r="E897" s="46">
        <v>2019</v>
      </c>
      <c r="F897" s="58">
        <v>3.24173</v>
      </c>
      <c r="G897" s="58">
        <v>3.24173</v>
      </c>
      <c r="H897" s="58">
        <v>0.32417300000000004</v>
      </c>
      <c r="I897" s="58">
        <v>2.7230531999999998</v>
      </c>
      <c r="J897" s="58"/>
      <c r="K897" s="58">
        <v>0.1945038</v>
      </c>
      <c r="L897" s="58">
        <v>0</v>
      </c>
      <c r="M897" s="58">
        <v>0</v>
      </c>
      <c r="N897" s="58">
        <v>0</v>
      </c>
      <c r="O897" s="58">
        <v>0</v>
      </c>
    </row>
    <row r="898" spans="1:15" ht="56.25">
      <c r="A898" s="46" t="s">
        <v>1225</v>
      </c>
      <c r="B898" s="91" t="s">
        <v>1072</v>
      </c>
      <c r="C898" s="54" t="s">
        <v>2107</v>
      </c>
      <c r="D898" s="76">
        <v>2017</v>
      </c>
      <c r="E898" s="46" t="s">
        <v>2253</v>
      </c>
      <c r="F898" s="58">
        <v>1.0055399999999999</v>
      </c>
      <c r="G898" s="58">
        <v>1.0055399999999999</v>
      </c>
      <c r="H898" s="58">
        <v>0.10055399999999999</v>
      </c>
      <c r="I898" s="58">
        <v>0.84465359999999989</v>
      </c>
      <c r="J898" s="58"/>
      <c r="K898" s="58">
        <v>0.060332399999999987</v>
      </c>
      <c r="L898" s="58">
        <v>0</v>
      </c>
      <c r="M898" s="58">
        <v>0</v>
      </c>
      <c r="N898" s="58">
        <v>0</v>
      </c>
      <c r="O898" s="58">
        <v>0</v>
      </c>
    </row>
    <row r="899" spans="1:15" ht="112.5">
      <c r="A899" s="46" t="s">
        <v>1225</v>
      </c>
      <c r="B899" s="91" t="s">
        <v>1073</v>
      </c>
      <c r="C899" s="54" t="s">
        <v>2108</v>
      </c>
      <c r="D899" s="76">
        <v>2019</v>
      </c>
      <c r="E899" s="46">
        <v>2021</v>
      </c>
      <c r="F899" s="58">
        <v>24.251700000000003</v>
      </c>
      <c r="G899" s="58">
        <v>24.251700000000003</v>
      </c>
      <c r="H899" s="58">
        <v>2.4251700000000005</v>
      </c>
      <c r="I899" s="58">
        <v>20.371428000000002</v>
      </c>
      <c r="J899" s="58"/>
      <c r="K899" s="58">
        <v>1.4551020000000001</v>
      </c>
      <c r="L899" s="58">
        <v>24.251700000000003</v>
      </c>
      <c r="M899" s="58">
        <v>24.251700000000003</v>
      </c>
      <c r="N899" s="58">
        <v>1.60456</v>
      </c>
      <c r="O899" s="58">
        <v>1.60456</v>
      </c>
    </row>
    <row r="900" spans="1:15" ht="75">
      <c r="A900" s="46" t="s">
        <v>1225</v>
      </c>
      <c r="B900" s="91" t="s">
        <v>1074</v>
      </c>
      <c r="C900" s="54" t="s">
        <v>2109</v>
      </c>
      <c r="D900" s="76">
        <v>2015</v>
      </c>
      <c r="E900" s="46">
        <v>2020</v>
      </c>
      <c r="F900" s="58">
        <v>1.40</v>
      </c>
      <c r="G900" s="58">
        <v>1.40</v>
      </c>
      <c r="H900" s="58">
        <v>0.13999999999999999</v>
      </c>
      <c r="I900" s="58">
        <v>1.1759999999999999</v>
      </c>
      <c r="J900" s="58"/>
      <c r="K900" s="58">
        <v>0.083999999999999991</v>
      </c>
      <c r="L900" s="58">
        <v>1.0188664699999999</v>
      </c>
      <c r="M900" s="58">
        <v>1.0188664699999999</v>
      </c>
      <c r="N900" s="58">
        <v>0.076329999999999995</v>
      </c>
      <c r="O900" s="58">
        <v>0.076329999999999995</v>
      </c>
    </row>
    <row r="901" spans="1:15" ht="112.5">
      <c r="A901" s="46" t="s">
        <v>1225</v>
      </c>
      <c r="B901" s="91" t="s">
        <v>1075</v>
      </c>
      <c r="C901" s="54" t="s">
        <v>2110</v>
      </c>
      <c r="D901" s="76">
        <v>2016</v>
      </c>
      <c r="E901" s="46" t="s">
        <v>2253</v>
      </c>
      <c r="F901" s="58">
        <v>6.5146400000000009</v>
      </c>
      <c r="G901" s="58">
        <v>6.5146400000000009</v>
      </c>
      <c r="H901" s="58">
        <v>0.65146400000000015</v>
      </c>
      <c r="I901" s="58">
        <v>5.472297600000001</v>
      </c>
      <c r="J901" s="58"/>
      <c r="K901" s="58">
        <v>0.39087840000000001</v>
      </c>
      <c r="L901" s="58">
        <v>0</v>
      </c>
      <c r="M901" s="58">
        <v>0</v>
      </c>
      <c r="N901" s="58">
        <v>0</v>
      </c>
      <c r="O901" s="58">
        <v>0</v>
      </c>
    </row>
    <row r="902" spans="1:15" ht="112.5">
      <c r="A902" s="46" t="s">
        <v>1225</v>
      </c>
      <c r="B902" s="91" t="s">
        <v>1076</v>
      </c>
      <c r="C902" s="54" t="s">
        <v>2111</v>
      </c>
      <c r="D902" s="76">
        <v>2015</v>
      </c>
      <c r="E902" s="46">
        <v>2020</v>
      </c>
      <c r="F902" s="58">
        <v>3.3397200000000002</v>
      </c>
      <c r="G902" s="58">
        <v>3.3397200000000002</v>
      </c>
      <c r="H902" s="58">
        <v>0.33397200000000005</v>
      </c>
      <c r="I902" s="58">
        <v>2.8053648</v>
      </c>
      <c r="J902" s="58"/>
      <c r="K902" s="58">
        <v>0.20038320000000001</v>
      </c>
      <c r="L902" s="58">
        <v>2.2509786000000003</v>
      </c>
      <c r="M902" s="58">
        <v>2.2509786000000003</v>
      </c>
      <c r="N902" s="58">
        <v>0.16179436999999999</v>
      </c>
      <c r="O902" s="58">
        <v>0.16179436999999999</v>
      </c>
    </row>
    <row r="903" spans="1:15" ht="93.75">
      <c r="A903" s="46" t="s">
        <v>1225</v>
      </c>
      <c r="B903" s="91" t="s">
        <v>1077</v>
      </c>
      <c r="C903" s="54" t="s">
        <v>2112</v>
      </c>
      <c r="D903" s="76">
        <v>2019</v>
      </c>
      <c r="E903" s="46">
        <v>2021</v>
      </c>
      <c r="F903" s="58">
        <v>6.6844899999999985</v>
      </c>
      <c r="G903" s="58">
        <v>6.6844899999999985</v>
      </c>
      <c r="H903" s="58">
        <v>0.66844899999999985</v>
      </c>
      <c r="I903" s="58">
        <v>5.6149715999999987</v>
      </c>
      <c r="J903" s="58"/>
      <c r="K903" s="58">
        <v>0.40106939999999991</v>
      </c>
      <c r="L903" s="58">
        <v>6.6844899999999985</v>
      </c>
      <c r="M903" s="58">
        <v>6.6844899999999985</v>
      </c>
      <c r="N903" s="58">
        <v>0.01</v>
      </c>
      <c r="O903" s="58">
        <v>0.01</v>
      </c>
    </row>
    <row r="904" spans="1:15" ht="168.75">
      <c r="A904" s="46" t="s">
        <v>1225</v>
      </c>
      <c r="B904" s="91" t="s">
        <v>1078</v>
      </c>
      <c r="C904" s="54" t="s">
        <v>2113</v>
      </c>
      <c r="D904" s="76">
        <v>2016</v>
      </c>
      <c r="E904" s="46">
        <v>2022</v>
      </c>
      <c r="F904" s="58">
        <v>13.889849999999999</v>
      </c>
      <c r="G904" s="58">
        <v>13.889849999999999</v>
      </c>
      <c r="H904" s="58">
        <v>1.3889849999999999</v>
      </c>
      <c r="I904" s="58">
        <v>11.667473999999999</v>
      </c>
      <c r="J904" s="58"/>
      <c r="K904" s="58">
        <v>0.83339099999999988</v>
      </c>
      <c r="L904" s="58">
        <v>0</v>
      </c>
      <c r="M904" s="58">
        <v>0</v>
      </c>
      <c r="N904" s="58">
        <v>0</v>
      </c>
      <c r="O904" s="58">
        <v>0</v>
      </c>
    </row>
    <row r="905" spans="1:15" ht="75">
      <c r="A905" s="46" t="s">
        <v>1225</v>
      </c>
      <c r="B905" s="91" t="s">
        <v>1079</v>
      </c>
      <c r="C905" s="54" t="s">
        <v>2114</v>
      </c>
      <c r="D905" s="76">
        <v>2015</v>
      </c>
      <c r="E905" s="46">
        <v>2019</v>
      </c>
      <c r="F905" s="58">
        <v>38.044529999999995</v>
      </c>
      <c r="G905" s="58">
        <v>38.044529999999995</v>
      </c>
      <c r="H905" s="58">
        <v>3.8044529999999996</v>
      </c>
      <c r="I905" s="58">
        <v>31.957405199999993</v>
      </c>
      <c r="J905" s="58"/>
      <c r="K905" s="58">
        <v>2.2826717999999997</v>
      </c>
      <c r="L905" s="58">
        <v>0</v>
      </c>
      <c r="M905" s="58">
        <v>0</v>
      </c>
      <c r="N905" s="58">
        <v>0</v>
      </c>
      <c r="O905" s="58">
        <v>0</v>
      </c>
    </row>
    <row r="906" spans="1:15" ht="112.5">
      <c r="A906" s="46" t="s">
        <v>1225</v>
      </c>
      <c r="B906" s="91" t="s">
        <v>1080</v>
      </c>
      <c r="C906" s="54" t="s">
        <v>2115</v>
      </c>
      <c r="D906" s="76">
        <v>2017</v>
      </c>
      <c r="E906" s="46">
        <v>2021</v>
      </c>
      <c r="F906" s="58">
        <v>69.848980000000012</v>
      </c>
      <c r="G906" s="58">
        <v>69.848980000000012</v>
      </c>
      <c r="H906" s="58">
        <v>6.9848980000000012</v>
      </c>
      <c r="I906" s="58">
        <v>58.673143200000013</v>
      </c>
      <c r="J906" s="58"/>
      <c r="K906" s="58">
        <v>4.1909388000000005</v>
      </c>
      <c r="L906" s="58">
        <v>46.673250980000013</v>
      </c>
      <c r="M906" s="58">
        <v>46.673250980000013</v>
      </c>
      <c r="N906" s="58">
        <v>12.350050209999999</v>
      </c>
      <c r="O906" s="58">
        <v>12.350050209999999</v>
      </c>
    </row>
    <row r="907" spans="1:15" ht="75">
      <c r="A907" s="46" t="s">
        <v>1225</v>
      </c>
      <c r="B907" s="91" t="s">
        <v>1081</v>
      </c>
      <c r="C907" s="54" t="s">
        <v>2116</v>
      </c>
      <c r="D907" s="76">
        <v>2015</v>
      </c>
      <c r="E907" s="46">
        <v>2019</v>
      </c>
      <c r="F907" s="58">
        <v>4.9117600000000001</v>
      </c>
      <c r="G907" s="58">
        <v>4.9117600000000001</v>
      </c>
      <c r="H907" s="58">
        <v>0.49117600000000006</v>
      </c>
      <c r="I907" s="58">
        <v>4.1258783999999995</v>
      </c>
      <c r="J907" s="58"/>
      <c r="K907" s="58">
        <v>0.29470560000000001</v>
      </c>
      <c r="L907" s="58">
        <v>0</v>
      </c>
      <c r="M907" s="58">
        <v>0</v>
      </c>
      <c r="N907" s="58">
        <v>0</v>
      </c>
      <c r="O907" s="58">
        <v>0</v>
      </c>
    </row>
    <row r="908" spans="1:15" ht="93.75">
      <c r="A908" s="46" t="s">
        <v>1225</v>
      </c>
      <c r="B908" s="91" t="s">
        <v>1082</v>
      </c>
      <c r="C908" s="54" t="s">
        <v>2117</v>
      </c>
      <c r="D908" s="76">
        <v>2016</v>
      </c>
      <c r="E908" s="46">
        <v>2020</v>
      </c>
      <c r="F908" s="58">
        <v>9.2702299999999997</v>
      </c>
      <c r="G908" s="58">
        <v>9.2702299999999997</v>
      </c>
      <c r="H908" s="58">
        <v>0.92702300000000004</v>
      </c>
      <c r="I908" s="58">
        <v>7.7869931999999995</v>
      </c>
      <c r="J908" s="58"/>
      <c r="K908" s="58">
        <v>0.55621379999999998</v>
      </c>
      <c r="L908" s="58">
        <v>8.1863242799999991</v>
      </c>
      <c r="M908" s="58">
        <v>8.1863242799999991</v>
      </c>
      <c r="N908" s="58">
        <v>0.34985995000000003</v>
      </c>
      <c r="O908" s="58">
        <v>0.34985995000000003</v>
      </c>
    </row>
    <row r="909" spans="1:15" ht="93.75">
      <c r="A909" s="46" t="s">
        <v>1225</v>
      </c>
      <c r="B909" s="91" t="s">
        <v>1083</v>
      </c>
      <c r="C909" s="54" t="s">
        <v>2118</v>
      </c>
      <c r="D909" s="76">
        <v>2016</v>
      </c>
      <c r="E909" s="46">
        <v>2021</v>
      </c>
      <c r="F909" s="58">
        <v>17.139409999999998</v>
      </c>
      <c r="G909" s="58">
        <v>17.139409999999998</v>
      </c>
      <c r="H909" s="58">
        <v>1.7139409999999999</v>
      </c>
      <c r="I909" s="58">
        <v>14.397104399999998</v>
      </c>
      <c r="J909" s="58"/>
      <c r="K909" s="58">
        <v>1.0283645999999997</v>
      </c>
      <c r="L909" s="58">
        <v>0.38508952867795898</v>
      </c>
      <c r="M909" s="58">
        <v>0.38508952867795898</v>
      </c>
      <c r="N909" s="58">
        <v>0.20</v>
      </c>
      <c r="O909" s="58">
        <v>0.20</v>
      </c>
    </row>
    <row r="910" spans="1:15" ht="131.25">
      <c r="A910" s="46" t="s">
        <v>1225</v>
      </c>
      <c r="B910" s="91" t="s">
        <v>1084</v>
      </c>
      <c r="C910" s="54" t="s">
        <v>2119</v>
      </c>
      <c r="D910" s="76">
        <v>2018</v>
      </c>
      <c r="E910" s="46">
        <v>2019</v>
      </c>
      <c r="F910" s="58">
        <v>12.48318883</v>
      </c>
      <c r="G910" s="58">
        <v>12.48318883</v>
      </c>
      <c r="H910" s="58">
        <v>1.248318883</v>
      </c>
      <c r="I910" s="58">
        <v>10.485878617200001</v>
      </c>
      <c r="J910" s="58"/>
      <c r="K910" s="58">
        <v>0.74899132979999994</v>
      </c>
      <c r="L910" s="58">
        <v>12.29379095</v>
      </c>
      <c r="M910" s="58">
        <v>12.29379095</v>
      </c>
      <c r="N910" s="58">
        <v>12.29379095</v>
      </c>
      <c r="O910" s="58">
        <v>12.29379095</v>
      </c>
    </row>
    <row r="911" spans="1:15" ht="75">
      <c r="A911" s="46" t="s">
        <v>1225</v>
      </c>
      <c r="B911" s="91" t="s">
        <v>1085</v>
      </c>
      <c r="C911" s="54" t="s">
        <v>2120</v>
      </c>
      <c r="D911" s="76" t="s">
        <v>2252</v>
      </c>
      <c r="E911" s="46">
        <v>2020</v>
      </c>
      <c r="F911" s="58">
        <v>5.0224299999999991</v>
      </c>
      <c r="G911" s="58">
        <v>5.0224299999999991</v>
      </c>
      <c r="H911" s="58">
        <v>0.50224299999999988</v>
      </c>
      <c r="I911" s="58">
        <v>4.2188411999999991</v>
      </c>
      <c r="J911" s="58"/>
      <c r="K911" s="58">
        <v>0.30134579999999994</v>
      </c>
      <c r="L911" s="58">
        <v>4.9957492799999992</v>
      </c>
      <c r="M911" s="58">
        <v>4.9957492799999992</v>
      </c>
      <c r="N911" s="58">
        <v>0.55538518000000003</v>
      </c>
      <c r="O911" s="58">
        <v>0.55538518000000003</v>
      </c>
    </row>
    <row r="912" spans="1:15" ht="93.75">
      <c r="A912" s="46" t="s">
        <v>1225</v>
      </c>
      <c r="B912" s="91" t="s">
        <v>1086</v>
      </c>
      <c r="C912" s="54" t="s">
        <v>2121</v>
      </c>
      <c r="D912" s="76">
        <v>2017</v>
      </c>
      <c r="E912" s="46" t="s">
        <v>2253</v>
      </c>
      <c r="F912" s="58">
        <v>3.1068599999999997</v>
      </c>
      <c r="G912" s="58">
        <v>3.1068599999999997</v>
      </c>
      <c r="H912" s="58">
        <v>0.31068600000000002</v>
      </c>
      <c r="I912" s="58">
        <v>2.6097623999999997</v>
      </c>
      <c r="J912" s="58"/>
      <c r="K912" s="58">
        <v>0.18641159999999998</v>
      </c>
      <c r="L912" s="58">
        <v>0</v>
      </c>
      <c r="M912" s="58">
        <v>0</v>
      </c>
      <c r="N912" s="58">
        <v>0</v>
      </c>
      <c r="O912" s="58">
        <v>0</v>
      </c>
    </row>
    <row r="913" spans="1:15" ht="75">
      <c r="A913" s="46" t="s">
        <v>1225</v>
      </c>
      <c r="B913" s="91" t="s">
        <v>1087</v>
      </c>
      <c r="C913" s="54" t="s">
        <v>2122</v>
      </c>
      <c r="D913" s="76">
        <v>2018</v>
      </c>
      <c r="E913" s="46">
        <v>2019</v>
      </c>
      <c r="F913" s="58">
        <v>11.104320000000001</v>
      </c>
      <c r="G913" s="58">
        <v>11.104320000000001</v>
      </c>
      <c r="H913" s="58">
        <v>1.1104320000000001</v>
      </c>
      <c r="I913" s="58">
        <v>9.3276288000000012</v>
      </c>
      <c r="J913" s="58"/>
      <c r="K913" s="58">
        <v>0.66625920000000005</v>
      </c>
      <c r="L913" s="58">
        <v>11.024506260000001</v>
      </c>
      <c r="M913" s="58">
        <v>11.024506260000001</v>
      </c>
      <c r="N913" s="58">
        <v>10.524506260000001</v>
      </c>
      <c r="O913" s="58">
        <v>10.524506260000001</v>
      </c>
    </row>
    <row r="914" spans="1:15" ht="75">
      <c r="A914" s="46" t="s">
        <v>1225</v>
      </c>
      <c r="B914" s="91" t="s">
        <v>1088</v>
      </c>
      <c r="C914" s="54" t="s">
        <v>2123</v>
      </c>
      <c r="D914" s="76">
        <v>2015</v>
      </c>
      <c r="E914" s="46">
        <v>2021</v>
      </c>
      <c r="F914" s="58">
        <v>4.3336000000000006</v>
      </c>
      <c r="G914" s="58">
        <v>4.3336000000000006</v>
      </c>
      <c r="H914" s="58">
        <v>0.43336000000000008</v>
      </c>
      <c r="I914" s="58">
        <v>3.6402240000000008</v>
      </c>
      <c r="J914" s="58"/>
      <c r="K914" s="58">
        <v>0.26001600000000002</v>
      </c>
      <c r="L914" s="58">
        <v>3.9274427800000007</v>
      </c>
      <c r="M914" s="58">
        <v>3.9274427800000007</v>
      </c>
      <c r="N914" s="58">
        <v>0.01</v>
      </c>
      <c r="O914" s="58">
        <v>0.01</v>
      </c>
    </row>
    <row r="915" spans="1:15" ht="112.5">
      <c r="A915" s="46" t="s">
        <v>1225</v>
      </c>
      <c r="B915" s="91" t="s">
        <v>1089</v>
      </c>
      <c r="C915" s="54" t="s">
        <v>2124</v>
      </c>
      <c r="D915" s="76" t="s">
        <v>2251</v>
      </c>
      <c r="E915" s="46">
        <v>2021</v>
      </c>
      <c r="F915" s="58">
        <v>29.818119999999997</v>
      </c>
      <c r="G915" s="58">
        <v>29.818119999999997</v>
      </c>
      <c r="H915" s="58">
        <v>2.9818119999999997</v>
      </c>
      <c r="I915" s="58">
        <v>25.047220799999995</v>
      </c>
      <c r="J915" s="58"/>
      <c r="K915" s="58">
        <v>1.7890871999999998</v>
      </c>
      <c r="L915" s="58">
        <v>29.817117369999998</v>
      </c>
      <c r="M915" s="58">
        <v>29.817117369999998</v>
      </c>
      <c r="N915" s="58">
        <v>0.5</v>
      </c>
      <c r="O915" s="58">
        <v>0.5</v>
      </c>
    </row>
    <row r="916" spans="1:15" ht="75">
      <c r="A916" s="46" t="s">
        <v>1225</v>
      </c>
      <c r="B916" s="91" t="s">
        <v>1090</v>
      </c>
      <c r="C916" s="54" t="s">
        <v>2125</v>
      </c>
      <c r="D916" s="76" t="s">
        <v>2251</v>
      </c>
      <c r="E916" s="46">
        <v>2019</v>
      </c>
      <c r="F916" s="58">
        <v>69.62127000000001</v>
      </c>
      <c r="G916" s="58">
        <v>69.62127000000001</v>
      </c>
      <c r="H916" s="58">
        <v>6.9621270000000015</v>
      </c>
      <c r="I916" s="58">
        <v>58.481866800000006</v>
      </c>
      <c r="J916" s="58"/>
      <c r="K916" s="58">
        <v>4.1772762000000006</v>
      </c>
      <c r="L916" s="58">
        <v>69.620267370000008</v>
      </c>
      <c r="M916" s="58">
        <v>69.620267370000008</v>
      </c>
      <c r="N916" s="58">
        <v>68.381737380000004</v>
      </c>
      <c r="O916" s="58">
        <v>68.381737380000004</v>
      </c>
    </row>
    <row r="917" spans="1:15" ht="93.75">
      <c r="A917" s="46" t="s">
        <v>1225</v>
      </c>
      <c r="B917" s="91" t="s">
        <v>1091</v>
      </c>
      <c r="C917" s="54" t="s">
        <v>2126</v>
      </c>
      <c r="D917" s="76">
        <v>2016</v>
      </c>
      <c r="E917" s="46">
        <v>2019</v>
      </c>
      <c r="F917" s="58">
        <v>3.1657399999999996</v>
      </c>
      <c r="G917" s="58">
        <v>3.1657399999999996</v>
      </c>
      <c r="H917" s="58">
        <v>0.31657399999999997</v>
      </c>
      <c r="I917" s="58">
        <v>2.6592215999999995</v>
      </c>
      <c r="J917" s="58"/>
      <c r="K917" s="58">
        <v>0.18994439999999996</v>
      </c>
      <c r="L917" s="58">
        <v>0</v>
      </c>
      <c r="M917" s="58">
        <v>0</v>
      </c>
      <c r="N917" s="58">
        <v>0</v>
      </c>
      <c r="O917" s="58">
        <v>0</v>
      </c>
    </row>
    <row r="918" spans="1:15" ht="75">
      <c r="A918" s="46" t="s">
        <v>1225</v>
      </c>
      <c r="B918" s="91" t="s">
        <v>1092</v>
      </c>
      <c r="C918" s="54" t="s">
        <v>2127</v>
      </c>
      <c r="D918" s="76">
        <v>2016</v>
      </c>
      <c r="E918" s="46">
        <v>2019</v>
      </c>
      <c r="F918" s="58">
        <v>7.1191400000000007</v>
      </c>
      <c r="G918" s="58">
        <v>7.1191400000000007</v>
      </c>
      <c r="H918" s="58">
        <v>0.71191400000000016</v>
      </c>
      <c r="I918" s="58">
        <v>5.9800776000000004</v>
      </c>
      <c r="J918" s="58"/>
      <c r="K918" s="58">
        <v>0.42714840000000004</v>
      </c>
      <c r="L918" s="58">
        <v>0</v>
      </c>
      <c r="M918" s="58">
        <v>0</v>
      </c>
      <c r="N918" s="58">
        <v>0</v>
      </c>
      <c r="O918" s="58">
        <v>0</v>
      </c>
    </row>
    <row r="919" spans="1:15" ht="93.75">
      <c r="A919" s="46" t="s">
        <v>1225</v>
      </c>
      <c r="B919" s="91" t="s">
        <v>1093</v>
      </c>
      <c r="C919" s="54" t="s">
        <v>2128</v>
      </c>
      <c r="D919" s="76">
        <v>2018</v>
      </c>
      <c r="E919" s="46">
        <v>2019</v>
      </c>
      <c r="F919" s="58">
        <v>1.2945599999999999</v>
      </c>
      <c r="G919" s="58">
        <v>1.2945599999999999</v>
      </c>
      <c r="H919" s="58">
        <v>0.12945599999999999</v>
      </c>
      <c r="I919" s="58">
        <v>1.0874303999999999</v>
      </c>
      <c r="J919" s="58"/>
      <c r="K919" s="58">
        <v>0.077673599999999995</v>
      </c>
      <c r="L919" s="58">
        <v>0</v>
      </c>
      <c r="M919" s="58">
        <v>0</v>
      </c>
      <c r="N919" s="58">
        <v>0</v>
      </c>
      <c r="O919" s="58">
        <v>0</v>
      </c>
    </row>
    <row r="920" spans="1:15" ht="131.25">
      <c r="A920" s="46" t="s">
        <v>1225</v>
      </c>
      <c r="B920" s="91" t="s">
        <v>1094</v>
      </c>
      <c r="C920" s="54" t="s">
        <v>2129</v>
      </c>
      <c r="D920" s="76">
        <v>2019</v>
      </c>
      <c r="E920" s="46">
        <v>2020</v>
      </c>
      <c r="F920" s="58">
        <v>4.4229399999999996</v>
      </c>
      <c r="G920" s="58">
        <v>4.4229399999999996</v>
      </c>
      <c r="H920" s="58">
        <v>0.44229399999999996</v>
      </c>
      <c r="I920" s="58">
        <v>3.7152695999999996</v>
      </c>
      <c r="J920" s="58"/>
      <c r="K920" s="58">
        <v>0.26537639999999996</v>
      </c>
      <c r="L920" s="58">
        <v>4.4229399999999996</v>
      </c>
      <c r="M920" s="58">
        <v>4.4229399999999996</v>
      </c>
      <c r="N920" s="58">
        <v>0.037009</v>
      </c>
      <c r="O920" s="58">
        <v>0.037009</v>
      </c>
    </row>
    <row r="921" spans="1:15" ht="93.75">
      <c r="A921" s="46" t="s">
        <v>1225</v>
      </c>
      <c r="B921" s="91" t="s">
        <v>1095</v>
      </c>
      <c r="C921" s="54" t="s">
        <v>2130</v>
      </c>
      <c r="D921" s="76">
        <v>2016</v>
      </c>
      <c r="E921" s="46">
        <v>2019</v>
      </c>
      <c r="F921" s="58">
        <v>5.2457700000000003</v>
      </c>
      <c r="G921" s="58">
        <v>5.2457700000000003</v>
      </c>
      <c r="H921" s="58">
        <v>0.52457700000000007</v>
      </c>
      <c r="I921" s="58">
        <v>4.4064468000000003</v>
      </c>
      <c r="J921" s="58"/>
      <c r="K921" s="58">
        <v>0.31474620000000003</v>
      </c>
      <c r="L921" s="58">
        <v>0</v>
      </c>
      <c r="M921" s="58">
        <v>0</v>
      </c>
      <c r="N921" s="58">
        <v>0</v>
      </c>
      <c r="O921" s="58">
        <v>0</v>
      </c>
    </row>
    <row r="922" spans="1:15" ht="75">
      <c r="A922" s="46" t="s">
        <v>1225</v>
      </c>
      <c r="B922" s="91" t="s">
        <v>1096</v>
      </c>
      <c r="C922" s="54" t="s">
        <v>2131</v>
      </c>
      <c r="D922" s="76">
        <v>2015</v>
      </c>
      <c r="E922" s="46">
        <v>2021</v>
      </c>
      <c r="F922" s="58">
        <v>0.38658999999999993</v>
      </c>
      <c r="G922" s="58">
        <v>0.38658999999999993</v>
      </c>
      <c r="H922" s="58">
        <v>0.038658999999999999</v>
      </c>
      <c r="I922" s="58">
        <v>0.32473559999999996</v>
      </c>
      <c r="J922" s="58"/>
      <c r="K922" s="58">
        <v>0.023195399999999994</v>
      </c>
      <c r="L922" s="58">
        <v>0.32919156999999993</v>
      </c>
      <c r="M922" s="58">
        <v>0.32919156999999993</v>
      </c>
      <c r="N922" s="58">
        <v>0.01</v>
      </c>
      <c r="O922" s="58">
        <v>0.01</v>
      </c>
    </row>
    <row r="923" spans="1:15" ht="112.5">
      <c r="A923" s="46" t="s">
        <v>1225</v>
      </c>
      <c r="B923" s="91" t="s">
        <v>1097</v>
      </c>
      <c r="C923" s="54" t="s">
        <v>2132</v>
      </c>
      <c r="D923" s="76">
        <v>2019</v>
      </c>
      <c r="E923" s="46">
        <v>2021</v>
      </c>
      <c r="F923" s="58">
        <v>18.16657</v>
      </c>
      <c r="G923" s="58">
        <v>18.16657</v>
      </c>
      <c r="H923" s="58">
        <v>1.8166570000000002</v>
      </c>
      <c r="I923" s="58">
        <v>15.259918800000001</v>
      </c>
      <c r="J923" s="58"/>
      <c r="K923" s="58">
        <v>1.0899942</v>
      </c>
      <c r="L923" s="58">
        <v>18.16657</v>
      </c>
      <c r="M923" s="58">
        <v>18.16657</v>
      </c>
      <c r="N923" s="58">
        <v>0.01</v>
      </c>
      <c r="O923" s="58">
        <v>0.01</v>
      </c>
    </row>
    <row r="924" spans="1:15" ht="112.5">
      <c r="A924" s="46" t="s">
        <v>1225</v>
      </c>
      <c r="B924" s="91" t="s">
        <v>1098</v>
      </c>
      <c r="C924" s="54" t="s">
        <v>2133</v>
      </c>
      <c r="D924" s="76">
        <v>2015</v>
      </c>
      <c r="E924" s="46">
        <v>2021</v>
      </c>
      <c r="F924" s="58">
        <v>5.4636200000000006</v>
      </c>
      <c r="G924" s="58">
        <v>5.4636200000000006</v>
      </c>
      <c r="H924" s="58">
        <v>0.54636200000000013</v>
      </c>
      <c r="I924" s="58">
        <v>4.5894408000000002</v>
      </c>
      <c r="J924" s="58"/>
      <c r="K924" s="58">
        <v>0.32781720000000003</v>
      </c>
      <c r="L924" s="58">
        <v>4.4552022600000001</v>
      </c>
      <c r="M924" s="58">
        <v>4.4552022600000001</v>
      </c>
      <c r="N924" s="58">
        <v>0.32993421000000001</v>
      </c>
      <c r="O924" s="58">
        <v>0.32993421000000001</v>
      </c>
    </row>
    <row r="925" spans="1:15" ht="112.5">
      <c r="A925" s="46" t="s">
        <v>1225</v>
      </c>
      <c r="B925" s="91" t="s">
        <v>1099</v>
      </c>
      <c r="C925" s="54" t="s">
        <v>2134</v>
      </c>
      <c r="D925" s="76">
        <v>2016</v>
      </c>
      <c r="E925" s="46">
        <v>2021</v>
      </c>
      <c r="F925" s="58">
        <v>27.70044</v>
      </c>
      <c r="G925" s="58">
        <v>27.70044</v>
      </c>
      <c r="H925" s="58">
        <v>2.7700440000000004</v>
      </c>
      <c r="I925" s="58">
        <v>23.268369600000003</v>
      </c>
      <c r="J925" s="58"/>
      <c r="K925" s="58">
        <v>1.6620264</v>
      </c>
      <c r="L925" s="58">
        <v>24.557117250000001</v>
      </c>
      <c r="M925" s="58">
        <v>24.557117250000001</v>
      </c>
      <c r="N925" s="58">
        <v>1.25890032</v>
      </c>
      <c r="O925" s="58">
        <v>1.25890032</v>
      </c>
    </row>
    <row r="926" spans="1:15" ht="75">
      <c r="A926" s="46" t="s">
        <v>1225</v>
      </c>
      <c r="B926" s="91" t="s">
        <v>1100</v>
      </c>
      <c r="C926" s="54" t="s">
        <v>2135</v>
      </c>
      <c r="D926" s="76">
        <v>2017</v>
      </c>
      <c r="E926" s="46">
        <v>2020</v>
      </c>
      <c r="F926" s="58">
        <v>81.581980000000001</v>
      </c>
      <c r="G926" s="58">
        <v>81.581980000000001</v>
      </c>
      <c r="H926" s="58">
        <v>8.1581980000000005</v>
      </c>
      <c r="I926" s="58">
        <v>68.528863200000004</v>
      </c>
      <c r="J926" s="58"/>
      <c r="K926" s="58">
        <v>4.8949188000000001</v>
      </c>
      <c r="L926" s="58">
        <v>76.102753649999997</v>
      </c>
      <c r="M926" s="58">
        <v>76.102753649999997</v>
      </c>
      <c r="N926" s="58">
        <v>74.124221550000001</v>
      </c>
      <c r="O926" s="58">
        <v>74.124221550000001</v>
      </c>
    </row>
    <row r="927" spans="1:15" ht="131.25">
      <c r="A927" s="46" t="s">
        <v>1225</v>
      </c>
      <c r="B927" s="91" t="s">
        <v>1101</v>
      </c>
      <c r="C927" s="54" t="s">
        <v>2136</v>
      </c>
      <c r="D927" s="76">
        <v>2017</v>
      </c>
      <c r="E927" s="46">
        <v>2021</v>
      </c>
      <c r="F927" s="58">
        <v>165.47898999999998</v>
      </c>
      <c r="G927" s="58">
        <v>165.47898999999998</v>
      </c>
      <c r="H927" s="58">
        <v>16.547898999999997</v>
      </c>
      <c r="I927" s="58">
        <v>139.0023516</v>
      </c>
      <c r="J927" s="58"/>
      <c r="K927" s="58">
        <v>9.9287393999999978</v>
      </c>
      <c r="L927" s="58">
        <v>150.56844099999998</v>
      </c>
      <c r="M927" s="58">
        <v>150.56844099999998</v>
      </c>
      <c r="N927" s="58">
        <v>12.146609179999999</v>
      </c>
      <c r="O927" s="58">
        <v>12.146609179999999</v>
      </c>
    </row>
    <row r="928" spans="1:15" ht="112.5">
      <c r="A928" s="46" t="s">
        <v>1225</v>
      </c>
      <c r="B928" s="91" t="s">
        <v>1102</v>
      </c>
      <c r="C928" s="54" t="s">
        <v>2137</v>
      </c>
      <c r="D928" s="76">
        <v>2018</v>
      </c>
      <c r="E928" s="46">
        <v>2020</v>
      </c>
      <c r="F928" s="58">
        <v>0.34912999999999994</v>
      </c>
      <c r="G928" s="58">
        <v>0.34912999999999994</v>
      </c>
      <c r="H928" s="58">
        <v>0.034912999999999993</v>
      </c>
      <c r="I928" s="58">
        <v>0.29326919999999995</v>
      </c>
      <c r="J928" s="58"/>
      <c r="K928" s="58">
        <v>0.020947799999999996</v>
      </c>
      <c r="L928" s="58">
        <v>0.33142271999999995</v>
      </c>
      <c r="M928" s="58">
        <v>0.33142271999999995</v>
      </c>
      <c r="N928" s="58">
        <v>0.18644999999999998</v>
      </c>
      <c r="O928" s="58">
        <v>0.18644999999999998</v>
      </c>
    </row>
    <row r="929" spans="1:15" ht="75">
      <c r="A929" s="46" t="s">
        <v>1225</v>
      </c>
      <c r="B929" s="91" t="s">
        <v>1103</v>
      </c>
      <c r="C929" s="54" t="s">
        <v>2138</v>
      </c>
      <c r="D929" s="76" t="s">
        <v>2252</v>
      </c>
      <c r="E929" s="46" t="s">
        <v>2253</v>
      </c>
      <c r="F929" s="58">
        <v>1.66439</v>
      </c>
      <c r="G929" s="58">
        <v>1.66439</v>
      </c>
      <c r="H929" s="58">
        <v>0.166439</v>
      </c>
      <c r="I929" s="58">
        <v>1.3980876</v>
      </c>
      <c r="J929" s="58"/>
      <c r="K929" s="58">
        <v>0.099863400000000005</v>
      </c>
      <c r="L929" s="58">
        <v>0</v>
      </c>
      <c r="M929" s="58">
        <v>0</v>
      </c>
      <c r="N929" s="58">
        <v>0</v>
      </c>
      <c r="O929" s="58">
        <v>0</v>
      </c>
    </row>
    <row r="930" spans="1:15" ht="93.75">
      <c r="A930" s="46" t="s">
        <v>1225</v>
      </c>
      <c r="B930" s="91" t="s">
        <v>1104</v>
      </c>
      <c r="C930" s="54" t="s">
        <v>2139</v>
      </c>
      <c r="D930" s="76" t="s">
        <v>2251</v>
      </c>
      <c r="E930" s="46">
        <v>2020</v>
      </c>
      <c r="F930" s="58">
        <v>15.701230000000001</v>
      </c>
      <c r="G930" s="58">
        <v>15.701230000000001</v>
      </c>
      <c r="H930" s="58">
        <v>1.5701230000000002</v>
      </c>
      <c r="I930" s="58">
        <v>13.189033200000001</v>
      </c>
      <c r="J930" s="58"/>
      <c r="K930" s="58">
        <v>0.94207379999999996</v>
      </c>
      <c r="L930" s="58">
        <v>15.691203810000001</v>
      </c>
      <c r="M930" s="58">
        <v>15.691203810000001</v>
      </c>
      <c r="N930" s="58">
        <v>1.0753335199999998</v>
      </c>
      <c r="O930" s="58">
        <v>1.0753335199999998</v>
      </c>
    </row>
    <row r="931" spans="1:15" ht="75">
      <c r="A931" s="46" t="s">
        <v>1225</v>
      </c>
      <c r="B931" s="91" t="s">
        <v>1105</v>
      </c>
      <c r="C931" s="54" t="s">
        <v>2140</v>
      </c>
      <c r="D931" s="76">
        <v>2018</v>
      </c>
      <c r="E931" s="46">
        <v>2021</v>
      </c>
      <c r="F931" s="58">
        <v>30.74905</v>
      </c>
      <c r="G931" s="58">
        <v>30.74905</v>
      </c>
      <c r="H931" s="58">
        <v>3.0749050000000002</v>
      </c>
      <c r="I931" s="58">
        <v>25.829201999999999</v>
      </c>
      <c r="J931" s="58"/>
      <c r="K931" s="58">
        <v>1.844943</v>
      </c>
      <c r="L931" s="58">
        <v>30.662761549999999</v>
      </c>
      <c r="M931" s="58">
        <v>30.662761549999999</v>
      </c>
      <c r="N931" s="58">
        <v>2.7430695000000003</v>
      </c>
      <c r="O931" s="58">
        <v>2.7430695000000003</v>
      </c>
    </row>
    <row r="932" spans="1:15" ht="75">
      <c r="A932" s="46" t="s">
        <v>1225</v>
      </c>
      <c r="B932" s="91" t="s">
        <v>1106</v>
      </c>
      <c r="C932" s="54" t="s">
        <v>2141</v>
      </c>
      <c r="D932" s="76">
        <v>2018</v>
      </c>
      <c r="E932" s="46">
        <v>2021</v>
      </c>
      <c r="F932" s="58">
        <v>26.694299999999998</v>
      </c>
      <c r="G932" s="58">
        <v>26.694299999999998</v>
      </c>
      <c r="H932" s="58">
        <v>2.6694300000000002</v>
      </c>
      <c r="I932" s="58">
        <v>22.423211999999999</v>
      </c>
      <c r="J932" s="58"/>
      <c r="K932" s="58">
        <v>1.6016579999999998</v>
      </c>
      <c r="L932" s="58">
        <v>26.63334673</v>
      </c>
      <c r="M932" s="58">
        <v>26.63334673</v>
      </c>
      <c r="N932" s="58">
        <v>2.2788300000000001</v>
      </c>
      <c r="O932" s="58">
        <v>2.2788300000000001</v>
      </c>
    </row>
    <row r="933" spans="1:15" ht="56.25">
      <c r="A933" s="46" t="s">
        <v>1225</v>
      </c>
      <c r="B933" s="91" t="s">
        <v>1107</v>
      </c>
      <c r="C933" s="54" t="s">
        <v>2142</v>
      </c>
      <c r="D933" s="76">
        <v>2018</v>
      </c>
      <c r="E933" s="46">
        <v>2020</v>
      </c>
      <c r="F933" s="58">
        <v>4.8658000000000001</v>
      </c>
      <c r="G933" s="58">
        <v>4.8658000000000001</v>
      </c>
      <c r="H933" s="58">
        <v>0.48658000000000001</v>
      </c>
      <c r="I933" s="58">
        <v>4.0872720000000005</v>
      </c>
      <c r="J933" s="58"/>
      <c r="K933" s="58">
        <v>0.29194799999999999</v>
      </c>
      <c r="L933" s="58">
        <v>4.8355218899999999</v>
      </c>
      <c r="M933" s="58">
        <v>4.8355218899999999</v>
      </c>
      <c r="N933" s="58">
        <v>0.25</v>
      </c>
      <c r="O933" s="58">
        <v>0.25</v>
      </c>
    </row>
    <row r="934" spans="1:15" ht="112.5">
      <c r="A934" s="46" t="s">
        <v>1225</v>
      </c>
      <c r="B934" s="91" t="s">
        <v>1108</v>
      </c>
      <c r="C934" s="54" t="s">
        <v>2143</v>
      </c>
      <c r="D934" s="76">
        <v>2018</v>
      </c>
      <c r="E934" s="46">
        <v>2021</v>
      </c>
      <c r="F934" s="58">
        <v>0.65387000000000006</v>
      </c>
      <c r="G934" s="58">
        <v>0.65387000000000006</v>
      </c>
      <c r="H934" s="58">
        <v>0.065387000000000015</v>
      </c>
      <c r="I934" s="58">
        <v>0.54925080000000004</v>
      </c>
      <c r="J934" s="58"/>
      <c r="K934" s="58">
        <v>0.039232200000000002</v>
      </c>
      <c r="L934" s="58">
        <v>0.63925983000000008</v>
      </c>
      <c r="M934" s="58">
        <v>0.63925983000000008</v>
      </c>
      <c r="N934" s="58">
        <v>0.04</v>
      </c>
      <c r="O934" s="58">
        <v>0.04</v>
      </c>
    </row>
    <row r="935" spans="1:15" ht="93.75">
      <c r="A935" s="46" t="s">
        <v>1225</v>
      </c>
      <c r="B935" s="91" t="s">
        <v>1109</v>
      </c>
      <c r="C935" s="54" t="s">
        <v>2144</v>
      </c>
      <c r="D935" s="76">
        <v>2018</v>
      </c>
      <c r="E935" s="46">
        <v>2020</v>
      </c>
      <c r="F935" s="58">
        <v>17.230080000000001</v>
      </c>
      <c r="G935" s="58">
        <v>17.230080000000001</v>
      </c>
      <c r="H935" s="58">
        <v>1.7230080000000001</v>
      </c>
      <c r="I935" s="58">
        <v>14.4732672</v>
      </c>
      <c r="J935" s="58"/>
      <c r="K935" s="58">
        <v>1.0338048</v>
      </c>
      <c r="L935" s="58">
        <v>17.201068210000003</v>
      </c>
      <c r="M935" s="58">
        <v>17.201068210000003</v>
      </c>
      <c r="N935" s="58">
        <v>1</v>
      </c>
      <c r="O935" s="58">
        <v>1</v>
      </c>
    </row>
    <row r="936" spans="1:15" ht="93.75">
      <c r="A936" s="46" t="s">
        <v>1225</v>
      </c>
      <c r="B936" s="91" t="s">
        <v>1110</v>
      </c>
      <c r="C936" s="54" t="s">
        <v>2145</v>
      </c>
      <c r="D936" s="76">
        <v>2018</v>
      </c>
      <c r="E936" s="46">
        <v>2019</v>
      </c>
      <c r="F936" s="58">
        <v>1.9711300000000003</v>
      </c>
      <c r="G936" s="58">
        <v>1.9711300000000003</v>
      </c>
      <c r="H936" s="58">
        <v>0.19711300000000004</v>
      </c>
      <c r="I936" s="58">
        <v>1.6557492000000003</v>
      </c>
      <c r="J936" s="58"/>
      <c r="K936" s="58">
        <v>0.11826780000000001</v>
      </c>
      <c r="L936" s="58">
        <v>0</v>
      </c>
      <c r="M936" s="58">
        <v>0</v>
      </c>
      <c r="N936" s="58">
        <v>0</v>
      </c>
      <c r="O936" s="58">
        <v>0</v>
      </c>
    </row>
    <row r="937" spans="1:15" ht="93.75">
      <c r="A937" s="46" t="s">
        <v>1225</v>
      </c>
      <c r="B937" s="91" t="s">
        <v>1111</v>
      </c>
      <c r="C937" s="54" t="s">
        <v>2146</v>
      </c>
      <c r="D937" s="76">
        <v>2017</v>
      </c>
      <c r="E937" s="46">
        <v>2019</v>
      </c>
      <c r="F937" s="58">
        <v>118.64406000000001</v>
      </c>
      <c r="G937" s="58">
        <v>118.64406000000001</v>
      </c>
      <c r="H937" s="58">
        <v>11.864406000000002</v>
      </c>
      <c r="I937" s="58">
        <v>99.661010400000009</v>
      </c>
      <c r="J937" s="58"/>
      <c r="K937" s="58">
        <v>7.1186436000000004</v>
      </c>
      <c r="L937" s="58">
        <v>0</v>
      </c>
      <c r="M937" s="58">
        <v>0</v>
      </c>
      <c r="N937" s="58">
        <v>0</v>
      </c>
      <c r="O937" s="58">
        <v>0</v>
      </c>
    </row>
    <row r="938" spans="1:15" ht="75">
      <c r="A938" s="46" t="s">
        <v>1225</v>
      </c>
      <c r="B938" s="91" t="s">
        <v>1112</v>
      </c>
      <c r="C938" s="54" t="s">
        <v>2147</v>
      </c>
      <c r="D938" s="76">
        <v>2015</v>
      </c>
      <c r="E938" s="46">
        <v>2020</v>
      </c>
      <c r="F938" s="58">
        <v>18.501819999999999</v>
      </c>
      <c r="G938" s="58">
        <v>18.501819999999999</v>
      </c>
      <c r="H938" s="58">
        <v>1.850182</v>
      </c>
      <c r="I938" s="58">
        <v>15.541528799999998</v>
      </c>
      <c r="J938" s="58"/>
      <c r="K938" s="58">
        <v>1.1101091999999999</v>
      </c>
      <c r="L938" s="58">
        <v>1.352051559999996</v>
      </c>
      <c r="M938" s="58">
        <v>1.352051559999996</v>
      </c>
      <c r="N938" s="58">
        <v>0</v>
      </c>
      <c r="O938" s="58">
        <v>0</v>
      </c>
    </row>
    <row r="939" spans="1:15" ht="150">
      <c r="A939" s="46" t="s">
        <v>1225</v>
      </c>
      <c r="B939" s="91" t="s">
        <v>1113</v>
      </c>
      <c r="C939" s="54" t="s">
        <v>2148</v>
      </c>
      <c r="D939" s="76">
        <v>2018</v>
      </c>
      <c r="E939" s="46">
        <v>2021</v>
      </c>
      <c r="F939" s="58">
        <v>61.74242000000001</v>
      </c>
      <c r="G939" s="58">
        <v>61.74242000000001</v>
      </c>
      <c r="H939" s="58">
        <v>6.1742420000000013</v>
      </c>
      <c r="I939" s="58">
        <v>51.863632800000012</v>
      </c>
      <c r="J939" s="58"/>
      <c r="K939" s="58">
        <v>3.7045452000000005</v>
      </c>
      <c r="L939" s="58">
        <v>61.74242000000001</v>
      </c>
      <c r="M939" s="58">
        <v>61.74242000000001</v>
      </c>
      <c r="N939" s="58">
        <v>7.7920619999999996</v>
      </c>
      <c r="O939" s="58">
        <v>7.7920619999999996</v>
      </c>
    </row>
    <row r="940" spans="1:15" ht="75">
      <c r="A940" s="46" t="s">
        <v>1225</v>
      </c>
      <c r="B940" s="91" t="s">
        <v>1114</v>
      </c>
      <c r="C940" s="54" t="s">
        <v>2149</v>
      </c>
      <c r="D940" s="76">
        <v>2015</v>
      </c>
      <c r="E940" s="46">
        <v>2019</v>
      </c>
      <c r="F940" s="58">
        <v>47.188067520000004</v>
      </c>
      <c r="G940" s="58">
        <v>47.188067520000004</v>
      </c>
      <c r="H940" s="58">
        <v>4.7188067520000008</v>
      </c>
      <c r="I940" s="58">
        <v>39.637976716800004</v>
      </c>
      <c r="J940" s="58"/>
      <c r="K940" s="58">
        <v>2.8312840511999999</v>
      </c>
      <c r="L940" s="58">
        <v>23.504658250000006</v>
      </c>
      <c r="M940" s="58">
        <v>23.504658250000006</v>
      </c>
      <c r="N940" s="58">
        <v>23.504658250000002</v>
      </c>
      <c r="O940" s="58">
        <v>23.504658250000002</v>
      </c>
    </row>
    <row r="941" spans="1:15" ht="75">
      <c r="A941" s="46" t="s">
        <v>1225</v>
      </c>
      <c r="B941" s="91" t="s">
        <v>1115</v>
      </c>
      <c r="C941" s="54" t="s">
        <v>2150</v>
      </c>
      <c r="D941" s="76">
        <v>2015</v>
      </c>
      <c r="E941" s="46">
        <v>2019</v>
      </c>
      <c r="F941" s="58">
        <v>10.63138</v>
      </c>
      <c r="G941" s="58">
        <v>10.63138</v>
      </c>
      <c r="H941" s="58">
        <v>1.0631380000000001</v>
      </c>
      <c r="I941" s="58">
        <v>8.9303591999999998</v>
      </c>
      <c r="J941" s="58"/>
      <c r="K941" s="58">
        <v>0.63788279999999997</v>
      </c>
      <c r="L941" s="58">
        <v>0</v>
      </c>
      <c r="M941" s="58">
        <v>0</v>
      </c>
      <c r="N941" s="58">
        <v>0</v>
      </c>
      <c r="O941" s="58">
        <v>0</v>
      </c>
    </row>
    <row r="942" spans="1:15" ht="75">
      <c r="A942" s="46" t="s">
        <v>1225</v>
      </c>
      <c r="B942" s="91" t="s">
        <v>1116</v>
      </c>
      <c r="C942" s="54" t="s">
        <v>2151</v>
      </c>
      <c r="D942" s="76">
        <v>2015</v>
      </c>
      <c r="E942" s="46">
        <v>2019</v>
      </c>
      <c r="F942" s="58">
        <v>13.00468</v>
      </c>
      <c r="G942" s="58">
        <v>13.00468</v>
      </c>
      <c r="H942" s="58">
        <v>1.3004680000000002</v>
      </c>
      <c r="I942" s="58">
        <v>10.9239312</v>
      </c>
      <c r="J942" s="58"/>
      <c r="K942" s="58">
        <v>0.7802808</v>
      </c>
      <c r="L942" s="58">
        <v>0</v>
      </c>
      <c r="M942" s="58">
        <v>0</v>
      </c>
      <c r="N942" s="58">
        <v>0</v>
      </c>
      <c r="O942" s="58">
        <v>0</v>
      </c>
    </row>
    <row r="943" spans="1:15" ht="93.75">
      <c r="A943" s="46" t="s">
        <v>1225</v>
      </c>
      <c r="B943" s="91" t="s">
        <v>1117</v>
      </c>
      <c r="C943" s="54" t="s">
        <v>2152</v>
      </c>
      <c r="D943" s="76">
        <v>2015</v>
      </c>
      <c r="E943" s="46">
        <v>2019</v>
      </c>
      <c r="F943" s="58">
        <v>98.082729999999998</v>
      </c>
      <c r="G943" s="58">
        <v>98.082729999999998</v>
      </c>
      <c r="H943" s="58">
        <v>9.8082729999999998</v>
      </c>
      <c r="I943" s="58">
        <v>82.389493200000004</v>
      </c>
      <c r="J943" s="58"/>
      <c r="K943" s="58">
        <v>5.8849637999999995</v>
      </c>
      <c r="L943" s="58">
        <v>53.451495719999997</v>
      </c>
      <c r="M943" s="58">
        <v>53.451495719999997</v>
      </c>
      <c r="N943" s="58">
        <v>44.297351040000002</v>
      </c>
      <c r="O943" s="58">
        <v>44.297351040000002</v>
      </c>
    </row>
    <row r="944" spans="1:15" ht="75">
      <c r="A944" s="46" t="s">
        <v>1225</v>
      </c>
      <c r="B944" s="91" t="s">
        <v>1118</v>
      </c>
      <c r="C944" s="54" t="s">
        <v>2153</v>
      </c>
      <c r="D944" s="76">
        <v>2016</v>
      </c>
      <c r="E944" s="46">
        <v>2020</v>
      </c>
      <c r="F944" s="58">
        <v>14.78628</v>
      </c>
      <c r="G944" s="58">
        <v>14.78628</v>
      </c>
      <c r="H944" s="58">
        <v>1.4786280000000001</v>
      </c>
      <c r="I944" s="58">
        <v>12.420475199999998</v>
      </c>
      <c r="J944" s="58"/>
      <c r="K944" s="58">
        <v>0.88717679999999999</v>
      </c>
      <c r="L944" s="58">
        <v>12.276588109999999</v>
      </c>
      <c r="M944" s="58">
        <v>12.276588109999999</v>
      </c>
      <c r="N944" s="58">
        <v>0.75442974000000007</v>
      </c>
      <c r="O944" s="58">
        <v>0.75442974000000007</v>
      </c>
    </row>
    <row r="945" spans="1:15" ht="168.75">
      <c r="A945" s="46" t="s">
        <v>1225</v>
      </c>
      <c r="B945" s="91" t="s">
        <v>1119</v>
      </c>
      <c r="C945" s="54" t="s">
        <v>2154</v>
      </c>
      <c r="D945" s="76">
        <v>2016</v>
      </c>
      <c r="E945" s="46">
        <v>2020</v>
      </c>
      <c r="F945" s="58">
        <v>11.073540000000001</v>
      </c>
      <c r="G945" s="58">
        <v>11.073540000000001</v>
      </c>
      <c r="H945" s="58">
        <v>1.1073540000000002</v>
      </c>
      <c r="I945" s="58">
        <v>9.3017736000000006</v>
      </c>
      <c r="J945" s="58"/>
      <c r="K945" s="58">
        <v>0.66441240000000001</v>
      </c>
      <c r="L945" s="58">
        <v>10.84453281</v>
      </c>
      <c r="M945" s="58">
        <v>10.84453281</v>
      </c>
      <c r="N945" s="58">
        <v>0.5</v>
      </c>
      <c r="O945" s="58">
        <v>0.5</v>
      </c>
    </row>
    <row r="946" spans="1:15" ht="112.5">
      <c r="A946" s="46" t="s">
        <v>1225</v>
      </c>
      <c r="B946" s="91" t="s">
        <v>1120</v>
      </c>
      <c r="C946" s="54" t="s">
        <v>2155</v>
      </c>
      <c r="D946" s="76">
        <v>2016</v>
      </c>
      <c r="E946" s="46">
        <v>2020</v>
      </c>
      <c r="F946" s="58">
        <v>9.1915700000000005</v>
      </c>
      <c r="G946" s="58">
        <v>9.1915700000000005</v>
      </c>
      <c r="H946" s="58">
        <v>0.91915700000000011</v>
      </c>
      <c r="I946" s="58">
        <v>7.7209187999999997</v>
      </c>
      <c r="J946" s="58"/>
      <c r="K946" s="58">
        <v>0.55149420000000005</v>
      </c>
      <c r="L946" s="58">
        <v>8.7185218300000003</v>
      </c>
      <c r="M946" s="58">
        <v>8.7185218300000003</v>
      </c>
      <c r="N946" s="58">
        <v>0.18259616000000001</v>
      </c>
      <c r="O946" s="58">
        <v>0.18259616000000001</v>
      </c>
    </row>
    <row r="947" spans="1:15" ht="112.5">
      <c r="A947" s="46" t="s">
        <v>1225</v>
      </c>
      <c r="B947" s="91" t="s">
        <v>1121</v>
      </c>
      <c r="C947" s="54" t="s">
        <v>2156</v>
      </c>
      <c r="D947" s="76">
        <v>2017</v>
      </c>
      <c r="E947" s="46">
        <v>2019</v>
      </c>
      <c r="F947" s="58">
        <v>7.8814099999999998</v>
      </c>
      <c r="G947" s="58">
        <v>7.8814099999999998</v>
      </c>
      <c r="H947" s="58">
        <v>0.78814099999999998</v>
      </c>
      <c r="I947" s="58">
        <v>6.6203843999999989</v>
      </c>
      <c r="J947" s="58"/>
      <c r="K947" s="58">
        <v>0.47288459999999999</v>
      </c>
      <c r="L947" s="58">
        <v>0</v>
      </c>
      <c r="M947" s="58">
        <v>0</v>
      </c>
      <c r="N947" s="58">
        <v>0</v>
      </c>
      <c r="O947" s="58">
        <v>0</v>
      </c>
    </row>
    <row r="948" spans="1:15" ht="75">
      <c r="A948" s="46" t="s">
        <v>1225</v>
      </c>
      <c r="B948" s="91" t="s">
        <v>1122</v>
      </c>
      <c r="C948" s="54" t="s">
        <v>2157</v>
      </c>
      <c r="D948" s="76">
        <v>2017</v>
      </c>
      <c r="E948" s="46">
        <v>2019</v>
      </c>
      <c r="F948" s="58">
        <v>69.729230000000001</v>
      </c>
      <c r="G948" s="58">
        <v>69.729230000000001</v>
      </c>
      <c r="H948" s="58">
        <v>6.9729230000000006</v>
      </c>
      <c r="I948" s="58">
        <v>58.572553200000002</v>
      </c>
      <c r="J948" s="58"/>
      <c r="K948" s="58">
        <v>4.1837537999999999</v>
      </c>
      <c r="L948" s="58">
        <v>0</v>
      </c>
      <c r="M948" s="58">
        <v>0</v>
      </c>
      <c r="N948" s="58">
        <v>0</v>
      </c>
      <c r="O948" s="58">
        <v>0</v>
      </c>
    </row>
    <row r="949" spans="1:15" ht="93.75">
      <c r="A949" s="46" t="s">
        <v>1225</v>
      </c>
      <c r="B949" s="91" t="s">
        <v>1123</v>
      </c>
      <c r="C949" s="54" t="s">
        <v>2158</v>
      </c>
      <c r="D949" s="76">
        <v>2018</v>
      </c>
      <c r="E949" s="46">
        <v>2019</v>
      </c>
      <c r="F949" s="58">
        <v>43.779539999999997</v>
      </c>
      <c r="G949" s="58">
        <v>43.779539999999997</v>
      </c>
      <c r="H949" s="58">
        <v>4.3779539999999999</v>
      </c>
      <c r="I949" s="58">
        <v>36.774813599999995</v>
      </c>
      <c r="J949" s="58"/>
      <c r="K949" s="58">
        <v>2.6267723999999997</v>
      </c>
      <c r="L949" s="58">
        <v>0</v>
      </c>
      <c r="M949" s="58">
        <v>0</v>
      </c>
      <c r="N949" s="58">
        <v>0</v>
      </c>
      <c r="O949" s="58">
        <v>0</v>
      </c>
    </row>
    <row r="950" spans="1:15" ht="75">
      <c r="A950" s="46" t="s">
        <v>1225</v>
      </c>
      <c r="B950" s="91" t="s">
        <v>1124</v>
      </c>
      <c r="C950" s="54" t="s">
        <v>2159</v>
      </c>
      <c r="D950" s="76">
        <v>2017</v>
      </c>
      <c r="E950" s="46">
        <v>2019</v>
      </c>
      <c r="F950" s="58">
        <v>8.2572199999999984</v>
      </c>
      <c r="G950" s="58">
        <v>8.2572199999999984</v>
      </c>
      <c r="H950" s="58">
        <v>0.82572199999999984</v>
      </c>
      <c r="I950" s="58">
        <v>6.9360647999999987</v>
      </c>
      <c r="J950" s="58"/>
      <c r="K950" s="58">
        <v>0.49543319999999991</v>
      </c>
      <c r="L950" s="58">
        <v>0</v>
      </c>
      <c r="M950" s="58">
        <v>0</v>
      </c>
      <c r="N950" s="58">
        <v>0</v>
      </c>
      <c r="O950" s="58">
        <v>0</v>
      </c>
    </row>
    <row r="951" spans="1:15" ht="93.75">
      <c r="A951" s="46" t="s">
        <v>1225</v>
      </c>
      <c r="B951" s="91" t="s">
        <v>1125</v>
      </c>
      <c r="C951" s="54" t="s">
        <v>2160</v>
      </c>
      <c r="D951" s="76">
        <v>2019</v>
      </c>
      <c r="E951" s="46">
        <v>2020</v>
      </c>
      <c r="F951" s="58">
        <v>0.35852999999999996</v>
      </c>
      <c r="G951" s="58">
        <v>0.35852999999999996</v>
      </c>
      <c r="H951" s="58">
        <v>0.035852999999999996</v>
      </c>
      <c r="I951" s="58">
        <v>0.30116520000000002</v>
      </c>
      <c r="J951" s="58"/>
      <c r="K951" s="58">
        <v>0.021511799999999998</v>
      </c>
      <c r="L951" s="58">
        <v>0.35852999999999996</v>
      </c>
      <c r="M951" s="58">
        <v>0.35852999999999996</v>
      </c>
      <c r="N951" s="58">
        <v>0.01</v>
      </c>
      <c r="O951" s="58">
        <v>0.01</v>
      </c>
    </row>
    <row r="952" spans="1:15" ht="131.25">
      <c r="A952" s="46" t="s">
        <v>1225</v>
      </c>
      <c r="B952" s="91" t="s">
        <v>1126</v>
      </c>
      <c r="C952" s="54" t="s">
        <v>2161</v>
      </c>
      <c r="D952" s="76">
        <v>2019</v>
      </c>
      <c r="E952" s="46">
        <v>2021</v>
      </c>
      <c r="F952" s="58">
        <v>1.6834199999999999</v>
      </c>
      <c r="G952" s="58">
        <v>1.6834199999999999</v>
      </c>
      <c r="H952" s="58">
        <v>0.16834199999999999</v>
      </c>
      <c r="I952" s="58">
        <v>1.4140728</v>
      </c>
      <c r="J952" s="58"/>
      <c r="K952" s="58">
        <v>0.10100519999999999</v>
      </c>
      <c r="L952" s="58">
        <v>1.6834199999999999</v>
      </c>
      <c r="M952" s="58">
        <v>1.6834199999999999</v>
      </c>
      <c r="N952" s="58">
        <v>0.01</v>
      </c>
      <c r="O952" s="58">
        <v>0.01</v>
      </c>
    </row>
    <row r="953" spans="1:15" ht="112.5">
      <c r="A953" s="46" t="s">
        <v>1225</v>
      </c>
      <c r="B953" s="91" t="s">
        <v>1127</v>
      </c>
      <c r="C953" s="54" t="s">
        <v>2162</v>
      </c>
      <c r="D953" s="76">
        <v>2018</v>
      </c>
      <c r="E953" s="46">
        <v>2021</v>
      </c>
      <c r="F953" s="58">
        <v>15.794919999999999</v>
      </c>
      <c r="G953" s="58">
        <v>15.794919999999999</v>
      </c>
      <c r="H953" s="58">
        <v>1.5794920000000001</v>
      </c>
      <c r="I953" s="58">
        <v>13.267732799999999</v>
      </c>
      <c r="J953" s="58"/>
      <c r="K953" s="58">
        <v>0.94769519999999996</v>
      </c>
      <c r="L953" s="58">
        <v>15.74760837</v>
      </c>
      <c r="M953" s="58">
        <v>15.74760837</v>
      </c>
      <c r="N953" s="58">
        <v>13.719058349999999</v>
      </c>
      <c r="O953" s="58">
        <v>13.719058349999999</v>
      </c>
    </row>
    <row r="954" spans="1:15" ht="112.5">
      <c r="A954" s="46" t="s">
        <v>1225</v>
      </c>
      <c r="B954" s="91" t="s">
        <v>1128</v>
      </c>
      <c r="C954" s="54" t="s">
        <v>2163</v>
      </c>
      <c r="D954" s="76">
        <v>2018</v>
      </c>
      <c r="E954" s="46">
        <v>2021</v>
      </c>
      <c r="F954" s="58">
        <v>8.0648800000000005</v>
      </c>
      <c r="G954" s="58">
        <v>8.0648800000000005</v>
      </c>
      <c r="H954" s="58">
        <v>0.80648800000000009</v>
      </c>
      <c r="I954" s="58">
        <v>6.7744992000000011</v>
      </c>
      <c r="J954" s="58"/>
      <c r="K954" s="58">
        <v>0.48389280000000001</v>
      </c>
      <c r="L954" s="58">
        <v>7.3331719900000003</v>
      </c>
      <c r="M954" s="58">
        <v>7.3331719900000003</v>
      </c>
      <c r="N954" s="58">
        <v>0.47787763</v>
      </c>
      <c r="O954" s="58">
        <v>0.47787763</v>
      </c>
    </row>
    <row r="955" spans="1:15" ht="75">
      <c r="A955" s="46" t="s">
        <v>1225</v>
      </c>
      <c r="B955" s="91" t="s">
        <v>1129</v>
      </c>
      <c r="C955" s="54" t="s">
        <v>2164</v>
      </c>
      <c r="D955" s="76">
        <v>2017</v>
      </c>
      <c r="E955" s="46">
        <v>2021</v>
      </c>
      <c r="F955" s="58">
        <v>5.9139399999999993</v>
      </c>
      <c r="G955" s="58">
        <v>5.9139399999999993</v>
      </c>
      <c r="H955" s="58">
        <v>0.59139399999999998</v>
      </c>
      <c r="I955" s="58">
        <v>4.9677095999999992</v>
      </c>
      <c r="J955" s="58"/>
      <c r="K955" s="58">
        <v>0.35483639999999994</v>
      </c>
      <c r="L955" s="58">
        <v>5.5334224799999996</v>
      </c>
      <c r="M955" s="58">
        <v>5.5334224799999996</v>
      </c>
      <c r="N955" s="58">
        <v>0.43521645999999997</v>
      </c>
      <c r="O955" s="58">
        <v>0.43521645999999997</v>
      </c>
    </row>
    <row r="956" spans="1:15" ht="75">
      <c r="A956" s="46" t="s">
        <v>1225</v>
      </c>
      <c r="B956" s="91" t="s">
        <v>1130</v>
      </c>
      <c r="C956" s="54" t="s">
        <v>2165</v>
      </c>
      <c r="D956" s="76">
        <v>2017</v>
      </c>
      <c r="E956" s="46">
        <v>2020</v>
      </c>
      <c r="F956" s="58">
        <v>39.572540000000004</v>
      </c>
      <c r="G956" s="58">
        <v>39.572540000000004</v>
      </c>
      <c r="H956" s="58">
        <v>3.9572540000000007</v>
      </c>
      <c r="I956" s="58">
        <v>33.240933600000005</v>
      </c>
      <c r="J956" s="58"/>
      <c r="K956" s="58">
        <v>2.3743524000000003</v>
      </c>
      <c r="L956" s="58">
        <v>37.694656100000003</v>
      </c>
      <c r="M956" s="58">
        <v>37.694656100000003</v>
      </c>
      <c r="N956" s="58">
        <v>5.3715600199999995</v>
      </c>
      <c r="O956" s="58">
        <v>5.3715600199999995</v>
      </c>
    </row>
    <row r="957" spans="1:15" ht="56.25">
      <c r="A957" s="46" t="s">
        <v>1225</v>
      </c>
      <c r="B957" s="91" t="s">
        <v>1131</v>
      </c>
      <c r="C957" s="54" t="s">
        <v>2166</v>
      </c>
      <c r="D957" s="76">
        <v>2017</v>
      </c>
      <c r="E957" s="46" t="s">
        <v>2253</v>
      </c>
      <c r="F957" s="58">
        <v>3.5548467500000003</v>
      </c>
      <c r="G957" s="58">
        <v>3.5548467500000003</v>
      </c>
      <c r="H957" s="58">
        <v>0.35548467500000003</v>
      </c>
      <c r="I957" s="58">
        <v>2.9860712700000001</v>
      </c>
      <c r="J957" s="58"/>
      <c r="K957" s="58">
        <v>0.213290805</v>
      </c>
      <c r="L957" s="58">
        <v>3.4350125200000003</v>
      </c>
      <c r="M957" s="58">
        <v>3.4350125200000003</v>
      </c>
      <c r="N957" s="58">
        <v>3.4350125200000003</v>
      </c>
      <c r="O957" s="58">
        <v>3.4350125200000003</v>
      </c>
    </row>
    <row r="958" spans="1:15" ht="75">
      <c r="A958" s="46" t="s">
        <v>1225</v>
      </c>
      <c r="B958" s="91" t="s">
        <v>1132</v>
      </c>
      <c r="C958" s="54" t="s">
        <v>2167</v>
      </c>
      <c r="D958" s="76">
        <v>2019</v>
      </c>
      <c r="E958" s="46">
        <v>2020</v>
      </c>
      <c r="F958" s="58">
        <v>0.9183800000000002</v>
      </c>
      <c r="G958" s="58">
        <v>0.9183800000000002</v>
      </c>
      <c r="H958" s="58">
        <v>0.091838000000000031</v>
      </c>
      <c r="I958" s="58">
        <v>0.7714392000000001</v>
      </c>
      <c r="J958" s="58"/>
      <c r="K958" s="58">
        <v>0.055102800000000007</v>
      </c>
      <c r="L958" s="58">
        <v>0.9183800000000002</v>
      </c>
      <c r="M958" s="58">
        <v>0.9183800000000002</v>
      </c>
      <c r="N958" s="58">
        <v>0.237348</v>
      </c>
      <c r="O958" s="58">
        <v>0.237348</v>
      </c>
    </row>
    <row r="959" spans="1:15" ht="112.5">
      <c r="A959" s="46" t="s">
        <v>1225</v>
      </c>
      <c r="B959" s="91" t="s">
        <v>1133</v>
      </c>
      <c r="C959" s="54" t="s">
        <v>2168</v>
      </c>
      <c r="D959" s="76">
        <v>2017</v>
      </c>
      <c r="E959" s="46">
        <v>2021</v>
      </c>
      <c r="F959" s="58">
        <v>3.5495800000000006</v>
      </c>
      <c r="G959" s="58">
        <v>3.5495800000000006</v>
      </c>
      <c r="H959" s="58">
        <v>0.35495800000000011</v>
      </c>
      <c r="I959" s="58">
        <v>2.9816472000000007</v>
      </c>
      <c r="J959" s="58"/>
      <c r="K959" s="58">
        <v>0.21297480000000002</v>
      </c>
      <c r="L959" s="58">
        <v>2.4872572500000008</v>
      </c>
      <c r="M959" s="58">
        <v>2.4872572500000008</v>
      </c>
      <c r="N959" s="58">
        <v>0.091038480000000005</v>
      </c>
      <c r="O959" s="58">
        <v>0.091038480000000005</v>
      </c>
    </row>
    <row r="960" spans="1:15" ht="112.5">
      <c r="A960" s="46" t="s">
        <v>1225</v>
      </c>
      <c r="B960" s="91" t="s">
        <v>1134</v>
      </c>
      <c r="C960" s="54" t="s">
        <v>2169</v>
      </c>
      <c r="D960" s="76">
        <v>2016</v>
      </c>
      <c r="E960" s="46">
        <v>2020</v>
      </c>
      <c r="F960" s="58">
        <v>4.6406700000000001</v>
      </c>
      <c r="G960" s="58">
        <v>4.6406700000000001</v>
      </c>
      <c r="H960" s="58">
        <v>0.46406700000000001</v>
      </c>
      <c r="I960" s="58">
        <v>3.8981628000000001</v>
      </c>
      <c r="J960" s="58"/>
      <c r="K960" s="58">
        <v>0.27844019999999997</v>
      </c>
      <c r="L960" s="58">
        <v>3.2324515900000002</v>
      </c>
      <c r="M960" s="58">
        <v>3.2324515900000002</v>
      </c>
      <c r="N960" s="58">
        <v>0.10193385000000001</v>
      </c>
      <c r="O960" s="58">
        <v>0.10193385000000001</v>
      </c>
    </row>
    <row r="961" spans="1:15" ht="112.5">
      <c r="A961" s="46" t="s">
        <v>1225</v>
      </c>
      <c r="B961" s="91" t="s">
        <v>1135</v>
      </c>
      <c r="C961" s="54" t="s">
        <v>2170</v>
      </c>
      <c r="D961" s="76">
        <v>2019</v>
      </c>
      <c r="E961" s="46">
        <v>2021</v>
      </c>
      <c r="F961" s="58">
        <v>22.96312</v>
      </c>
      <c r="G961" s="58">
        <v>22.96312</v>
      </c>
      <c r="H961" s="58">
        <v>2.2963119999999999</v>
      </c>
      <c r="I961" s="58">
        <v>19.289020799999999</v>
      </c>
      <c r="J961" s="58"/>
      <c r="K961" s="58">
        <v>1.3777872</v>
      </c>
      <c r="L961" s="58">
        <v>22.96312</v>
      </c>
      <c r="M961" s="58">
        <v>22.96312</v>
      </c>
      <c r="N961" s="58">
        <v>0.01</v>
      </c>
      <c r="O961" s="58">
        <v>0.01</v>
      </c>
    </row>
    <row r="962" spans="1:15" ht="131.25">
      <c r="A962" s="46" t="s">
        <v>1225</v>
      </c>
      <c r="B962" s="91" t="s">
        <v>1136</v>
      </c>
      <c r="C962" s="54" t="s">
        <v>2171</v>
      </c>
      <c r="D962" s="76">
        <v>2019</v>
      </c>
      <c r="E962" s="46">
        <v>2021</v>
      </c>
      <c r="F962" s="58">
        <v>22.288820000000001</v>
      </c>
      <c r="G962" s="58">
        <v>22.288820000000001</v>
      </c>
      <c r="H962" s="58">
        <v>2.228882</v>
      </c>
      <c r="I962" s="58">
        <v>18.722608800000003</v>
      </c>
      <c r="J962" s="58"/>
      <c r="K962" s="58">
        <v>1.3373292000000001</v>
      </c>
      <c r="L962" s="58">
        <v>22.288820000000001</v>
      </c>
      <c r="M962" s="58">
        <v>22.288820000000001</v>
      </c>
      <c r="N962" s="58">
        <v>0.01</v>
      </c>
      <c r="O962" s="58">
        <v>0.01</v>
      </c>
    </row>
    <row r="963" spans="1:15" ht="93.75">
      <c r="A963" s="46" t="s">
        <v>1225</v>
      </c>
      <c r="B963" s="91" t="s">
        <v>1137</v>
      </c>
      <c r="C963" s="54" t="s">
        <v>2172</v>
      </c>
      <c r="D963" s="76">
        <v>2019</v>
      </c>
      <c r="E963" s="46">
        <v>2020</v>
      </c>
      <c r="F963" s="58">
        <v>1.5581300000000002</v>
      </c>
      <c r="G963" s="58">
        <v>1.5581300000000002</v>
      </c>
      <c r="H963" s="58">
        <v>0.15581300000000003</v>
      </c>
      <c r="I963" s="58">
        <v>1.3088292000000004</v>
      </c>
      <c r="J963" s="58"/>
      <c r="K963" s="58">
        <v>0.09348780000000001</v>
      </c>
      <c r="L963" s="58">
        <v>1.5581300000000002</v>
      </c>
      <c r="M963" s="58">
        <v>1.5581300000000002</v>
      </c>
      <c r="N963" s="58">
        <v>0.01</v>
      </c>
      <c r="O963" s="58">
        <v>0.01</v>
      </c>
    </row>
    <row r="964" spans="1:15" ht="93.75">
      <c r="A964" s="46" t="s">
        <v>1225</v>
      </c>
      <c r="B964" s="91" t="s">
        <v>1138</v>
      </c>
      <c r="C964" s="54" t="s">
        <v>2173</v>
      </c>
      <c r="D964" s="76">
        <v>2019</v>
      </c>
      <c r="E964" s="46">
        <v>2021</v>
      </c>
      <c r="F964" s="58">
        <v>29.935790000000001</v>
      </c>
      <c r="G964" s="58">
        <v>29.935790000000001</v>
      </c>
      <c r="H964" s="58">
        <v>2.9935790000000004</v>
      </c>
      <c r="I964" s="58">
        <v>25.146063600000002</v>
      </c>
      <c r="J964" s="58"/>
      <c r="K964" s="58">
        <v>1.7961473999999999</v>
      </c>
      <c r="L964" s="58">
        <v>29.935790000000001</v>
      </c>
      <c r="M964" s="58">
        <v>29.935790000000001</v>
      </c>
      <c r="N964" s="58">
        <v>0.01</v>
      </c>
      <c r="O964" s="58">
        <v>0.01</v>
      </c>
    </row>
    <row r="965" spans="1:15" ht="131.25">
      <c r="A965" s="46" t="s">
        <v>1223</v>
      </c>
      <c r="B965" s="91" t="s">
        <v>1139</v>
      </c>
      <c r="C965" s="54" t="s">
        <v>2174</v>
      </c>
      <c r="D965" s="76">
        <v>2019</v>
      </c>
      <c r="E965" s="46">
        <v>2020</v>
      </c>
      <c r="F965" s="58">
        <v>3.5944200000000004</v>
      </c>
      <c r="G965" s="58">
        <v>3.5944200000000004</v>
      </c>
      <c r="H965" s="58">
        <v>0.35944200000000004</v>
      </c>
      <c r="I965" s="58">
        <v>3.0193128000000002</v>
      </c>
      <c r="J965" s="58"/>
      <c r="K965" s="58">
        <v>0.21566520000000003</v>
      </c>
      <c r="L965" s="58">
        <v>3.5944200000000004</v>
      </c>
      <c r="M965" s="58">
        <v>3.5944200000000004</v>
      </c>
      <c r="N965" s="58">
        <v>0.01</v>
      </c>
      <c r="O965" s="58">
        <v>0.01</v>
      </c>
    </row>
    <row r="966" spans="1:15" ht="75">
      <c r="A966" s="46" t="s">
        <v>1223</v>
      </c>
      <c r="B966" s="91" t="s">
        <v>1140</v>
      </c>
      <c r="C966" s="54" t="s">
        <v>2175</v>
      </c>
      <c r="D966" s="76">
        <v>2019</v>
      </c>
      <c r="E966" s="46">
        <v>2021</v>
      </c>
      <c r="F966" s="58">
        <v>3.1835100000000001</v>
      </c>
      <c r="G966" s="58">
        <v>3.1835100000000001</v>
      </c>
      <c r="H966" s="58">
        <v>0.31835100000000005</v>
      </c>
      <c r="I966" s="58">
        <v>2.6741484000000004</v>
      </c>
      <c r="J966" s="58"/>
      <c r="K966" s="58">
        <v>0.1910106</v>
      </c>
      <c r="L966" s="58">
        <v>3.1835100000000001</v>
      </c>
      <c r="M966" s="58">
        <v>3.1835100000000001</v>
      </c>
      <c r="N966" s="58">
        <v>0.01</v>
      </c>
      <c r="O966" s="58">
        <v>0.01</v>
      </c>
    </row>
    <row r="967" spans="1:15" ht="112.5">
      <c r="A967" s="46" t="s">
        <v>1225</v>
      </c>
      <c r="B967" s="91" t="s">
        <v>1141</v>
      </c>
      <c r="C967" s="54" t="s">
        <v>2176</v>
      </c>
      <c r="D967" s="76">
        <v>2018</v>
      </c>
      <c r="E967" s="46">
        <v>2021</v>
      </c>
      <c r="F967" s="58">
        <v>6.8923599999999992</v>
      </c>
      <c r="G967" s="58">
        <v>6.8923599999999992</v>
      </c>
      <c r="H967" s="58">
        <v>0.68923599999999996</v>
      </c>
      <c r="I967" s="58">
        <v>5.7895823999999987</v>
      </c>
      <c r="J967" s="58"/>
      <c r="K967" s="58">
        <v>0.41354159999999995</v>
      </c>
      <c r="L967" s="58">
        <v>6.8687292399999995</v>
      </c>
      <c r="M967" s="58">
        <v>6.8687292399999995</v>
      </c>
      <c r="N967" s="58">
        <v>0.37410489000000002</v>
      </c>
      <c r="O967" s="58">
        <v>0.37410489000000002</v>
      </c>
    </row>
    <row r="968" spans="1:15" ht="93.75">
      <c r="A968" s="46" t="s">
        <v>1225</v>
      </c>
      <c r="B968" s="91" t="s">
        <v>1142</v>
      </c>
      <c r="C968" s="54" t="s">
        <v>2177</v>
      </c>
      <c r="D968" s="76">
        <v>2019</v>
      </c>
      <c r="E968" s="46">
        <v>2020</v>
      </c>
      <c r="F968" s="58">
        <v>13.33962</v>
      </c>
      <c r="G968" s="58">
        <v>13.33962</v>
      </c>
      <c r="H968" s="58">
        <v>1.3339620000000001</v>
      </c>
      <c r="I968" s="58">
        <v>11.205280800000001</v>
      </c>
      <c r="J968" s="58"/>
      <c r="K968" s="58">
        <v>0.80037720000000001</v>
      </c>
      <c r="L968" s="58">
        <v>13.33962</v>
      </c>
      <c r="M968" s="58">
        <v>13.33962</v>
      </c>
      <c r="N968" s="58">
        <v>12.80381</v>
      </c>
      <c r="O968" s="58">
        <v>12.80381</v>
      </c>
    </row>
    <row r="969" spans="1:15" ht="75">
      <c r="A969" s="46" t="s">
        <v>1225</v>
      </c>
      <c r="B969" s="91" t="s">
        <v>1143</v>
      </c>
      <c r="C969" s="54" t="s">
        <v>2178</v>
      </c>
      <c r="D969" s="76">
        <v>2017</v>
      </c>
      <c r="E969" s="46" t="s">
        <v>2253</v>
      </c>
      <c r="F969" s="58">
        <v>4.7564118200000003</v>
      </c>
      <c r="G969" s="58">
        <v>4.7564118200000003</v>
      </c>
      <c r="H969" s="58">
        <v>0.47564118200000005</v>
      </c>
      <c r="I969" s="58">
        <v>3.9953859287999998</v>
      </c>
      <c r="J969" s="58"/>
      <c r="K969" s="58">
        <v>0.28538470920000003</v>
      </c>
      <c r="L969" s="58">
        <v>3.7374915200000003</v>
      </c>
      <c r="M969" s="58">
        <v>3.7374915200000003</v>
      </c>
      <c r="N969" s="58">
        <v>3.7374915199999998</v>
      </c>
      <c r="O969" s="58">
        <v>3.7374915199999998</v>
      </c>
    </row>
    <row r="970" spans="1:15" ht="112.5">
      <c r="A970" s="46" t="s">
        <v>1225</v>
      </c>
      <c r="B970" s="91" t="s">
        <v>1144</v>
      </c>
      <c r="C970" s="54" t="s">
        <v>2179</v>
      </c>
      <c r="D970" s="76" t="s">
        <v>2251</v>
      </c>
      <c r="E970" s="46">
        <v>2020</v>
      </c>
      <c r="F970" s="58">
        <v>11.099110000000001</v>
      </c>
      <c r="G970" s="58">
        <v>11.099110000000001</v>
      </c>
      <c r="H970" s="58">
        <v>1.1099110000000001</v>
      </c>
      <c r="I970" s="58">
        <v>9.3232524000000012</v>
      </c>
      <c r="J970" s="58"/>
      <c r="K970" s="58">
        <v>0.66594660000000006</v>
      </c>
      <c r="L970" s="58">
        <v>11.098107370000001</v>
      </c>
      <c r="M970" s="58">
        <v>11.098107370000001</v>
      </c>
      <c r="N970" s="58">
        <v>1.1680999999999999</v>
      </c>
      <c r="O970" s="58">
        <v>1.1680999999999999</v>
      </c>
    </row>
    <row r="971" spans="1:15" ht="75">
      <c r="A971" s="46" t="s">
        <v>1225</v>
      </c>
      <c r="B971" s="91" t="s">
        <v>1145</v>
      </c>
      <c r="C971" s="54" t="s">
        <v>2180</v>
      </c>
      <c r="D971" s="76" t="s">
        <v>2251</v>
      </c>
      <c r="E971" s="46">
        <v>2020</v>
      </c>
      <c r="F971" s="58">
        <v>2.4262600000000001</v>
      </c>
      <c r="G971" s="58">
        <v>2.4262600000000001</v>
      </c>
      <c r="H971" s="58">
        <v>0.24262600000000001</v>
      </c>
      <c r="I971" s="58">
        <v>2.0380584000000002</v>
      </c>
      <c r="J971" s="58"/>
      <c r="K971" s="58">
        <v>0.1455756</v>
      </c>
      <c r="L971" s="58">
        <v>2.4252573700000002</v>
      </c>
      <c r="M971" s="58">
        <v>2.4252573700000002</v>
      </c>
      <c r="N971" s="58">
        <v>0.13590432000000002</v>
      </c>
      <c r="O971" s="58">
        <v>0.13590432000000002</v>
      </c>
    </row>
    <row r="972" spans="1:15" ht="93.75">
      <c r="A972" s="46" t="s">
        <v>1225</v>
      </c>
      <c r="B972" s="91" t="s">
        <v>1146</v>
      </c>
      <c r="C972" s="54" t="s">
        <v>2181</v>
      </c>
      <c r="D972" s="76">
        <v>2017</v>
      </c>
      <c r="E972" s="46">
        <v>2019</v>
      </c>
      <c r="F972" s="58">
        <v>121.83572000000001</v>
      </c>
      <c r="G972" s="58">
        <v>121.83572000000001</v>
      </c>
      <c r="H972" s="58">
        <v>12.183572000000002</v>
      </c>
      <c r="I972" s="58">
        <v>102.34200480000001</v>
      </c>
      <c r="J972" s="58"/>
      <c r="K972" s="58">
        <v>7.3101432000000006</v>
      </c>
      <c r="L972" s="58">
        <v>117.70664259000002</v>
      </c>
      <c r="M972" s="58">
        <v>117.70664259000002</v>
      </c>
      <c r="N972" s="58">
        <v>72.018689629999997</v>
      </c>
      <c r="O972" s="58">
        <v>72.018689629999997</v>
      </c>
    </row>
    <row r="973" spans="1:15" ht="112.5">
      <c r="A973" s="46" t="s">
        <v>1225</v>
      </c>
      <c r="B973" s="91" t="s">
        <v>1147</v>
      </c>
      <c r="C973" s="54" t="s">
        <v>2182</v>
      </c>
      <c r="D973" s="76">
        <v>2017</v>
      </c>
      <c r="E973" s="46" t="s">
        <v>2253</v>
      </c>
      <c r="F973" s="58">
        <v>0.70050999999999997</v>
      </c>
      <c r="G973" s="58">
        <v>0.70050999999999997</v>
      </c>
      <c r="H973" s="58">
        <v>0.070051000000000002</v>
      </c>
      <c r="I973" s="58">
        <v>0.58842839999999996</v>
      </c>
      <c r="J973" s="58"/>
      <c r="K973" s="58">
        <v>0.042030599999999994</v>
      </c>
      <c r="L973" s="58">
        <v>0</v>
      </c>
      <c r="M973" s="58">
        <v>0</v>
      </c>
      <c r="N973" s="58">
        <v>0</v>
      </c>
      <c r="O973" s="58">
        <v>0</v>
      </c>
    </row>
    <row r="974" spans="1:15" ht="93.75">
      <c r="A974" s="46" t="s">
        <v>1225</v>
      </c>
      <c r="B974" s="91" t="s">
        <v>1148</v>
      </c>
      <c r="C974" s="54" t="s">
        <v>2183</v>
      </c>
      <c r="D974" s="76">
        <v>2017</v>
      </c>
      <c r="E974" s="46">
        <v>2019</v>
      </c>
      <c r="F974" s="58">
        <v>7.9817799999999997</v>
      </c>
      <c r="G974" s="58">
        <v>7.9817799999999997</v>
      </c>
      <c r="H974" s="58">
        <v>0.79817800000000005</v>
      </c>
      <c r="I974" s="58">
        <v>6.7046951999999997</v>
      </c>
      <c r="J974" s="58"/>
      <c r="K974" s="58">
        <v>0.47890679999999997</v>
      </c>
      <c r="L974" s="58">
        <v>0</v>
      </c>
      <c r="M974" s="58">
        <v>0</v>
      </c>
      <c r="N974" s="58">
        <v>0</v>
      </c>
      <c r="O974" s="58">
        <v>0</v>
      </c>
    </row>
    <row r="975" spans="1:15" ht="168.75">
      <c r="A975" s="46" t="s">
        <v>1225</v>
      </c>
      <c r="B975" s="91" t="s">
        <v>1149</v>
      </c>
      <c r="C975" s="54" t="s">
        <v>2184</v>
      </c>
      <c r="D975" s="76">
        <v>2016</v>
      </c>
      <c r="E975" s="46">
        <v>2021</v>
      </c>
      <c r="F975" s="58">
        <v>17.287150000000004</v>
      </c>
      <c r="G975" s="58">
        <v>17.287150000000004</v>
      </c>
      <c r="H975" s="58">
        <v>1.7287150000000004</v>
      </c>
      <c r="I975" s="58">
        <v>14.521206000000003</v>
      </c>
      <c r="J975" s="58"/>
      <c r="K975" s="58">
        <v>1.0372290000000002</v>
      </c>
      <c r="L975" s="58">
        <v>14.793239310000004</v>
      </c>
      <c r="M975" s="58">
        <v>14.793239310000004</v>
      </c>
      <c r="N975" s="58">
        <v>0.89330542000000002</v>
      </c>
      <c r="O975" s="58">
        <v>0.89330542000000002</v>
      </c>
    </row>
    <row r="976" spans="1:15" ht="131.25">
      <c r="A976" s="46" t="s">
        <v>1225</v>
      </c>
      <c r="B976" s="91" t="s">
        <v>1150</v>
      </c>
      <c r="C976" s="54" t="s">
        <v>2185</v>
      </c>
      <c r="D976" s="76">
        <v>2016</v>
      </c>
      <c r="E976" s="46">
        <v>2019</v>
      </c>
      <c r="F976" s="58">
        <v>81.678169999999994</v>
      </c>
      <c r="G976" s="58">
        <v>81.678169999999994</v>
      </c>
      <c r="H976" s="58">
        <v>8.1678169999999994</v>
      </c>
      <c r="I976" s="58">
        <v>68.609662799999995</v>
      </c>
      <c r="J976" s="58"/>
      <c r="K976" s="58">
        <v>4.9006901999999997</v>
      </c>
      <c r="L976" s="58">
        <v>76.007530429999989</v>
      </c>
      <c r="M976" s="58">
        <v>76.007530429999989</v>
      </c>
      <c r="N976" s="58">
        <v>17.957135340000001</v>
      </c>
      <c r="O976" s="58">
        <v>17.957135340000001</v>
      </c>
    </row>
    <row r="977" spans="1:15" ht="131.25">
      <c r="A977" s="46" t="s">
        <v>1225</v>
      </c>
      <c r="B977" s="91" t="s">
        <v>1151</v>
      </c>
      <c r="C977" s="54" t="s">
        <v>2186</v>
      </c>
      <c r="D977" s="76">
        <v>2017</v>
      </c>
      <c r="E977" s="46">
        <v>2021</v>
      </c>
      <c r="F977" s="58">
        <v>1.67933</v>
      </c>
      <c r="G977" s="58">
        <v>1.67933</v>
      </c>
      <c r="H977" s="58">
        <v>0.167933</v>
      </c>
      <c r="I977" s="58">
        <v>1.4106372</v>
      </c>
      <c r="J977" s="58"/>
      <c r="K977" s="58">
        <v>0.1007598</v>
      </c>
      <c r="L977" s="58">
        <v>1.2996979</v>
      </c>
      <c r="M977" s="58">
        <v>1.2996979</v>
      </c>
      <c r="N977" s="58">
        <v>0.079827690000000007</v>
      </c>
      <c r="O977" s="58">
        <v>0.079827690000000007</v>
      </c>
    </row>
    <row r="978" spans="1:15" ht="75">
      <c r="A978" s="46" t="s">
        <v>1225</v>
      </c>
      <c r="B978" s="91" t="s">
        <v>1152</v>
      </c>
      <c r="C978" s="54" t="s">
        <v>2187</v>
      </c>
      <c r="D978" s="76">
        <v>2017</v>
      </c>
      <c r="E978" s="46">
        <v>2020</v>
      </c>
      <c r="F978" s="58">
        <v>15.247190000000002</v>
      </c>
      <c r="G978" s="58">
        <v>15.247190000000002</v>
      </c>
      <c r="H978" s="58">
        <v>1.5247190000000002</v>
      </c>
      <c r="I978" s="58">
        <v>12.807639600000002</v>
      </c>
      <c r="J978" s="58"/>
      <c r="K978" s="58">
        <v>0.91483140000000007</v>
      </c>
      <c r="L978" s="58">
        <v>12.675724400000002</v>
      </c>
      <c r="M978" s="58">
        <v>12.675724400000002</v>
      </c>
      <c r="N978" s="58">
        <v>0.62904134</v>
      </c>
      <c r="O978" s="58">
        <v>0.62904134</v>
      </c>
    </row>
    <row r="979" spans="1:15" ht="206.25">
      <c r="A979" s="46" t="s">
        <v>1225</v>
      </c>
      <c r="B979" s="91" t="s">
        <v>1153</v>
      </c>
      <c r="C979" s="54" t="s">
        <v>2188</v>
      </c>
      <c r="D979" s="76">
        <v>2015</v>
      </c>
      <c r="E979" s="46">
        <v>2020</v>
      </c>
      <c r="F979" s="58">
        <v>3.9433399999999996</v>
      </c>
      <c r="G979" s="58">
        <v>3.9433399999999996</v>
      </c>
      <c r="H979" s="58">
        <v>0.39433399999999996</v>
      </c>
      <c r="I979" s="58">
        <v>3.3124055999999995</v>
      </c>
      <c r="J979" s="58"/>
      <c r="K979" s="58">
        <v>0.23660039999999996</v>
      </c>
      <c r="L979" s="58">
        <v>3.3396993499999996</v>
      </c>
      <c r="M979" s="58">
        <v>3.3396993499999996</v>
      </c>
      <c r="N979" s="58">
        <v>0.01</v>
      </c>
      <c r="O979" s="58">
        <v>0.01</v>
      </c>
    </row>
    <row r="980" spans="1:15" ht="150">
      <c r="A980" s="46" t="s">
        <v>1225</v>
      </c>
      <c r="B980" s="91" t="s">
        <v>1154</v>
      </c>
      <c r="C980" s="54" t="s">
        <v>2189</v>
      </c>
      <c r="D980" s="76">
        <v>2015</v>
      </c>
      <c r="E980" s="46" t="s">
        <v>2253</v>
      </c>
      <c r="F980" s="58">
        <v>6.8658199999999994</v>
      </c>
      <c r="G980" s="58">
        <v>6.8658199999999994</v>
      </c>
      <c r="H980" s="58">
        <v>0.68658200000000003</v>
      </c>
      <c r="I980" s="58">
        <v>5.7672888000000002</v>
      </c>
      <c r="J980" s="58"/>
      <c r="K980" s="58">
        <v>0.41194919999999996</v>
      </c>
      <c r="L980" s="58">
        <v>0</v>
      </c>
      <c r="M980" s="58">
        <v>0</v>
      </c>
      <c r="N980" s="58">
        <v>0</v>
      </c>
      <c r="O980" s="58">
        <v>0</v>
      </c>
    </row>
    <row r="981" spans="1:15" ht="93.75">
      <c r="A981" s="46" t="s">
        <v>1225</v>
      </c>
      <c r="B981" s="91" t="s">
        <v>1155</v>
      </c>
      <c r="C981" s="54" t="s">
        <v>2190</v>
      </c>
      <c r="D981" s="76">
        <v>2015</v>
      </c>
      <c r="E981" s="46">
        <v>2020</v>
      </c>
      <c r="F981" s="58">
        <v>10.35497</v>
      </c>
      <c r="G981" s="58">
        <v>10.35497</v>
      </c>
      <c r="H981" s="58">
        <v>1.0354970000000001</v>
      </c>
      <c r="I981" s="58">
        <v>8.6981748000000003</v>
      </c>
      <c r="J981" s="58"/>
      <c r="K981" s="58">
        <v>0.62129819999999991</v>
      </c>
      <c r="L981" s="58">
        <v>9.2992395899999991</v>
      </c>
      <c r="M981" s="58">
        <v>9.2992395899999991</v>
      </c>
      <c r="N981" s="58">
        <v>0.55550863000000006</v>
      </c>
      <c r="O981" s="58">
        <v>0.55550863000000006</v>
      </c>
    </row>
    <row r="982" spans="1:15" ht="112.5">
      <c r="A982" s="46" t="s">
        <v>1225</v>
      </c>
      <c r="B982" s="91" t="s">
        <v>1156</v>
      </c>
      <c r="C982" s="54" t="s">
        <v>2191</v>
      </c>
      <c r="D982" s="76">
        <v>2015</v>
      </c>
      <c r="E982" s="46">
        <v>2021</v>
      </c>
      <c r="F982" s="58">
        <v>6.7438400000000005</v>
      </c>
      <c r="G982" s="58">
        <v>6.7438400000000005</v>
      </c>
      <c r="H982" s="58">
        <v>0.67438400000000009</v>
      </c>
      <c r="I982" s="58">
        <v>5.6648256000000003</v>
      </c>
      <c r="J982" s="58"/>
      <c r="K982" s="58">
        <v>0.4046304</v>
      </c>
      <c r="L982" s="58">
        <v>3.3266813200000005</v>
      </c>
      <c r="M982" s="58">
        <v>3.3266813200000005</v>
      </c>
      <c r="N982" s="58">
        <v>0.34354127999999995</v>
      </c>
      <c r="O982" s="58">
        <v>0.34354127999999995</v>
      </c>
    </row>
    <row r="983" spans="1:15" ht="93.75">
      <c r="A983" s="46" t="s">
        <v>1225</v>
      </c>
      <c r="B983" s="91" t="s">
        <v>1157</v>
      </c>
      <c r="C983" s="54" t="s">
        <v>2192</v>
      </c>
      <c r="D983" s="76">
        <v>2017</v>
      </c>
      <c r="E983" s="46">
        <v>2019</v>
      </c>
      <c r="F983" s="58">
        <v>1.0613679299999998</v>
      </c>
      <c r="G983" s="58">
        <v>1.0613679299999998</v>
      </c>
      <c r="H983" s="58">
        <v>0.10613679299999999</v>
      </c>
      <c r="I983" s="58">
        <v>0.89154906119999988</v>
      </c>
      <c r="J983" s="58"/>
      <c r="K983" s="58">
        <v>0.063682075799999988</v>
      </c>
      <c r="L983" s="58">
        <v>0.7733149399999999</v>
      </c>
      <c r="M983" s="58">
        <v>0.7733149399999999</v>
      </c>
      <c r="N983" s="58">
        <v>0.7733149399999999</v>
      </c>
      <c r="O983" s="58">
        <v>0.7733149399999999</v>
      </c>
    </row>
    <row r="984" spans="1:15" ht="112.5">
      <c r="A984" s="46" t="s">
        <v>1225</v>
      </c>
      <c r="B984" s="91" t="s">
        <v>1158</v>
      </c>
      <c r="C984" s="54" t="s">
        <v>2193</v>
      </c>
      <c r="D984" s="76">
        <v>2016</v>
      </c>
      <c r="E984" s="46" t="s">
        <v>2253</v>
      </c>
      <c r="F984" s="58">
        <v>11.083989109999999</v>
      </c>
      <c r="G984" s="58">
        <v>11.083989109999999</v>
      </c>
      <c r="H984" s="58">
        <v>1.1083989109999999</v>
      </c>
      <c r="I984" s="58">
        <v>9.3105508523999987</v>
      </c>
      <c r="J984" s="58"/>
      <c r="K984" s="58">
        <v>0.66503934659999997</v>
      </c>
      <c r="L984" s="58">
        <v>9.3122043899999998</v>
      </c>
      <c r="M984" s="58">
        <v>9.3122043899999998</v>
      </c>
      <c r="N984" s="58">
        <v>9.3122043900000016</v>
      </c>
      <c r="O984" s="58">
        <v>9.3122043900000016</v>
      </c>
    </row>
    <row r="985" spans="1:15" ht="168.75">
      <c r="A985" s="46" t="s">
        <v>1225</v>
      </c>
      <c r="B985" s="91" t="s">
        <v>1159</v>
      </c>
      <c r="C985" s="54" t="s">
        <v>2194</v>
      </c>
      <c r="D985" s="76">
        <v>2019</v>
      </c>
      <c r="E985" s="46">
        <v>2020</v>
      </c>
      <c r="F985" s="58">
        <v>8.4009999999999998</v>
      </c>
      <c r="G985" s="58">
        <v>8.4009999999999998</v>
      </c>
      <c r="H985" s="58">
        <v>0.84010000000000007</v>
      </c>
      <c r="I985" s="58">
        <v>7.0568400000000002</v>
      </c>
      <c r="J985" s="58"/>
      <c r="K985" s="58">
        <v>0.50405999999999995</v>
      </c>
      <c r="L985" s="58">
        <v>8.4009999999999998</v>
      </c>
      <c r="M985" s="58">
        <v>8.4009999999999998</v>
      </c>
      <c r="N985" s="58">
        <v>0.062322000000000002</v>
      </c>
      <c r="O985" s="58">
        <v>0.062322000000000002</v>
      </c>
    </row>
    <row r="986" spans="1:15" ht="56.25">
      <c r="A986" s="46" t="s">
        <v>1225</v>
      </c>
      <c r="B986" s="91" t="s">
        <v>1160</v>
      </c>
      <c r="C986" s="54" t="s">
        <v>2195</v>
      </c>
      <c r="D986" s="76">
        <v>2019</v>
      </c>
      <c r="E986" s="46">
        <v>2020</v>
      </c>
      <c r="F986" s="58">
        <v>0.30960000000000004</v>
      </c>
      <c r="G986" s="58">
        <v>0.30960000000000004</v>
      </c>
      <c r="H986" s="58">
        <v>0.030960000000000005</v>
      </c>
      <c r="I986" s="58">
        <v>0.26006400000000007</v>
      </c>
      <c r="J986" s="58"/>
      <c r="K986" s="58">
        <v>0.018576000000000002</v>
      </c>
      <c r="L986" s="58">
        <v>0.30960000000000004</v>
      </c>
      <c r="M986" s="58">
        <v>0.30960000000000004</v>
      </c>
      <c r="N986" s="58">
        <v>0.01</v>
      </c>
      <c r="O986" s="58">
        <v>0.01</v>
      </c>
    </row>
    <row r="987" spans="1:15" ht="93.75">
      <c r="A987" s="46" t="s">
        <v>1225</v>
      </c>
      <c r="B987" s="91" t="s">
        <v>1161</v>
      </c>
      <c r="C987" s="54" t="s">
        <v>2196</v>
      </c>
      <c r="D987" s="76">
        <v>2017</v>
      </c>
      <c r="E987" s="46">
        <v>2019</v>
      </c>
      <c r="F987" s="58">
        <v>2.1950829199999999</v>
      </c>
      <c r="G987" s="58">
        <v>2.1950829199999999</v>
      </c>
      <c r="H987" s="58">
        <v>0.21950829199999999</v>
      </c>
      <c r="I987" s="58">
        <v>1.8438696528</v>
      </c>
      <c r="J987" s="58"/>
      <c r="K987" s="58">
        <v>0.13170497519999999</v>
      </c>
      <c r="L987" s="58">
        <v>2.03859915</v>
      </c>
      <c r="M987" s="58">
        <v>2.03859915</v>
      </c>
      <c r="N987" s="58">
        <v>2.03859915</v>
      </c>
      <c r="O987" s="58">
        <v>2.03859915</v>
      </c>
    </row>
    <row r="988" spans="1:15" ht="93.75">
      <c r="A988" s="46" t="s">
        <v>1225</v>
      </c>
      <c r="B988" s="91" t="s">
        <v>1162</v>
      </c>
      <c r="C988" s="54" t="s">
        <v>2197</v>
      </c>
      <c r="D988" s="76">
        <v>2018</v>
      </c>
      <c r="E988" s="46">
        <v>2019</v>
      </c>
      <c r="F988" s="58">
        <v>2.6896799999999996</v>
      </c>
      <c r="G988" s="58">
        <v>2.6896799999999996</v>
      </c>
      <c r="H988" s="58">
        <v>0.26896799999999998</v>
      </c>
      <c r="I988" s="58">
        <v>2.2593311999999997</v>
      </c>
      <c r="J988" s="58"/>
      <c r="K988" s="58">
        <v>0.16138079999999996</v>
      </c>
      <c r="L988" s="58">
        <v>0</v>
      </c>
      <c r="M988" s="58">
        <v>0</v>
      </c>
      <c r="N988" s="58">
        <v>0</v>
      </c>
      <c r="O988" s="58">
        <v>0</v>
      </c>
    </row>
    <row r="989" spans="1:15" ht="131.25">
      <c r="A989" s="46" t="s">
        <v>1225</v>
      </c>
      <c r="B989" s="91" t="s">
        <v>1163</v>
      </c>
      <c r="C989" s="54" t="s">
        <v>2198</v>
      </c>
      <c r="D989" s="76">
        <v>2018</v>
      </c>
      <c r="E989" s="46" t="s">
        <v>2253</v>
      </c>
      <c r="F989" s="58">
        <v>31.188474679999999</v>
      </c>
      <c r="G989" s="58">
        <v>31.188474679999999</v>
      </c>
      <c r="H989" s="58">
        <v>3.1188474680000002</v>
      </c>
      <c r="I989" s="58">
        <v>26.198318731200001</v>
      </c>
      <c r="J989" s="58"/>
      <c r="K989" s="58">
        <v>1.8713084807999998</v>
      </c>
      <c r="L989" s="58">
        <v>31.0882127</v>
      </c>
      <c r="M989" s="58">
        <v>31.0882127</v>
      </c>
      <c r="N989" s="58">
        <v>31.0882127</v>
      </c>
      <c r="O989" s="58">
        <v>31.0882127</v>
      </c>
    </row>
    <row r="990" spans="1:15" ht="75">
      <c r="A990" s="46" t="s">
        <v>1225</v>
      </c>
      <c r="B990" s="91" t="s">
        <v>1164</v>
      </c>
      <c r="C990" s="54" t="s">
        <v>2199</v>
      </c>
      <c r="D990" s="76" t="s">
        <v>2251</v>
      </c>
      <c r="E990" s="46">
        <v>2019</v>
      </c>
      <c r="F990" s="58">
        <v>42.176139999999997</v>
      </c>
      <c r="G990" s="58">
        <v>42.176139999999997</v>
      </c>
      <c r="H990" s="58">
        <v>4.2176140000000002</v>
      </c>
      <c r="I990" s="58">
        <v>35.427957599999999</v>
      </c>
      <c r="J990" s="58"/>
      <c r="K990" s="58">
        <v>2.5305683999999995</v>
      </c>
      <c r="L990" s="58">
        <v>42.136125459999995</v>
      </c>
      <c r="M990" s="58">
        <v>42.136125459999995</v>
      </c>
      <c r="N990" s="58">
        <v>21.46340696</v>
      </c>
      <c r="O990" s="58">
        <v>21.46340696</v>
      </c>
    </row>
    <row r="991" spans="1:15" ht="93.75">
      <c r="A991" s="46" t="s">
        <v>1225</v>
      </c>
      <c r="B991" s="91" t="s">
        <v>1165</v>
      </c>
      <c r="C991" s="54" t="s">
        <v>2200</v>
      </c>
      <c r="D991" s="76">
        <v>2018</v>
      </c>
      <c r="E991" s="46">
        <v>2019</v>
      </c>
      <c r="F991" s="58">
        <v>1.9040862299999999</v>
      </c>
      <c r="G991" s="58">
        <v>1.9040862299999999</v>
      </c>
      <c r="H991" s="58">
        <v>0.190408623</v>
      </c>
      <c r="I991" s="58">
        <v>1.5994324332000001</v>
      </c>
      <c r="J991" s="58"/>
      <c r="K991" s="58">
        <v>0.11424517379999999</v>
      </c>
      <c r="L991" s="58">
        <v>1.7186993599999998</v>
      </c>
      <c r="M991" s="58">
        <v>1.7186993599999998</v>
      </c>
      <c r="N991" s="58">
        <v>1.68526742</v>
      </c>
      <c r="O991" s="58">
        <v>1.68526742</v>
      </c>
    </row>
    <row r="992" spans="1:15" ht="75">
      <c r="A992" s="46" t="s">
        <v>1225</v>
      </c>
      <c r="B992" s="91" t="s">
        <v>1166</v>
      </c>
      <c r="C992" s="54" t="s">
        <v>2201</v>
      </c>
      <c r="D992" s="76">
        <v>2017</v>
      </c>
      <c r="E992" s="46">
        <v>2019</v>
      </c>
      <c r="F992" s="58">
        <v>1.8464800000000001</v>
      </c>
      <c r="G992" s="58">
        <v>1.8464800000000001</v>
      </c>
      <c r="H992" s="58">
        <v>0.18464800000000003</v>
      </c>
      <c r="I992" s="58">
        <v>1.5510432000000001</v>
      </c>
      <c r="J992" s="58"/>
      <c r="K992" s="58">
        <v>0.11078880000000001</v>
      </c>
      <c r="L992" s="58">
        <v>0</v>
      </c>
      <c r="M992" s="58">
        <v>0</v>
      </c>
      <c r="N992" s="58">
        <v>0</v>
      </c>
      <c r="O992" s="58">
        <v>0</v>
      </c>
    </row>
    <row r="993" spans="1:15" ht="112.5">
      <c r="A993" s="46" t="s">
        <v>1225</v>
      </c>
      <c r="B993" s="91" t="s">
        <v>1167</v>
      </c>
      <c r="C993" s="54" t="s">
        <v>2202</v>
      </c>
      <c r="D993" s="76">
        <v>2017</v>
      </c>
      <c r="E993" s="46">
        <v>2019</v>
      </c>
      <c r="F993" s="58">
        <v>7.4343141699999995</v>
      </c>
      <c r="G993" s="58">
        <v>7.4343141699999995</v>
      </c>
      <c r="H993" s="58">
        <v>0.74343141700000004</v>
      </c>
      <c r="I993" s="58">
        <v>6.2448239027999994</v>
      </c>
      <c r="J993" s="58"/>
      <c r="K993" s="58">
        <v>0.44605885019999997</v>
      </c>
      <c r="L993" s="58">
        <v>5.4594688399999995</v>
      </c>
      <c r="M993" s="58">
        <v>5.4594688399999995</v>
      </c>
      <c r="N993" s="58">
        <v>5.4594688399999995</v>
      </c>
      <c r="O993" s="58">
        <v>5.4594688399999995</v>
      </c>
    </row>
    <row r="994" spans="1:15" ht="93.75">
      <c r="A994" s="46" t="s">
        <v>1225</v>
      </c>
      <c r="B994" s="91" t="s">
        <v>1168</v>
      </c>
      <c r="C994" s="54" t="s">
        <v>2203</v>
      </c>
      <c r="D994" s="76">
        <v>2018</v>
      </c>
      <c r="E994" s="46" t="s">
        <v>2253</v>
      </c>
      <c r="F994" s="58">
        <v>5.4317700000000011</v>
      </c>
      <c r="G994" s="58">
        <v>5.4317700000000011</v>
      </c>
      <c r="H994" s="58">
        <v>0.54317700000000013</v>
      </c>
      <c r="I994" s="58">
        <v>4.5626868000000007</v>
      </c>
      <c r="J994" s="58"/>
      <c r="K994" s="58">
        <v>0.32590620000000003</v>
      </c>
      <c r="L994" s="58">
        <v>0</v>
      </c>
      <c r="M994" s="58">
        <v>0</v>
      </c>
      <c r="N994" s="58">
        <v>0</v>
      </c>
      <c r="O994" s="58">
        <v>0</v>
      </c>
    </row>
    <row r="995" spans="1:15" ht="112.5">
      <c r="A995" s="46" t="s">
        <v>1225</v>
      </c>
      <c r="B995" s="91" t="s">
        <v>1169</v>
      </c>
      <c r="C995" s="54" t="s">
        <v>2204</v>
      </c>
      <c r="D995" s="76">
        <v>2017</v>
      </c>
      <c r="E995" s="46">
        <v>2019</v>
      </c>
      <c r="F995" s="58">
        <v>8.3876200000000001</v>
      </c>
      <c r="G995" s="58">
        <v>8.3876200000000001</v>
      </c>
      <c r="H995" s="58">
        <v>0.83876200000000001</v>
      </c>
      <c r="I995" s="58">
        <v>7.0456007999999999</v>
      </c>
      <c r="J995" s="58"/>
      <c r="K995" s="58">
        <v>0.50325719999999996</v>
      </c>
      <c r="L995" s="58">
        <v>0</v>
      </c>
      <c r="M995" s="58">
        <v>0</v>
      </c>
      <c r="N995" s="58">
        <v>0</v>
      </c>
      <c r="O995" s="58">
        <v>0</v>
      </c>
    </row>
    <row r="996" spans="1:15" ht="112.5">
      <c r="A996" s="46" t="s">
        <v>1225</v>
      </c>
      <c r="B996" s="91" t="s">
        <v>1170</v>
      </c>
      <c r="C996" s="54" t="s">
        <v>2205</v>
      </c>
      <c r="D996" s="76">
        <v>2019</v>
      </c>
      <c r="E996" s="46">
        <v>2019</v>
      </c>
      <c r="F996" s="58">
        <v>0.43023</v>
      </c>
      <c r="G996" s="58">
        <v>0.43023</v>
      </c>
      <c r="H996" s="58">
        <v>0.043023000000000006</v>
      </c>
      <c r="I996" s="58">
        <v>0.36139319999999997</v>
      </c>
      <c r="J996" s="58"/>
      <c r="K996" s="58">
        <v>0.025813799999999998</v>
      </c>
      <c r="L996" s="58">
        <v>0.43023</v>
      </c>
      <c r="M996" s="58">
        <v>0.43023</v>
      </c>
      <c r="N996" s="58">
        <v>0.43023</v>
      </c>
      <c r="O996" s="58">
        <v>0.43023</v>
      </c>
    </row>
    <row r="997" spans="1:15" ht="112.5">
      <c r="A997" s="46" t="s">
        <v>1225</v>
      </c>
      <c r="B997" s="91" t="s">
        <v>1171</v>
      </c>
      <c r="C997" s="54" t="s">
        <v>2206</v>
      </c>
      <c r="D997" s="76">
        <v>2019</v>
      </c>
      <c r="E997" s="46">
        <v>2019</v>
      </c>
      <c r="F997" s="58">
        <v>0.083919999999999995</v>
      </c>
      <c r="G997" s="58">
        <v>0.083919999999999995</v>
      </c>
      <c r="H997" s="58">
        <v>0.0083920000000000002</v>
      </c>
      <c r="I997" s="58">
        <v>0.070492799999999994</v>
      </c>
      <c r="J997" s="58"/>
      <c r="K997" s="58">
        <v>0.0050351999999999992</v>
      </c>
      <c r="L997" s="58">
        <v>0.083919999999999995</v>
      </c>
      <c r="M997" s="58">
        <v>0.083919999999999995</v>
      </c>
      <c r="N997" s="58">
        <v>0.083920000000000008</v>
      </c>
      <c r="O997" s="58">
        <v>0.083920000000000008</v>
      </c>
    </row>
    <row r="998" spans="1:15" ht="75">
      <c r="A998" s="46" t="s">
        <v>1225</v>
      </c>
      <c r="B998" s="91" t="s">
        <v>1172</v>
      </c>
      <c r="C998" s="54" t="s">
        <v>2207</v>
      </c>
      <c r="D998" s="76">
        <v>2017</v>
      </c>
      <c r="E998" s="46">
        <v>2019</v>
      </c>
      <c r="F998" s="58">
        <v>23.376669999999997</v>
      </c>
      <c r="G998" s="58">
        <v>23.376669999999997</v>
      </c>
      <c r="H998" s="58">
        <v>2.3376669999999997</v>
      </c>
      <c r="I998" s="58">
        <v>19.636402799999999</v>
      </c>
      <c r="J998" s="58"/>
      <c r="K998" s="58">
        <v>1.4026001999999997</v>
      </c>
      <c r="L998" s="58">
        <v>0</v>
      </c>
      <c r="M998" s="58">
        <v>0</v>
      </c>
      <c r="N998" s="58">
        <v>0</v>
      </c>
      <c r="O998" s="58">
        <v>0</v>
      </c>
    </row>
    <row r="999" spans="1:15" ht="75">
      <c r="A999" s="46" t="s">
        <v>1225</v>
      </c>
      <c r="B999" s="91" t="s">
        <v>1173</v>
      </c>
      <c r="C999" s="54" t="s">
        <v>2208</v>
      </c>
      <c r="D999" s="76">
        <v>2017</v>
      </c>
      <c r="E999" s="46">
        <v>2019</v>
      </c>
      <c r="F999" s="58">
        <v>30.407070000000001</v>
      </c>
      <c r="G999" s="58">
        <v>30.407070000000001</v>
      </c>
      <c r="H999" s="58">
        <v>3.0407070000000003</v>
      </c>
      <c r="I999" s="58">
        <v>25.5419388</v>
      </c>
      <c r="J999" s="58"/>
      <c r="K999" s="58">
        <v>1.8244241999999999</v>
      </c>
      <c r="L999" s="58">
        <v>0</v>
      </c>
      <c r="M999" s="58">
        <v>0</v>
      </c>
      <c r="N999" s="58">
        <v>0</v>
      </c>
      <c r="O999" s="58">
        <v>0</v>
      </c>
    </row>
    <row r="1000" spans="1:15" ht="131.25">
      <c r="A1000" s="46" t="s">
        <v>1225</v>
      </c>
      <c r="B1000" s="91" t="s">
        <v>1174</v>
      </c>
      <c r="C1000" s="54" t="s">
        <v>2209</v>
      </c>
      <c r="D1000" s="76">
        <v>2014</v>
      </c>
      <c r="E1000" s="46">
        <v>2019</v>
      </c>
      <c r="F1000" s="58">
        <v>0.41725000000000007</v>
      </c>
      <c r="G1000" s="58">
        <v>0.41725000000000007</v>
      </c>
      <c r="H1000" s="58">
        <v>0.041725000000000012</v>
      </c>
      <c r="I1000" s="58">
        <v>0.35049000000000008</v>
      </c>
      <c r="J1000" s="58"/>
      <c r="K1000" s="58">
        <v>0.025035000000000002</v>
      </c>
      <c r="L1000" s="58">
        <v>0.16120659000000004</v>
      </c>
      <c r="M1000" s="58">
        <v>0.16120659000000004</v>
      </c>
      <c r="N1000" s="58">
        <v>0.16120659000000004</v>
      </c>
      <c r="O1000" s="58">
        <v>0.16120659000000004</v>
      </c>
    </row>
    <row r="1001" spans="1:15" ht="112.5">
      <c r="A1001" s="46" t="s">
        <v>1225</v>
      </c>
      <c r="B1001" s="91" t="s">
        <v>1175</v>
      </c>
      <c r="C1001" s="54" t="s">
        <v>2210</v>
      </c>
      <c r="D1001" s="76">
        <v>2017</v>
      </c>
      <c r="E1001" s="46">
        <v>2021</v>
      </c>
      <c r="F1001" s="58">
        <v>12.52243</v>
      </c>
      <c r="G1001" s="58">
        <v>12.52243</v>
      </c>
      <c r="H1001" s="58">
        <v>1.252243</v>
      </c>
      <c r="I1001" s="58">
        <v>10.518841200000001</v>
      </c>
      <c r="J1001" s="58"/>
      <c r="K1001" s="58">
        <v>0.75134579999999995</v>
      </c>
      <c r="L1001" s="58">
        <v>10.13762565</v>
      </c>
      <c r="M1001" s="58">
        <v>10.13762565</v>
      </c>
      <c r="N1001" s="58">
        <v>0.59573958000000005</v>
      </c>
      <c r="O1001" s="58">
        <v>0.59573958000000005</v>
      </c>
    </row>
    <row r="1002" spans="1:15" ht="93.75">
      <c r="A1002" s="46" t="s">
        <v>1225</v>
      </c>
      <c r="B1002" s="91" t="s">
        <v>1176</v>
      </c>
      <c r="C1002" s="54" t="s">
        <v>2211</v>
      </c>
      <c r="D1002" s="76">
        <v>2018</v>
      </c>
      <c r="E1002" s="46">
        <v>2020</v>
      </c>
      <c r="F1002" s="58">
        <v>37.928050000000006</v>
      </c>
      <c r="G1002" s="58">
        <v>37.928050000000006</v>
      </c>
      <c r="H1002" s="58">
        <v>3.7928050000000009</v>
      </c>
      <c r="I1002" s="58">
        <v>31.859562000000004</v>
      </c>
      <c r="J1002" s="58"/>
      <c r="K1002" s="58">
        <v>2.2756830000000003</v>
      </c>
      <c r="L1002" s="58">
        <v>37.823070200000004</v>
      </c>
      <c r="M1002" s="58">
        <v>37.823070200000004</v>
      </c>
      <c r="N1002" s="58">
        <v>2.4739617600000003</v>
      </c>
      <c r="O1002" s="58">
        <v>2.4739617600000003</v>
      </c>
    </row>
    <row r="1003" spans="1:15" ht="75">
      <c r="A1003" s="46" t="s">
        <v>1225</v>
      </c>
      <c r="B1003" s="91" t="s">
        <v>1177</v>
      </c>
      <c r="C1003" s="54" t="s">
        <v>2212</v>
      </c>
      <c r="D1003" s="76">
        <v>2018</v>
      </c>
      <c r="E1003" s="46">
        <v>2019</v>
      </c>
      <c r="F1003" s="58">
        <v>2.0324000000000004</v>
      </c>
      <c r="G1003" s="58">
        <v>2.0324000000000004</v>
      </c>
      <c r="H1003" s="58">
        <v>0.20324000000000006</v>
      </c>
      <c r="I1003" s="58">
        <v>1.7072160000000003</v>
      </c>
      <c r="J1003" s="58"/>
      <c r="K1003" s="58">
        <v>0.12194400000000002</v>
      </c>
      <c r="L1003" s="58">
        <v>0</v>
      </c>
      <c r="M1003" s="58">
        <v>0</v>
      </c>
      <c r="N1003" s="58">
        <v>0</v>
      </c>
      <c r="O1003" s="58">
        <v>0</v>
      </c>
    </row>
    <row r="1004" spans="1:15" ht="75">
      <c r="A1004" s="46" t="s">
        <v>1225</v>
      </c>
      <c r="B1004" s="91" t="s">
        <v>1178</v>
      </c>
      <c r="C1004" s="54" t="s">
        <v>2213</v>
      </c>
      <c r="D1004" s="76">
        <v>2017</v>
      </c>
      <c r="E1004" s="46">
        <v>2019</v>
      </c>
      <c r="F1004" s="58">
        <v>10.09328</v>
      </c>
      <c r="G1004" s="58">
        <v>10.09328</v>
      </c>
      <c r="H1004" s="58">
        <v>1.009328</v>
      </c>
      <c r="I1004" s="58">
        <v>8.4783551999999993</v>
      </c>
      <c r="J1004" s="58"/>
      <c r="K1004" s="58">
        <v>0.60559679999999994</v>
      </c>
      <c r="L1004" s="58">
        <v>0</v>
      </c>
      <c r="M1004" s="58">
        <v>0</v>
      </c>
      <c r="N1004" s="58">
        <v>0</v>
      </c>
      <c r="O1004" s="58">
        <v>0</v>
      </c>
    </row>
    <row r="1005" spans="1:15" ht="93.75">
      <c r="A1005" s="46" t="s">
        <v>1225</v>
      </c>
      <c r="B1005" s="91" t="s">
        <v>1179</v>
      </c>
      <c r="C1005" s="54" t="s">
        <v>2214</v>
      </c>
      <c r="D1005" s="76">
        <v>2019</v>
      </c>
      <c r="E1005" s="46">
        <v>2020</v>
      </c>
      <c r="F1005" s="58">
        <v>2.9084299999999996</v>
      </c>
      <c r="G1005" s="58">
        <v>2.9084299999999996</v>
      </c>
      <c r="H1005" s="58">
        <v>0.29084299999999996</v>
      </c>
      <c r="I1005" s="58">
        <v>2.4430811999999995</v>
      </c>
      <c r="J1005" s="58"/>
      <c r="K1005" s="58">
        <v>0.17450579999999996</v>
      </c>
      <c r="L1005" s="58">
        <v>2.9084299999999996</v>
      </c>
      <c r="M1005" s="58">
        <v>2.9084299999999996</v>
      </c>
      <c r="N1005" s="58">
        <v>0.099019999999999997</v>
      </c>
      <c r="O1005" s="58">
        <v>0.099019999999999997</v>
      </c>
    </row>
    <row r="1006" spans="1:15" ht="168.75">
      <c r="A1006" s="46" t="s">
        <v>1225</v>
      </c>
      <c r="B1006" s="91" t="s">
        <v>1180</v>
      </c>
      <c r="C1006" s="54" t="s">
        <v>2215</v>
      </c>
      <c r="D1006" s="76">
        <v>2019</v>
      </c>
      <c r="E1006" s="46">
        <v>2020</v>
      </c>
      <c r="F1006" s="58">
        <v>0.55157</v>
      </c>
      <c r="G1006" s="58">
        <v>0.55157</v>
      </c>
      <c r="H1006" s="58">
        <v>0.055157000000000005</v>
      </c>
      <c r="I1006" s="58">
        <v>0.46331879999999998</v>
      </c>
      <c r="J1006" s="58"/>
      <c r="K1006" s="58">
        <v>0.033094199999999997</v>
      </c>
      <c r="L1006" s="58">
        <v>0.55157</v>
      </c>
      <c r="M1006" s="58">
        <v>0.55157</v>
      </c>
      <c r="N1006" s="58">
        <v>0.01</v>
      </c>
      <c r="O1006" s="58">
        <v>0.01</v>
      </c>
    </row>
    <row r="1007" spans="1:15" ht="56.25">
      <c r="A1007" s="46" t="s">
        <v>1225</v>
      </c>
      <c r="B1007" s="91" t="s">
        <v>1181</v>
      </c>
      <c r="C1007" s="54" t="s">
        <v>2216</v>
      </c>
      <c r="D1007" s="76">
        <v>2019</v>
      </c>
      <c r="E1007" s="46">
        <v>2020</v>
      </c>
      <c r="F1007" s="58">
        <v>0.97826000000000013</v>
      </c>
      <c r="G1007" s="58">
        <v>0.97826000000000013</v>
      </c>
      <c r="H1007" s="58">
        <v>0.097826000000000024</v>
      </c>
      <c r="I1007" s="58">
        <v>0.8217384000000002</v>
      </c>
      <c r="J1007" s="58"/>
      <c r="K1007" s="58">
        <v>0.058695600000000007</v>
      </c>
      <c r="L1007" s="58">
        <v>0.97826000000000013</v>
      </c>
      <c r="M1007" s="58">
        <v>0.97826000000000013</v>
      </c>
      <c r="N1007" s="58">
        <v>0.01</v>
      </c>
      <c r="O1007" s="58">
        <v>0.01</v>
      </c>
    </row>
    <row r="1008" spans="1:15" ht="112.5">
      <c r="A1008" s="46" t="s">
        <v>1225</v>
      </c>
      <c r="B1008" s="91" t="s">
        <v>1182</v>
      </c>
      <c r="C1008" s="54" t="s">
        <v>2217</v>
      </c>
      <c r="D1008" s="76">
        <v>2017</v>
      </c>
      <c r="E1008" s="46">
        <v>2019</v>
      </c>
      <c r="F1008" s="58">
        <v>3.6247800000000003</v>
      </c>
      <c r="G1008" s="58">
        <v>3.6247800000000003</v>
      </c>
      <c r="H1008" s="58">
        <v>0.36247800000000008</v>
      </c>
      <c r="I1008" s="58">
        <v>3.0448151999999999</v>
      </c>
      <c r="J1008" s="58"/>
      <c r="K1008" s="58">
        <v>0.21748680000000001</v>
      </c>
      <c r="L1008" s="58">
        <v>0</v>
      </c>
      <c r="M1008" s="58">
        <v>0</v>
      </c>
      <c r="N1008" s="58">
        <v>0</v>
      </c>
      <c r="O1008" s="58">
        <v>0</v>
      </c>
    </row>
    <row r="1009" spans="1:15" ht="150">
      <c r="A1009" s="46" t="s">
        <v>1225</v>
      </c>
      <c r="B1009" s="91" t="s">
        <v>1183</v>
      </c>
      <c r="C1009" s="54" t="s">
        <v>2218</v>
      </c>
      <c r="D1009" s="76">
        <v>2019</v>
      </c>
      <c r="E1009" s="46">
        <v>2020</v>
      </c>
      <c r="F1009" s="58">
        <v>12.206999999999999</v>
      </c>
      <c r="G1009" s="58">
        <v>12.206999999999999</v>
      </c>
      <c r="H1009" s="58">
        <v>1.2206999999999999</v>
      </c>
      <c r="I1009" s="58">
        <v>10.253880000000001</v>
      </c>
      <c r="J1009" s="58"/>
      <c r="K1009" s="58">
        <v>0.73241999999999996</v>
      </c>
      <c r="L1009" s="58">
        <v>12.206999999999999</v>
      </c>
      <c r="M1009" s="58">
        <v>12.206999999999999</v>
      </c>
      <c r="N1009" s="58">
        <v>1.7740763400000001</v>
      </c>
      <c r="O1009" s="58">
        <v>1.7740763400000001</v>
      </c>
    </row>
    <row r="1010" spans="1:15" ht="131.25">
      <c r="A1010" s="46" t="s">
        <v>1225</v>
      </c>
      <c r="B1010" s="91" t="s">
        <v>1184</v>
      </c>
      <c r="C1010" s="54" t="s">
        <v>2219</v>
      </c>
      <c r="D1010" s="76" t="s">
        <v>2251</v>
      </c>
      <c r="E1010" s="46">
        <v>2021</v>
      </c>
      <c r="F1010" s="58">
        <v>79.975890000000007</v>
      </c>
      <c r="G1010" s="58">
        <v>79.975890000000007</v>
      </c>
      <c r="H1010" s="58">
        <v>7.9975890000000014</v>
      </c>
      <c r="I1010" s="58">
        <v>67.179747599999999</v>
      </c>
      <c r="J1010" s="58"/>
      <c r="K1010" s="58">
        <v>4.7985534000000003</v>
      </c>
      <c r="L1010" s="58">
        <v>79.974887370000005</v>
      </c>
      <c r="M1010" s="58">
        <v>79.974887370000005</v>
      </c>
      <c r="N1010" s="58">
        <v>1.5956191200000001</v>
      </c>
      <c r="O1010" s="58">
        <v>1.5956191200000001</v>
      </c>
    </row>
    <row r="1011" spans="1:15" ht="56.25">
      <c r="A1011" s="46" t="s">
        <v>1225</v>
      </c>
      <c r="B1011" s="91" t="s">
        <v>1185</v>
      </c>
      <c r="C1011" s="54" t="s">
        <v>2220</v>
      </c>
      <c r="D1011" s="76" t="s">
        <v>2251</v>
      </c>
      <c r="E1011" s="46">
        <v>2020</v>
      </c>
      <c r="F1011" s="58">
        <v>2.6249800000000003</v>
      </c>
      <c r="G1011" s="58">
        <v>2.6249800000000003</v>
      </c>
      <c r="H1011" s="58">
        <v>0.26249800000000006</v>
      </c>
      <c r="I1011" s="58">
        <v>2.2049832000000005</v>
      </c>
      <c r="J1011" s="58"/>
      <c r="K1011" s="58">
        <v>0.15749880000000002</v>
      </c>
      <c r="L1011" s="58">
        <v>2.6226298500000005</v>
      </c>
      <c r="M1011" s="58">
        <v>2.6226298500000005</v>
      </c>
      <c r="N1011" s="58">
        <v>0.34814206999999997</v>
      </c>
      <c r="O1011" s="58">
        <v>0.34814206999999997</v>
      </c>
    </row>
    <row r="1012" spans="1:15" ht="112.5">
      <c r="A1012" s="46" t="s">
        <v>1225</v>
      </c>
      <c r="B1012" s="91" t="s">
        <v>1186</v>
      </c>
      <c r="C1012" s="54" t="s">
        <v>2221</v>
      </c>
      <c r="D1012" s="76">
        <v>2019</v>
      </c>
      <c r="E1012" s="46">
        <v>2020</v>
      </c>
      <c r="F1012" s="58">
        <v>9.4020200000000003</v>
      </c>
      <c r="G1012" s="58">
        <v>9.4020200000000003</v>
      </c>
      <c r="H1012" s="58">
        <v>0.94020200000000009</v>
      </c>
      <c r="I1012" s="58">
        <v>7.8976968000000012</v>
      </c>
      <c r="J1012" s="58"/>
      <c r="K1012" s="58">
        <v>0.56412119999999999</v>
      </c>
      <c r="L1012" s="58">
        <v>9.4020200000000003</v>
      </c>
      <c r="M1012" s="58">
        <v>9.4020200000000003</v>
      </c>
      <c r="N1012" s="58">
        <v>0.23931200000000002</v>
      </c>
      <c r="O1012" s="58">
        <v>0.23931200000000002</v>
      </c>
    </row>
    <row r="1013" spans="1:15" ht="93.75">
      <c r="A1013" s="46" t="s">
        <v>1225</v>
      </c>
      <c r="B1013" s="91" t="s">
        <v>1187</v>
      </c>
      <c r="C1013" s="54" t="s">
        <v>2222</v>
      </c>
      <c r="D1013" s="76" t="s">
        <v>2251</v>
      </c>
      <c r="E1013" s="46">
        <v>2019</v>
      </c>
      <c r="F1013" s="58">
        <v>1.8733218599999999</v>
      </c>
      <c r="G1013" s="58">
        <v>1.8733218599999999</v>
      </c>
      <c r="H1013" s="58">
        <v>0.18733218600000001</v>
      </c>
      <c r="I1013" s="58">
        <v>1.5735903624000001</v>
      </c>
      <c r="J1013" s="58"/>
      <c r="K1013" s="58">
        <v>0.1123993116</v>
      </c>
      <c r="L1013" s="58">
        <v>1.87231923</v>
      </c>
      <c r="M1013" s="58">
        <v>1.87231923</v>
      </c>
      <c r="N1013" s="58">
        <v>1.87231923</v>
      </c>
      <c r="O1013" s="58">
        <v>1.87231923</v>
      </c>
    </row>
    <row r="1014" spans="1:15" ht="75">
      <c r="A1014" s="46" t="s">
        <v>1225</v>
      </c>
      <c r="B1014" s="91" t="s">
        <v>1188</v>
      </c>
      <c r="C1014" s="54" t="s">
        <v>2223</v>
      </c>
      <c r="D1014" s="76">
        <v>2018</v>
      </c>
      <c r="E1014" s="46">
        <v>2021</v>
      </c>
      <c r="F1014" s="58">
        <v>11.8116</v>
      </c>
      <c r="G1014" s="58">
        <v>11.8116</v>
      </c>
      <c r="H1014" s="58">
        <v>1.18116</v>
      </c>
      <c r="I1014" s="58">
        <v>9.9217440000000003</v>
      </c>
      <c r="J1014" s="58"/>
      <c r="K1014" s="58">
        <v>0.70869599999999999</v>
      </c>
      <c r="L1014" s="58">
        <v>11.724807220000001</v>
      </c>
      <c r="M1014" s="58">
        <v>11.724807220000001</v>
      </c>
      <c r="N1014" s="58">
        <v>0.66583119999999996</v>
      </c>
      <c r="O1014" s="58">
        <v>0.66583119999999996</v>
      </c>
    </row>
    <row r="1015" spans="1:15" ht="112.5">
      <c r="A1015" s="46" t="s">
        <v>1225</v>
      </c>
      <c r="B1015" s="91" t="s">
        <v>1189</v>
      </c>
      <c r="C1015" s="54" t="s">
        <v>2224</v>
      </c>
      <c r="D1015" s="76">
        <v>2019</v>
      </c>
      <c r="E1015" s="46">
        <v>2020</v>
      </c>
      <c r="F1015" s="58">
        <v>0.42099999999999999</v>
      </c>
      <c r="G1015" s="58">
        <v>0.42099999999999999</v>
      </c>
      <c r="H1015" s="58">
        <v>0.042099999999999999</v>
      </c>
      <c r="I1015" s="58">
        <v>0.35364000000000001</v>
      </c>
      <c r="J1015" s="58"/>
      <c r="K1015" s="58">
        <v>0.025259999999999998</v>
      </c>
      <c r="L1015" s="58">
        <v>0.42099999999999999</v>
      </c>
      <c r="M1015" s="58">
        <v>0.42099999999999999</v>
      </c>
      <c r="N1015" s="58">
        <v>0.01</v>
      </c>
      <c r="O1015" s="58">
        <v>0.01</v>
      </c>
    </row>
    <row r="1016" spans="1:15" ht="150">
      <c r="A1016" s="46" t="s">
        <v>1225</v>
      </c>
      <c r="B1016" s="91" t="s">
        <v>1190</v>
      </c>
      <c r="C1016" s="54" t="s">
        <v>2225</v>
      </c>
      <c r="D1016" s="76">
        <v>2019</v>
      </c>
      <c r="E1016" s="46">
        <v>2020</v>
      </c>
      <c r="F1016" s="58">
        <v>1.49325</v>
      </c>
      <c r="G1016" s="58">
        <v>1.49325</v>
      </c>
      <c r="H1016" s="58">
        <v>0.14932500000000001</v>
      </c>
      <c r="I1016" s="58">
        <v>1.2543299999999999</v>
      </c>
      <c r="J1016" s="58"/>
      <c r="K1016" s="58">
        <v>0.089594999999999994</v>
      </c>
      <c r="L1016" s="58">
        <v>1.49325</v>
      </c>
      <c r="M1016" s="58">
        <v>1.49325</v>
      </c>
      <c r="N1016" s="58">
        <v>0.01</v>
      </c>
      <c r="O1016" s="58">
        <v>0.01</v>
      </c>
    </row>
    <row r="1017" spans="1:15" ht="75">
      <c r="A1017" s="46" t="s">
        <v>1225</v>
      </c>
      <c r="B1017" s="91" t="s">
        <v>1191</v>
      </c>
      <c r="C1017" s="54" t="s">
        <v>2226</v>
      </c>
      <c r="D1017" s="76">
        <v>2019</v>
      </c>
      <c r="E1017" s="46">
        <v>2020</v>
      </c>
      <c r="F1017" s="58">
        <v>4.6956699999999998</v>
      </c>
      <c r="G1017" s="58">
        <v>4.6956699999999998</v>
      </c>
      <c r="H1017" s="58">
        <v>0.46956700000000001</v>
      </c>
      <c r="I1017" s="58">
        <v>3.9443628000000004</v>
      </c>
      <c r="J1017" s="58"/>
      <c r="K1017" s="58">
        <v>0.2817402</v>
      </c>
      <c r="L1017" s="58">
        <v>4.6956699999999998</v>
      </c>
      <c r="M1017" s="58">
        <v>4.6956699999999998</v>
      </c>
      <c r="N1017" s="58">
        <v>0.53829210999999999</v>
      </c>
      <c r="O1017" s="58">
        <v>0.53829210999999999</v>
      </c>
    </row>
    <row r="1018" spans="1:15" ht="75">
      <c r="A1018" s="46" t="s">
        <v>1225</v>
      </c>
      <c r="B1018" s="91" t="s">
        <v>1192</v>
      </c>
      <c r="C1018" s="54" t="s">
        <v>2227</v>
      </c>
      <c r="D1018" s="76">
        <v>2017</v>
      </c>
      <c r="E1018" s="46">
        <v>2022</v>
      </c>
      <c r="F1018" s="58">
        <v>0.78104999999999991</v>
      </c>
      <c r="G1018" s="58">
        <v>0.78104999999999991</v>
      </c>
      <c r="H1018" s="58">
        <v>0.078104999999999994</v>
      </c>
      <c r="I1018" s="58">
        <v>0.65608199999999994</v>
      </c>
      <c r="J1018" s="58"/>
      <c r="K1018" s="58">
        <v>0.046862999999999995</v>
      </c>
      <c r="L1018" s="58">
        <v>0.42779539999999994</v>
      </c>
      <c r="M1018" s="58">
        <v>0.42779539999999994</v>
      </c>
      <c r="N1018" s="58">
        <v>0.01</v>
      </c>
      <c r="O1018" s="58">
        <v>0.01</v>
      </c>
    </row>
    <row r="1019" spans="1:15" ht="112.5">
      <c r="A1019" s="46" t="s">
        <v>1225</v>
      </c>
      <c r="B1019" s="91" t="s">
        <v>1193</v>
      </c>
      <c r="C1019" s="54" t="s">
        <v>2228</v>
      </c>
      <c r="D1019" s="76" t="s">
        <v>2251</v>
      </c>
      <c r="E1019" s="46">
        <v>2019</v>
      </c>
      <c r="F1019" s="58">
        <v>2.70401647</v>
      </c>
      <c r="G1019" s="58">
        <v>2.70401647</v>
      </c>
      <c r="H1019" s="58">
        <v>0.27040164700000002</v>
      </c>
      <c r="I1019" s="58">
        <v>2.2713738348000003</v>
      </c>
      <c r="J1019" s="58"/>
      <c r="K1019" s="58">
        <v>0.16224098819999999</v>
      </c>
      <c r="L1019" s="58">
        <v>2.6051099999999998</v>
      </c>
      <c r="M1019" s="58">
        <v>2.6051099999999998</v>
      </c>
      <c r="N1019" s="58">
        <v>2.6051099999999998</v>
      </c>
      <c r="O1019" s="58">
        <v>2.6051099999999998</v>
      </c>
    </row>
    <row r="1020" spans="1:15" ht="93.75">
      <c r="A1020" s="46" t="s">
        <v>1225</v>
      </c>
      <c r="B1020" s="91" t="s">
        <v>1194</v>
      </c>
      <c r="C1020" s="54" t="s">
        <v>2229</v>
      </c>
      <c r="D1020" s="76">
        <v>2019</v>
      </c>
      <c r="E1020" s="46">
        <v>2020</v>
      </c>
      <c r="F1020" s="58">
        <v>3.3856899999999999</v>
      </c>
      <c r="G1020" s="58">
        <v>3.3856899999999999</v>
      </c>
      <c r="H1020" s="58">
        <v>0.33856900000000001</v>
      </c>
      <c r="I1020" s="58">
        <v>2.8439795999999999</v>
      </c>
      <c r="J1020" s="58"/>
      <c r="K1020" s="58">
        <v>0.20314139999999997</v>
      </c>
      <c r="L1020" s="58">
        <v>3.3856899999999999</v>
      </c>
      <c r="M1020" s="58">
        <v>3.3856899999999999</v>
      </c>
      <c r="N1020" s="58">
        <v>0.01</v>
      </c>
      <c r="O1020" s="58">
        <v>0.01</v>
      </c>
    </row>
    <row r="1021" spans="1:15" ht="112.5">
      <c r="A1021" s="46" t="s">
        <v>1225</v>
      </c>
      <c r="B1021" s="91" t="s">
        <v>1195</v>
      </c>
      <c r="C1021" s="54" t="s">
        <v>2230</v>
      </c>
      <c r="D1021" s="76">
        <v>2018</v>
      </c>
      <c r="E1021" s="46">
        <v>2019</v>
      </c>
      <c r="F1021" s="58">
        <v>5.9149700000000003</v>
      </c>
      <c r="G1021" s="58">
        <v>5.9149700000000003</v>
      </c>
      <c r="H1021" s="58">
        <v>0.59149700000000005</v>
      </c>
      <c r="I1021" s="58">
        <v>4.9685747999999998</v>
      </c>
      <c r="J1021" s="58"/>
      <c r="K1021" s="58">
        <v>0.3548982</v>
      </c>
      <c r="L1021" s="58">
        <v>0</v>
      </c>
      <c r="M1021" s="58">
        <v>0</v>
      </c>
      <c r="N1021" s="58">
        <v>0</v>
      </c>
      <c r="O1021" s="58">
        <v>0</v>
      </c>
    </row>
    <row r="1022" spans="1:15" ht="131.25">
      <c r="A1022" s="46" t="s">
        <v>1225</v>
      </c>
      <c r="B1022" s="91" t="s">
        <v>1196</v>
      </c>
      <c r="C1022" s="54" t="s">
        <v>2231</v>
      </c>
      <c r="D1022" s="76">
        <v>2019</v>
      </c>
      <c r="E1022" s="46">
        <v>2021</v>
      </c>
      <c r="F1022" s="58">
        <v>23.49089</v>
      </c>
      <c r="G1022" s="58">
        <v>23.49089</v>
      </c>
      <c r="H1022" s="58">
        <v>2.3490890000000002</v>
      </c>
      <c r="I1022" s="58">
        <v>19.732347600000001</v>
      </c>
      <c r="J1022" s="58"/>
      <c r="K1022" s="58">
        <v>1.4094533999999999</v>
      </c>
      <c r="L1022" s="58">
        <v>23.49089</v>
      </c>
      <c r="M1022" s="58">
        <v>23.49089</v>
      </c>
      <c r="N1022" s="58">
        <v>0.423267</v>
      </c>
      <c r="O1022" s="58">
        <v>0.423267</v>
      </c>
    </row>
    <row r="1023" spans="1:15" ht="168.75">
      <c r="A1023" s="46" t="s">
        <v>1225</v>
      </c>
      <c r="B1023" s="91" t="s">
        <v>1197</v>
      </c>
      <c r="C1023" s="54" t="s">
        <v>2232</v>
      </c>
      <c r="D1023" s="76">
        <v>2015</v>
      </c>
      <c r="E1023" s="46">
        <v>2019</v>
      </c>
      <c r="F1023" s="58">
        <v>20.691400000000002</v>
      </c>
      <c r="G1023" s="58">
        <v>20.691400000000002</v>
      </c>
      <c r="H1023" s="58">
        <v>2.0691400000000004</v>
      </c>
      <c r="I1023" s="58">
        <v>17.380776000000001</v>
      </c>
      <c r="J1023" s="58"/>
      <c r="K1023" s="58">
        <v>1.241484</v>
      </c>
      <c r="L1023" s="58">
        <v>1.7834473000000024</v>
      </c>
      <c r="M1023" s="58">
        <v>1.7834473000000024</v>
      </c>
      <c r="N1023" s="58">
        <v>0.16910051999999998</v>
      </c>
      <c r="O1023" s="58">
        <v>0.16910051999999998</v>
      </c>
    </row>
    <row r="1024" spans="1:15" ht="93.75">
      <c r="A1024" s="46" t="s">
        <v>1225</v>
      </c>
      <c r="B1024" s="91" t="s">
        <v>1198</v>
      </c>
      <c r="C1024" s="54" t="s">
        <v>2233</v>
      </c>
      <c r="D1024" s="76">
        <v>2019</v>
      </c>
      <c r="E1024" s="46">
        <v>2021</v>
      </c>
      <c r="F1024" s="58">
        <v>22.56784</v>
      </c>
      <c r="G1024" s="58">
        <v>22.56784</v>
      </c>
      <c r="H1024" s="58">
        <v>2.2567840000000001</v>
      </c>
      <c r="I1024" s="58">
        <v>18.956985599999999</v>
      </c>
      <c r="J1024" s="58"/>
      <c r="K1024" s="58">
        <v>1.3540703999999999</v>
      </c>
      <c r="L1024" s="58">
        <v>22.56784</v>
      </c>
      <c r="M1024" s="58">
        <v>22.56784</v>
      </c>
      <c r="N1024" s="58">
        <v>0.27977800000000003</v>
      </c>
      <c r="O1024" s="58">
        <v>0.27977800000000003</v>
      </c>
    </row>
    <row r="1025" spans="1:15" ht="131.25">
      <c r="A1025" s="46" t="s">
        <v>1225</v>
      </c>
      <c r="B1025" s="91" t="s">
        <v>1199</v>
      </c>
      <c r="C1025" s="54" t="s">
        <v>2234</v>
      </c>
      <c r="D1025" s="76">
        <v>2019</v>
      </c>
      <c r="E1025" s="46">
        <v>2021</v>
      </c>
      <c r="F1025" s="58">
        <v>5.9895699999999996</v>
      </c>
      <c r="G1025" s="58">
        <v>5.9895699999999996</v>
      </c>
      <c r="H1025" s="58">
        <v>0.59895699999999996</v>
      </c>
      <c r="I1025" s="58">
        <v>5.0312388000000006</v>
      </c>
      <c r="J1025" s="58"/>
      <c r="K1025" s="58">
        <v>0.35937419999999998</v>
      </c>
      <c r="L1025" s="58">
        <v>5.9895699999999996</v>
      </c>
      <c r="M1025" s="58">
        <v>5.9895699999999996</v>
      </c>
      <c r="N1025" s="58">
        <v>0.093349999999999989</v>
      </c>
      <c r="O1025" s="58">
        <v>0.093349999999999989</v>
      </c>
    </row>
    <row r="1026" spans="1:15" ht="112.5">
      <c r="A1026" s="46" t="s">
        <v>1225</v>
      </c>
      <c r="B1026" s="91" t="s">
        <v>1200</v>
      </c>
      <c r="C1026" s="54" t="s">
        <v>2235</v>
      </c>
      <c r="D1026" s="76" t="s">
        <v>2251</v>
      </c>
      <c r="E1026" s="46">
        <v>2020</v>
      </c>
      <c r="F1026" s="58">
        <v>6.4550799999999997</v>
      </c>
      <c r="G1026" s="58">
        <v>6.4550799999999997</v>
      </c>
      <c r="H1026" s="58">
        <v>0.64550799999999997</v>
      </c>
      <c r="I1026" s="58">
        <v>5.4222671999999994</v>
      </c>
      <c r="J1026" s="58"/>
      <c r="K1026" s="58">
        <v>0.38730479999999995</v>
      </c>
      <c r="L1026" s="58">
        <v>6.4471562899999997</v>
      </c>
      <c r="M1026" s="58">
        <v>6.4471562899999997</v>
      </c>
      <c r="N1026" s="58">
        <v>0.43884325000000002</v>
      </c>
      <c r="O1026" s="58">
        <v>0.43884325000000002</v>
      </c>
    </row>
    <row r="1027" spans="1:15" ht="112.5">
      <c r="A1027" s="46" t="s">
        <v>1225</v>
      </c>
      <c r="B1027" s="91" t="s">
        <v>1201</v>
      </c>
      <c r="C1027" s="54" t="s">
        <v>2236</v>
      </c>
      <c r="D1027" s="76">
        <v>2019</v>
      </c>
      <c r="E1027" s="46">
        <v>2020</v>
      </c>
      <c r="F1027" s="58">
        <v>1.4146800000000002</v>
      </c>
      <c r="G1027" s="58">
        <v>1.4146800000000002</v>
      </c>
      <c r="H1027" s="58">
        <v>0.14146800000000001</v>
      </c>
      <c r="I1027" s="58">
        <v>1.1883312000000001</v>
      </c>
      <c r="J1027" s="58"/>
      <c r="K1027" s="58">
        <v>0.084880800000000006</v>
      </c>
      <c r="L1027" s="58">
        <v>1.4146800000000002</v>
      </c>
      <c r="M1027" s="58">
        <v>1.4146800000000002</v>
      </c>
      <c r="N1027" s="58">
        <v>0.01</v>
      </c>
      <c r="O1027" s="58">
        <v>0.01</v>
      </c>
    </row>
    <row r="1028" spans="1:15" ht="75">
      <c r="A1028" s="46" t="s">
        <v>1225</v>
      </c>
      <c r="B1028" s="91" t="s">
        <v>1202</v>
      </c>
      <c r="C1028" s="54" t="s">
        <v>2237</v>
      </c>
      <c r="D1028" s="76">
        <v>2018</v>
      </c>
      <c r="E1028" s="46">
        <v>2020</v>
      </c>
      <c r="F1028" s="58">
        <v>17.783770000000004</v>
      </c>
      <c r="G1028" s="58">
        <v>17.783770000000004</v>
      </c>
      <c r="H1028" s="58">
        <v>1.7783770000000005</v>
      </c>
      <c r="I1028" s="58">
        <v>14.938366800000004</v>
      </c>
      <c r="J1028" s="58"/>
      <c r="K1028" s="58">
        <v>1.0670262000000001</v>
      </c>
      <c r="L1028" s="58">
        <v>17.773743810000003</v>
      </c>
      <c r="M1028" s="58">
        <v>17.773743810000003</v>
      </c>
      <c r="N1028" s="58">
        <v>2.1215515099999998</v>
      </c>
      <c r="O1028" s="58">
        <v>2.1215515099999998</v>
      </c>
    </row>
    <row r="1029" spans="1:15" ht="75">
      <c r="A1029" s="46" t="s">
        <v>1225</v>
      </c>
      <c r="B1029" s="91" t="s">
        <v>1203</v>
      </c>
      <c r="C1029" s="54" t="s">
        <v>2238</v>
      </c>
      <c r="D1029" s="76" t="s">
        <v>2251</v>
      </c>
      <c r="E1029" s="46">
        <v>2021</v>
      </c>
      <c r="F1029" s="58">
        <v>9.5855199999999989</v>
      </c>
      <c r="G1029" s="58">
        <v>9.5855199999999989</v>
      </c>
      <c r="H1029" s="58">
        <v>0.95855199999999996</v>
      </c>
      <c r="I1029" s="58">
        <v>8.0518368000000002</v>
      </c>
      <c r="J1029" s="58"/>
      <c r="K1029" s="58">
        <v>0.57513119999999995</v>
      </c>
      <c r="L1029" s="58">
        <v>9.5845173699999986</v>
      </c>
      <c r="M1029" s="58">
        <v>9.5845173699999986</v>
      </c>
      <c r="N1029" s="58">
        <v>0.73930973</v>
      </c>
      <c r="O1029" s="58">
        <v>0.73930973</v>
      </c>
    </row>
    <row r="1030" spans="1:15" ht="168.75">
      <c r="A1030" s="46" t="s">
        <v>1225</v>
      </c>
      <c r="B1030" s="91" t="s">
        <v>1204</v>
      </c>
      <c r="C1030" s="54" t="s">
        <v>2239</v>
      </c>
      <c r="D1030" s="76">
        <v>2019</v>
      </c>
      <c r="E1030" s="46">
        <v>2020</v>
      </c>
      <c r="F1030" s="58">
        <v>3.8406899999999999</v>
      </c>
      <c r="G1030" s="58">
        <v>3.8406899999999999</v>
      </c>
      <c r="H1030" s="58">
        <v>0.38406899999999999</v>
      </c>
      <c r="I1030" s="58">
        <v>3.2261796</v>
      </c>
      <c r="J1030" s="58"/>
      <c r="K1030" s="58">
        <v>0.23044139999999999</v>
      </c>
      <c r="L1030" s="58">
        <v>3.8406899999999999</v>
      </c>
      <c r="M1030" s="58">
        <v>3.8406899999999999</v>
      </c>
      <c r="N1030" s="58">
        <v>0.05</v>
      </c>
      <c r="O1030" s="58">
        <v>0.05</v>
      </c>
    </row>
    <row r="1031" spans="1:15" ht="56.25">
      <c r="A1031" s="46" t="s">
        <v>1225</v>
      </c>
      <c r="B1031" s="91" t="s">
        <v>1205</v>
      </c>
      <c r="C1031" s="54" t="s">
        <v>2240</v>
      </c>
      <c r="D1031" s="76">
        <v>2019</v>
      </c>
      <c r="E1031" s="46">
        <v>2020</v>
      </c>
      <c r="F1031" s="58">
        <v>0.89631000000000005</v>
      </c>
      <c r="G1031" s="58">
        <v>0.89631000000000005</v>
      </c>
      <c r="H1031" s="58">
        <v>0.089631000000000016</v>
      </c>
      <c r="I1031" s="58">
        <v>0.75290040000000003</v>
      </c>
      <c r="J1031" s="58"/>
      <c r="K1031" s="58">
        <v>0.053778600000000003</v>
      </c>
      <c r="L1031" s="58">
        <v>0.89631000000000005</v>
      </c>
      <c r="M1031" s="58">
        <v>0.89631000000000005</v>
      </c>
      <c r="N1031" s="58">
        <v>0.036787999999999994</v>
      </c>
      <c r="O1031" s="58">
        <v>0.036787999999999994</v>
      </c>
    </row>
    <row r="1032" spans="1:15" ht="56.25">
      <c r="A1032" s="46" t="s">
        <v>1225</v>
      </c>
      <c r="B1032" s="91" t="s">
        <v>1206</v>
      </c>
      <c r="C1032" s="54" t="s">
        <v>2241</v>
      </c>
      <c r="D1032" s="76">
        <v>2019</v>
      </c>
      <c r="E1032" s="46">
        <v>2020</v>
      </c>
      <c r="F1032" s="58">
        <v>5.1740500000000003</v>
      </c>
      <c r="G1032" s="58">
        <v>5.1740500000000003</v>
      </c>
      <c r="H1032" s="58">
        <v>0.517405</v>
      </c>
      <c r="I1032" s="58">
        <v>4.3462019999999999</v>
      </c>
      <c r="J1032" s="58"/>
      <c r="K1032" s="58">
        <v>0.31044300000000002</v>
      </c>
      <c r="L1032" s="58">
        <v>5.1740500000000003</v>
      </c>
      <c r="M1032" s="58">
        <v>5.1740500000000003</v>
      </c>
      <c r="N1032" s="58">
        <v>0.28444999999999998</v>
      </c>
      <c r="O1032" s="58">
        <v>0.28444999999999998</v>
      </c>
    </row>
    <row r="1033" spans="1:15" ht="150">
      <c r="A1033" s="46" t="s">
        <v>1225</v>
      </c>
      <c r="B1033" s="91" t="s">
        <v>1207</v>
      </c>
      <c r="C1033" s="54" t="s">
        <v>2242</v>
      </c>
      <c r="D1033" s="76">
        <v>2018</v>
      </c>
      <c r="E1033" s="46">
        <v>2019</v>
      </c>
      <c r="F1033" s="58">
        <v>3.4425538099999997</v>
      </c>
      <c r="G1033" s="58">
        <v>3.4425538099999997</v>
      </c>
      <c r="H1033" s="58">
        <v>0.34425538099999997</v>
      </c>
      <c r="I1033" s="58">
        <v>2.8917452003999999</v>
      </c>
      <c r="J1033" s="58"/>
      <c r="K1033" s="58">
        <v>0.20655322859999997</v>
      </c>
      <c r="L1033" s="58">
        <v>3.4360458099999995</v>
      </c>
      <c r="M1033" s="58">
        <v>3.4360458099999995</v>
      </c>
      <c r="N1033" s="58">
        <v>3.4360458099999995</v>
      </c>
      <c r="O1033" s="58">
        <v>3.4360458099999995</v>
      </c>
    </row>
    <row r="1034" spans="1:15" ht="131.25">
      <c r="A1034" s="46" t="s">
        <v>1225</v>
      </c>
      <c r="B1034" s="91" t="s">
        <v>1208</v>
      </c>
      <c r="C1034" s="54" t="s">
        <v>2243</v>
      </c>
      <c r="D1034" s="76">
        <v>2013</v>
      </c>
      <c r="E1034" s="46">
        <v>2021</v>
      </c>
      <c r="F1034" s="58">
        <v>55.36403</v>
      </c>
      <c r="G1034" s="58">
        <v>55.36403</v>
      </c>
      <c r="H1034" s="58">
        <v>5.536403</v>
      </c>
      <c r="I1034" s="58">
        <v>46.505785199999998</v>
      </c>
      <c r="J1034" s="58"/>
      <c r="K1034" s="58">
        <v>3.3218418000000001</v>
      </c>
      <c r="L1034" s="58">
        <v>4.9640300000000011</v>
      </c>
      <c r="M1034" s="58">
        <v>4.9640300000000011</v>
      </c>
      <c r="N1034" s="58">
        <v>1.1744235099999969</v>
      </c>
      <c r="O1034" s="58">
        <v>1.1744235099999969</v>
      </c>
    </row>
    <row r="1035" spans="1:15" ht="75">
      <c r="A1035" s="46" t="s">
        <v>1225</v>
      </c>
      <c r="B1035" s="91" t="s">
        <v>1209</v>
      </c>
      <c r="C1035" s="54" t="s">
        <v>2244</v>
      </c>
      <c r="D1035" s="76" t="s">
        <v>2251</v>
      </c>
      <c r="E1035" s="46">
        <v>2020</v>
      </c>
      <c r="F1035" s="58">
        <v>5.6727000000000007</v>
      </c>
      <c r="G1035" s="58">
        <v>5.6727000000000007</v>
      </c>
      <c r="H1035" s="58">
        <v>0.56727000000000005</v>
      </c>
      <c r="I1035" s="58">
        <v>4.7650680000000012</v>
      </c>
      <c r="J1035" s="58"/>
      <c r="K1035" s="58">
        <v>0.34036200000000005</v>
      </c>
      <c r="L1035" s="58">
        <v>5.6716973700000004</v>
      </c>
      <c r="M1035" s="58">
        <v>5.6716973700000004</v>
      </c>
      <c r="N1035" s="58">
        <v>0.66986031999999995</v>
      </c>
      <c r="O1035" s="58">
        <v>0.66986031999999995</v>
      </c>
    </row>
    <row r="1036" spans="1:15" ht="75">
      <c r="A1036" s="46" t="s">
        <v>1225</v>
      </c>
      <c r="B1036" s="91" t="s">
        <v>1210</v>
      </c>
      <c r="C1036" s="54" t="s">
        <v>2245</v>
      </c>
      <c r="D1036" s="76" t="s">
        <v>2251</v>
      </c>
      <c r="E1036" s="46">
        <v>2019</v>
      </c>
      <c r="F1036" s="58">
        <v>1.3557899999999998</v>
      </c>
      <c r="G1036" s="58">
        <v>1.3557899999999998</v>
      </c>
      <c r="H1036" s="58">
        <v>0.13557899999999998</v>
      </c>
      <c r="I1036" s="58">
        <v>1.1388635999999999</v>
      </c>
      <c r="J1036" s="58"/>
      <c r="K1036" s="58">
        <v>0.081347399999999986</v>
      </c>
      <c r="L1036" s="58">
        <v>1.3424330999999998</v>
      </c>
      <c r="M1036" s="58">
        <v>1.3424330999999998</v>
      </c>
      <c r="N1036" s="58">
        <v>1.3424331</v>
      </c>
      <c r="O1036" s="58">
        <v>1.3424331</v>
      </c>
    </row>
    <row r="1037" spans="1:15" ht="112.5">
      <c r="A1037" s="46" t="s">
        <v>1225</v>
      </c>
      <c r="B1037" s="91" t="s">
        <v>1211</v>
      </c>
      <c r="C1037" s="54" t="s">
        <v>2246</v>
      </c>
      <c r="D1037" s="76">
        <v>2019</v>
      </c>
      <c r="E1037" s="46">
        <v>2020</v>
      </c>
      <c r="F1037" s="58">
        <v>1.7402099999999998</v>
      </c>
      <c r="G1037" s="58">
        <v>1.7402099999999998</v>
      </c>
      <c r="H1037" s="58">
        <v>0.17402099999999998</v>
      </c>
      <c r="I1037" s="58">
        <v>1.4617763999999998</v>
      </c>
      <c r="J1037" s="58"/>
      <c r="K1037" s="58">
        <v>0.10441259999999998</v>
      </c>
      <c r="L1037" s="58">
        <v>1.7402099999999998</v>
      </c>
      <c r="M1037" s="58">
        <v>1.7402099999999998</v>
      </c>
      <c r="N1037" s="58">
        <v>0.15202043000000001</v>
      </c>
      <c r="O1037" s="58">
        <v>0.15202043000000001</v>
      </c>
    </row>
    <row r="1038" spans="1:15" ht="75">
      <c r="A1038" s="46" t="s">
        <v>1225</v>
      </c>
      <c r="B1038" s="91" t="s">
        <v>1212</v>
      </c>
      <c r="C1038" s="54" t="s">
        <v>2247</v>
      </c>
      <c r="D1038" s="76">
        <v>2019</v>
      </c>
      <c r="E1038" s="46">
        <v>2020</v>
      </c>
      <c r="F1038" s="58">
        <v>6.9737299999999998</v>
      </c>
      <c r="G1038" s="58">
        <v>6.9737299999999998</v>
      </c>
      <c r="H1038" s="58">
        <v>0.69737300000000002</v>
      </c>
      <c r="I1038" s="58">
        <v>5.8579331999999997</v>
      </c>
      <c r="J1038" s="58"/>
      <c r="K1038" s="58">
        <v>0.41842379999999996</v>
      </c>
      <c r="L1038" s="58">
        <v>6.9737299999999998</v>
      </c>
      <c r="M1038" s="58">
        <v>6.9737299999999998</v>
      </c>
      <c r="N1038" s="58">
        <v>0.01</v>
      </c>
      <c r="O1038" s="58">
        <v>0.01</v>
      </c>
    </row>
    <row r="1039" spans="1:15" ht="93.75">
      <c r="A1039" s="46" t="s">
        <v>1225</v>
      </c>
      <c r="B1039" s="91" t="s">
        <v>1213</v>
      </c>
      <c r="C1039" s="54" t="s">
        <v>2248</v>
      </c>
      <c r="D1039" s="76">
        <v>2018</v>
      </c>
      <c r="E1039" s="46">
        <v>2020</v>
      </c>
      <c r="F1039" s="58">
        <v>3.0424499999999997</v>
      </c>
      <c r="G1039" s="58">
        <v>3.0424499999999997</v>
      </c>
      <c r="H1039" s="58">
        <v>0.30424499999999999</v>
      </c>
      <c r="I1039" s="58">
        <v>2.5556579999999998</v>
      </c>
      <c r="J1039" s="58"/>
      <c r="K1039" s="58">
        <v>0.18254699999999996</v>
      </c>
      <c r="L1039" s="58">
        <v>3.0357484899999996</v>
      </c>
      <c r="M1039" s="58">
        <v>3.0357484899999996</v>
      </c>
      <c r="N1039" s="58">
        <v>0.20782</v>
      </c>
      <c r="O1039" s="58">
        <v>0.20782</v>
      </c>
    </row>
    <row r="1040" spans="1:15" ht="93.75">
      <c r="A1040" s="46" t="s">
        <v>1225</v>
      </c>
      <c r="B1040" s="91" t="s">
        <v>1214</v>
      </c>
      <c r="C1040" s="54" t="s">
        <v>2249</v>
      </c>
      <c r="D1040" s="76">
        <v>2017</v>
      </c>
      <c r="E1040" s="46">
        <v>2020</v>
      </c>
      <c r="F1040" s="58">
        <v>0.64030999999999993</v>
      </c>
      <c r="G1040" s="58">
        <v>0.64030999999999993</v>
      </c>
      <c r="H1040" s="58">
        <v>0.064030999999999991</v>
      </c>
      <c r="I1040" s="58">
        <v>0.53786040000000002</v>
      </c>
      <c r="J1040" s="58"/>
      <c r="K1040" s="58">
        <v>0.038418599999999997</v>
      </c>
      <c r="L1040" s="58">
        <v>0.38735457999999995</v>
      </c>
      <c r="M1040" s="58">
        <v>0.38735457999999995</v>
      </c>
      <c r="N1040" s="58">
        <v>0.01</v>
      </c>
      <c r="O1040" s="58">
        <v>0.01</v>
      </c>
    </row>
    <row r="1041" spans="1:15" ht="150">
      <c r="A1041" s="92" t="s">
        <v>1225</v>
      </c>
      <c r="B1041" s="93" t="s">
        <v>1215</v>
      </c>
      <c r="C1041" s="54" t="s">
        <v>2250</v>
      </c>
      <c r="D1041" s="76">
        <v>2019</v>
      </c>
      <c r="E1041" s="46">
        <v>2021</v>
      </c>
      <c r="F1041" s="58">
        <v>52.577690000000004</v>
      </c>
      <c r="G1041" s="58">
        <v>52.577690000000004</v>
      </c>
      <c r="H1041" s="58">
        <v>5.2577690000000006</v>
      </c>
      <c r="I1041" s="58">
        <v>44.165259599999999</v>
      </c>
      <c r="J1041" s="58"/>
      <c r="K1041" s="58">
        <v>3.1546614000000002</v>
      </c>
      <c r="L1041" s="58">
        <v>52.577690000000004</v>
      </c>
      <c r="M1041" s="58">
        <v>52.577690000000004</v>
      </c>
      <c r="N1041" s="58">
        <v>0.01</v>
      </c>
      <c r="O1041" s="58">
        <v>0.01</v>
      </c>
    </row>
    <row r="1042" spans="1:15" ht="18.75">
      <c r="A1042" s="85" t="s">
        <v>1226</v>
      </c>
      <c r="B1042" s="86" t="s">
        <v>1216</v>
      </c>
      <c r="C1042" s="87"/>
      <c r="D1042" s="76">
        <v>2019</v>
      </c>
      <c r="E1042" s="76">
        <v>2019</v>
      </c>
      <c r="F1042" s="58">
        <v>83</v>
      </c>
      <c r="G1042" s="58">
        <v>83</v>
      </c>
      <c r="H1042" s="58"/>
      <c r="I1042" s="58"/>
      <c r="J1042" s="58"/>
      <c r="K1042" s="58">
        <v>83</v>
      </c>
      <c r="L1042" s="58">
        <v>83</v>
      </c>
      <c r="M1042" s="58">
        <v>83</v>
      </c>
      <c r="N1042" s="58"/>
      <c r="O1042" s="58"/>
    </row>
    <row r="1043" spans="1:15" ht="37.5">
      <c r="A1043" s="85" t="s">
        <v>1226</v>
      </c>
      <c r="B1043" s="86" t="s">
        <v>1217</v>
      </c>
      <c r="C1043" s="87"/>
      <c r="D1043" s="76">
        <v>2019</v>
      </c>
      <c r="E1043" s="76">
        <v>2019</v>
      </c>
      <c r="F1043" s="58">
        <v>60</v>
      </c>
      <c r="G1043" s="58">
        <v>60</v>
      </c>
      <c r="H1043" s="58"/>
      <c r="I1043" s="58"/>
      <c r="J1043" s="58"/>
      <c r="K1043" s="58">
        <v>60</v>
      </c>
      <c r="L1043" s="58">
        <v>60</v>
      </c>
      <c r="M1043" s="58">
        <v>60</v>
      </c>
      <c r="N1043" s="58"/>
      <c r="O1043" s="58"/>
    </row>
    <row r="1044" spans="1:15" ht="18.75">
      <c r="A1044" s="85" t="s">
        <v>1226</v>
      </c>
      <c r="B1044" s="86" t="s">
        <v>1218</v>
      </c>
      <c r="C1044" s="87"/>
      <c r="D1044" s="76">
        <v>2019</v>
      </c>
      <c r="E1044" s="76">
        <v>2019</v>
      </c>
      <c r="F1044" s="58">
        <v>57</v>
      </c>
      <c r="G1044" s="58">
        <v>57</v>
      </c>
      <c r="H1044" s="58"/>
      <c r="I1044" s="58"/>
      <c r="J1044" s="58"/>
      <c r="K1044" s="58">
        <v>57</v>
      </c>
      <c r="L1044" s="58">
        <v>57</v>
      </c>
      <c r="M1044" s="58">
        <v>57</v>
      </c>
      <c r="N1044" s="58"/>
      <c r="O1044" s="58"/>
    </row>
    <row r="1045" spans="1:15" ht="18.75">
      <c r="A1045" s="85" t="s">
        <v>1226</v>
      </c>
      <c r="B1045" s="86" t="s">
        <v>1219</v>
      </c>
      <c r="C1045" s="87"/>
      <c r="D1045" s="76">
        <v>2019</v>
      </c>
      <c r="E1045" s="76">
        <v>2019</v>
      </c>
      <c r="F1045" s="58">
        <v>215</v>
      </c>
      <c r="G1045" s="58">
        <v>215</v>
      </c>
      <c r="H1045" s="58"/>
      <c r="I1045" s="58"/>
      <c r="J1045" s="58"/>
      <c r="K1045" s="58">
        <v>215</v>
      </c>
      <c r="L1045" s="58">
        <v>215</v>
      </c>
      <c r="M1045" s="58">
        <v>215</v>
      </c>
      <c r="N1045" s="58"/>
      <c r="O1045" s="58"/>
    </row>
    <row r="1046" spans="1:15" ht="37.5">
      <c r="A1046" s="85" t="s">
        <v>1226</v>
      </c>
      <c r="B1046" s="86" t="s">
        <v>1220</v>
      </c>
      <c r="C1046" s="87"/>
      <c r="D1046" s="76">
        <v>2019</v>
      </c>
      <c r="E1046" s="76">
        <v>2019</v>
      </c>
      <c r="F1046" s="58">
        <v>50</v>
      </c>
      <c r="G1046" s="58">
        <v>50</v>
      </c>
      <c r="H1046" s="58"/>
      <c r="I1046" s="58"/>
      <c r="J1046" s="58">
        <v>50</v>
      </c>
      <c r="K1046" s="58"/>
      <c r="L1046" s="58">
        <v>50</v>
      </c>
      <c r="M1046" s="58">
        <v>50</v>
      </c>
      <c r="N1046" s="58"/>
      <c r="O1046" s="58"/>
    </row>
    <row r="1047" spans="1:15" ht="18.75">
      <c r="A1047" s="85" t="s">
        <v>1226</v>
      </c>
      <c r="B1047" s="86" t="s">
        <v>1221</v>
      </c>
      <c r="C1047" s="87"/>
      <c r="D1047" s="76">
        <v>2019</v>
      </c>
      <c r="E1047" s="76">
        <v>2019</v>
      </c>
      <c r="F1047" s="58">
        <v>90</v>
      </c>
      <c r="G1047" s="58">
        <v>90</v>
      </c>
      <c r="H1047" s="58"/>
      <c r="I1047" s="58"/>
      <c r="J1047" s="58"/>
      <c r="K1047" s="58">
        <v>90</v>
      </c>
      <c r="L1047" s="58">
        <v>90</v>
      </c>
      <c r="M1047" s="58">
        <v>90</v>
      </c>
      <c r="N1047" s="58"/>
      <c r="O1047" s="58"/>
    </row>
    <row r="1048" spans="1:15" ht="37.5">
      <c r="A1048" s="85" t="s">
        <v>1226</v>
      </c>
      <c r="B1048" s="86" t="s">
        <v>1222</v>
      </c>
      <c r="C1048" s="87"/>
      <c r="D1048" s="76">
        <v>2019</v>
      </c>
      <c r="E1048" s="76">
        <v>2019</v>
      </c>
      <c r="F1048" s="58">
        <v>12.5</v>
      </c>
      <c r="G1048" s="58">
        <v>12.5</v>
      </c>
      <c r="H1048" s="58"/>
      <c r="I1048" s="58"/>
      <c r="J1048" s="58"/>
      <c r="K1048" s="58">
        <v>12.5</v>
      </c>
      <c r="L1048" s="58">
        <v>12.5</v>
      </c>
      <c r="M1048" s="58">
        <v>12.5</v>
      </c>
      <c r="N1048" s="58"/>
      <c r="O1048" s="58"/>
    </row>
  </sheetData>
  <sheetProtection/>
  <protectedRanges>
    <protectedRange sqref="A11:E11 M12:M16 G1043:K1049 A1:O10 A1050:XFD1048576 M637:M824 M826:M1049 P1:XFD1049" name="Марков Арсений"/>
    <protectedRange password="DCF9" sqref="B382:B384" name="Марков_1_2_1_1_1_1"/>
    <protectedRange sqref="F1043:F1049" name="Марков Арсений_2"/>
    <protectedRange sqref="F11:O11" name="Марков Арсений_2_1_1_4_3_1"/>
    <protectedRange sqref="H12:K1042" name="Марков Арсений_2_1_1_4_2_1"/>
    <protectedRange sqref="O1043:O1049" name="Марков Арсений_3"/>
    <protectedRange sqref="O12:O1042" name="Марков Арсений_2_1_1_4_2_5_2"/>
    <protectedRange sqref="N1043:N1049" name="Марков Арсений_4"/>
    <protectedRange sqref="N12:N1042" name="Марков Арсений_2_1_1_4_2_5_2_1"/>
    <protectedRange sqref="L12:L1049" name="Марков Арсений_2_1_1_4_3"/>
  </protectedRanges>
  <autoFilter ref="A9:O1048"/>
  <customSheetViews>
    <customSheetView guid="{5fc90e08-ad0e-4795-941d-35e2e9aa0c83}" scale="70" showPageBreaks="1" topLeftCell="A11">
      <pane ySplit="7" topLeftCell="A59" activePane="bottomLeft" state="split"/>
      <selection pane="bottomLeft" activeCell="U63" sqref="U63"/>
      <pageMargins left="0.7086614173228347" right="0.7086614173228347" top="0.7480314960629921" bottom="0.7480314960629921" header="0.31496062992125984" footer="0.31496062992125984"/>
      <pageSetup orientation="landscape" paperSize="8" scale="10" r:id="rId2"/>
    </customSheetView>
    <customSheetView guid="{85c1706c-7836-4559-b752-e8e8fe246acb}" hiddenColumns="1" printArea="1" scale="60" showPageBreaks="1" topLeftCell="A11" view="pageBreakPreview">
      <pane ySplit="7" topLeftCell="A1110" activePane="bottomLeft" state="split"/>
      <selection pane="bottomLeft" activeCell="AD1120" sqref="AD1120"/>
      <colBreaks count="1" manualBreakCount="1">
        <brk id="27" max="1048575" man="1"/>
      </colBreaks>
      <pageMargins left="0.25" right="0.25" top="0.75" bottom="0.75" header="0.3" footer="0.3"/>
      <pageSetup orientation="landscape" paperSize="8" scale="63" r:id="rId3"/>
    </customSheetView>
    <customSheetView guid="{5064d3ad-e944-4394-80c0-5f46a3a11324}" scale="60" showPageBreaks="1" topLeftCell="A13" view="pageBreakPreview">
      <pane ySplit="4" topLeftCell="A47" activePane="bottomLeft" state="split"/>
      <selection pane="bottomLeft" activeCell="M54" sqref="M54"/>
      <pageMargins left="0.7086614173228347" right="0.7086614173228347" top="0.7480314960629921" bottom="0.7480314960629921" header="0.31496062992125984" footer="0.31496062992125984"/>
      <pageSetup orientation="landscape" paperSize="8" scale="10" r:id="rId4"/>
    </customSheetView>
    <customSheetView guid="{5aafafc3-d964-4ab6-8432-2a078851b311}" scale="60" showPageBreaks="1" topLeftCell="A11" view="pageBreakPreview">
      <pane ySplit="7" topLeftCell="A661" activePane="bottomLeft" state="split"/>
      <selection pane="bottomLeft" activeCell="P663" sqref="P663"/>
      <pageMargins left="0.7086614173228347" right="0.7086614173228347" top="0.7480314960629921" bottom="0.7480314960629921" header="0.31496062992125984" footer="0.31496062992125984"/>
      <pageSetup orientation="landscape" paperSize="8" scale="10" r:id="rId5"/>
    </customSheetView>
    <customSheetView guid="{c76f2630-7664-442e-b9b3-04d948a4a3b9}" scale="60" showPageBreaks="1" topLeftCell="A11" view="pageBreakPreview">
      <pane ySplit="7" topLeftCell="A299" activePane="bottomLeft" state="split"/>
      <selection pane="bottomLeft" activeCell="Q300" sqref="Q300:T300"/>
      <pageMargins left="0.7086614173228347" right="0.7086614173228347" top="0.7480314960629921" bottom="0.7480314960629921" header="0.31496062992125984" footer="0.31496062992125984"/>
      <pageSetup orientation="landscape" paperSize="8" scale="10" r:id="rId6"/>
    </customSheetView>
    <customSheetView guid="{0074232c-82ee-4640-9d2c-d81e73e7819b}" scale="60" showPageBreaks="1" topLeftCell="A11" view="pageBreakPreview">
      <pane ySplit="7" topLeftCell="A299" activePane="bottomLeft" state="split"/>
      <selection pane="bottomLeft" activeCell="Q300" sqref="Q300:T300"/>
      <pageMargins left="0.7086614173228347" right="0.7086614173228347" top="0.7480314960629921" bottom="0.7480314960629921" header="0.31496062992125984" footer="0.31496062992125984"/>
      <pageSetup orientation="landscape" paperSize="8" scale="10" r:id="rId7"/>
    </customSheetView>
    <customSheetView guid="{34a3563c-1a82-4ac3-b043-a75de8010ddd}" scale="60" showPageBreaks="1" topLeftCell="A13" view="pageBreakPreview">
      <pane ySplit="4" topLeftCell="A17" activePane="bottomLeft" state="split"/>
      <selection pane="bottomLeft" activeCell="Q18" sqref="Q18:T18"/>
      <pageMargins left="0.7086614173228347" right="0.7086614173228347" top="0.7480314960629921" bottom="0.7480314960629921" header="0.31496062992125984" footer="0.31496062992125984"/>
      <pageSetup orientation="landscape" paperSize="8" scale="10" r:id="rId8"/>
    </customSheetView>
    <customSheetView guid="{39985240-4cd4-4102-adc3-9f01ef2a4868}" scale="60" showPageBreaks="1" topLeftCell="N13" view="pageBreakPreview">
      <selection pane="topLeft" activeCell="Y16" sqref="Y16"/>
      <pageMargins left="0.7086614173228347" right="0.7086614173228347" top="0.7480314960629921" bottom="0.7480314960629921" header="0.31496062992125984" footer="0.31496062992125984"/>
      <pageSetup orientation="landscape" paperSize="8" scale="10" r:id="rId9"/>
    </customSheetView>
    <customSheetView guid="{eabb936e-c02b-4c9d-b84c-0948bda629f9}" printArea="1" scale="60" showPageBreaks="1" topLeftCell="A12" view="pageBreakPreview">
      <selection pane="topLeft" activeCell="A18" sqref="A18:A28"/>
      <pageMargins left="0.7086614173228347" right="0.7086614173228347" top="0.7480314960629921" bottom="0.7480314960629921" header="0.31496062992125984" footer="0.31496062992125984"/>
      <pageSetup orientation="landscape" paperSize="8" scale="31" r:id="rId10"/>
    </customSheetView>
    <customSheetView guid="{bfcd4054-e88b-4a26-b2a5-5e12c86b9c78}" scale="60" showPageBreaks="1" topLeftCell="A13" view="pageBreakPreview">
      <selection pane="topLeft" activeCell="J17" sqref="J17"/>
      <pageMargins left="0.7086614173228347" right="0.7086614173228347" top="0.7480314960629921" bottom="0.7480314960629921" header="0.31496062992125984" footer="0.31496062992125984"/>
      <pageSetup orientation="landscape" paperSize="8" scale="10" r:id="rId11"/>
    </customSheetView>
    <customSheetView guid="{b0e74345-3e04-4467-962b-7961d7464baa}" hiddenColumns="1" scale="70" topLeftCell="A11">
      <pane ySplit="7" topLeftCell="A1025" activePane="bottomLeft" state="split"/>
      <selection pane="bottomLeft" activeCell="Q1029" sqref="Q1029:T1029"/>
      <pageMargins left="0.7086614173228347" right="0.7086614173228347" top="0.7480314960629921" bottom="0.7480314960629921" header="0.31496062992125984" footer="0.31496062992125984"/>
      <pageSetup orientation="landscape" paperSize="8" scale="10" r:id="rId12"/>
    </customSheetView>
    <customSheetView guid="{3043a56a-aa94-4195-9f5d-c431f529d1d1}" scale="60" showPageBreaks="1" topLeftCell="A11" view="pageBreakPreview">
      <pane ySplit="7" topLeftCell="A283" activePane="bottomLeft" state="split"/>
      <selection pane="bottomLeft" activeCell="A638" sqref="A638:XFD638"/>
      <pageMargins left="0.7086614173228347" right="0.7086614173228347" top="0.7480314960629921" bottom="0.7480314960629921" header="0.31496062992125984" footer="0.31496062992125984"/>
      <pageSetup orientation="landscape" paperSize="8" scale="10" r:id="rId13"/>
    </customSheetView>
    <customSheetView guid="{1f9af975-1b44-4c87-813d-0170d4a06720}" scale="60" showPageBreaks="1" topLeftCell="A13" view="pageBreakPreview">
      <pane ySplit="4" topLeftCell="A17" activePane="bottomLeft" state="split"/>
      <selection pane="bottomLeft" activeCell="Q18" sqref="Q18:T18"/>
      <pageMargins left="0.7086614173228347" right="0.7086614173228347" top="0.7480314960629921" bottom="0.7480314960629921" header="0.31496062992125984" footer="0.31496062992125984"/>
      <pageSetup orientation="landscape" paperSize="8" scale="10" r:id="rId14"/>
    </customSheetView>
    <customSheetView guid="{e2591e82-4285-4742-86bd-d3a673762f03}" scale="60" showPageBreaks="1" topLeftCell="A11" view="pageBreakPreview">
      <pane ySplit="7" topLeftCell="A299" activePane="bottomLeft" state="split"/>
      <selection pane="bottomLeft" activeCell="A638" sqref="A638:XFD638"/>
      <pageMargins left="0.7086614173228347" right="0.7086614173228347" top="0.7480314960629921" bottom="0.7480314960629921" header="0.31496062992125984" footer="0.31496062992125984"/>
      <pageSetup orientation="landscape" paperSize="8" scale="10" r:id="rId15"/>
    </customSheetView>
    <customSheetView guid="{2996545f-3509-47a3-8d90-b6123552c716}" scale="60" showPageBreaks="1" topLeftCell="A11" view="pageBreakPreview">
      <pane ySplit="7" topLeftCell="A299" activePane="bottomLeft" state="split"/>
      <selection pane="bottomLeft" activeCell="A638" sqref="A638:XFD638"/>
      <pageMargins left="0.7086614173228347" right="0.7086614173228347" top="0.7480314960629921" bottom="0.7480314960629921" header="0.31496062992125984" footer="0.31496062992125984"/>
      <pageSetup orientation="landscape" paperSize="8" scale="10" r:id="rId16"/>
    </customSheetView>
    <customSheetView guid="{d96c1a6d-bab5-4938-a8db-69cdb73c4088}" scale="60" showPageBreaks="1" topLeftCell="A39" view="pageBreakPreview">
      <selection pane="topLeft" activeCell="C44" sqref="C44"/>
      <pageMargins left="0.7086614173228347" right="0.7086614173228347" top="0.7480314960629921" bottom="0.7480314960629921" header="0.31496062992125984" footer="0.31496062992125984"/>
      <pageSetup orientation="landscape" paperSize="8" scale="10" r:id="rId17"/>
    </customSheetView>
    <customSheetView guid="{3e36a7b8-c6c2-45bb-82e7-aea5b5600b87}" hiddenColumns="1" printArea="1" scale="60" showAutoFilter="1" showPageBreaks="1" topLeftCell="B11" view="pageBreakPreview">
      <pane ySplit="7" topLeftCell="A18" activePane="bottomLeft" state="split"/>
      <selection pane="bottomLeft" activeCell="AC18" sqref="AC18"/>
      <colBreaks count="1" manualBreakCount="1">
        <brk id="27" max="1048575" man="1"/>
      </colBreaks>
      <pageMargins left="0.25" right="0.25" top="0.75" bottom="0.75" header="0.3" footer="0.3"/>
      <pageSetup orientation="landscape" paperSize="8" scale="67" r:id="rId18"/>
    </customSheetView>
  </customSheetViews>
  <mergeCells count="15">
    <mergeCell ref="N2:O2"/>
    <mergeCell ref="N3:O3"/>
    <mergeCell ref="N6:O7"/>
    <mergeCell ref="A4:N4"/>
    <mergeCell ref="A6:A8"/>
    <mergeCell ref="B6:B8"/>
    <mergeCell ref="L6:M6"/>
    <mergeCell ref="G7:K7"/>
    <mergeCell ref="C6:C8"/>
    <mergeCell ref="E6:E7"/>
    <mergeCell ref="D6:D8"/>
    <mergeCell ref="A5:N5"/>
    <mergeCell ref="L7:M7"/>
    <mergeCell ref="F6:F7"/>
    <mergeCell ref="G6:K6"/>
  </mergeCells>
  <conditionalFormatting sqref="J364 J339 J337 J324 J250:J251 J242 J239 J236 J227 J225 J186 J182 J342:J357 J327:J335 J261:J269 J255:J258 J101:J102 J81:J99 J55:J69 J27:J31 J610:J635 J588:J601 J570:J586 J519:J560 J509:J512 J487:J493 J484:J485 J461:J482 J453:J459 J394:J422 J563:J568 J17:J25 J38:J43 J109:J135 J137:J179 H157:I158 K157:K158 J191:J219 J278:J321 J368:J392 J424:J441">
    <cfRule type="containsText" priority="19" dxfId="0" operator="containsText" text="закрыт 2014">
      <formula>NOT(ISERROR(SEARCH("закрыт 2014",H17)))</formula>
    </cfRule>
  </conditionalFormatting>
  <conditionalFormatting sqref="J16">
    <cfRule type="containsText" priority="18" dxfId="0" operator="containsText" text="закрыт 2014">
      <formula>NOT(ISERROR(SEARCH("закрыт 2014",J16)))</formula>
    </cfRule>
  </conditionalFormatting>
  <conditionalFormatting sqref="J608:J609 J603:J606 J514:J517 J500:J508 J495:J498 J443:J451 J365:J367 J358:J363 J340:J341 J338 J336 J325:J326 J322:J323 J270:J271 J259:J260 J252:J254 J249 J243:J245 J240:J241 J237:J238 J228:J235 J226 J220:J224 J187:J190 J183:J185 J180:J181 J136 J104:J107 J77:J79 J71:J75 J51:J53 J48:J49 J45:J46 J34:J36 J276:J277">
    <cfRule type="containsText" priority="17" dxfId="0" operator="containsText" text="закрыт 2014">
      <formula>NOT(ISERROR(SEARCH("закрыт 2014",J34)))</formula>
    </cfRule>
  </conditionalFormatting>
  <conditionalFormatting sqref="H246">
    <cfRule type="containsText" priority="12" dxfId="0" operator="containsText" text="закрыт 2014">
      <formula>NOT(ISERROR(SEARCH("закрыт 2014",H246)))</formula>
    </cfRule>
  </conditionalFormatting>
  <conditionalFormatting sqref="H388 H368 H364 H357 H352 H339 H337 H335 H331 H327 H324 H321 H314 H307 H283 H278 H269 H261 H258 H255 H250:H251 H242 H239 H236 H227 H225 H219 H191 H186 H182 H179 H154 H137 H126 H122 H113:H114 H110">
    <cfRule type="containsText" priority="13" dxfId="0" operator="containsText" text="закрыт 2014">
      <formula>NOT(ISERROR(SEARCH("закрыт 2014",H110)))</formula>
    </cfRule>
  </conditionalFormatting>
  <conditionalFormatting sqref="H247">
    <cfRule type="containsText" priority="11" dxfId="0" operator="containsText" text="закрыт 2014">
      <formula>NOT(ISERROR(SEARCH("закрыт 2014",H247)))</formula>
    </cfRule>
  </conditionalFormatting>
  <conditionalFormatting sqref="K247">
    <cfRule type="containsText" priority="5" dxfId="0" operator="containsText" text="закрыт 2014">
      <formula>NOT(ISERROR(SEARCH("закрыт 2014",K247)))</formula>
    </cfRule>
  </conditionalFormatting>
  <conditionalFormatting sqref="I246">
    <cfRule type="containsText" priority="9" dxfId="0" operator="containsText" text="закрыт 2014">
      <formula>NOT(ISERROR(SEARCH("закрыт 2014",I246)))</formula>
    </cfRule>
  </conditionalFormatting>
  <conditionalFormatting sqref="I388 I368 I364 I357 I352 I339 I337 I335 I331 I327 I324 I321 I314 I307 I283 I278 I269 I261 I258 I255 I250:I251 I242 I239 I236 I227 I225 I219 I191 I186 I182 I179 I154 I137 I126 I122 I113:I114 I110">
    <cfRule type="containsText" priority="10" dxfId="0" operator="containsText" text="закрыт 2014">
      <formula>NOT(ISERROR(SEARCH("закрыт 2014",I110)))</formula>
    </cfRule>
  </conditionalFormatting>
  <conditionalFormatting sqref="I247">
    <cfRule type="containsText" priority="8" dxfId="0" operator="containsText" text="закрыт 2014">
      <formula>NOT(ISERROR(SEARCH("закрыт 2014",I247)))</formula>
    </cfRule>
  </conditionalFormatting>
  <conditionalFormatting sqref="K246">
    <cfRule type="containsText" priority="6" dxfId="0" operator="containsText" text="закрыт 2014">
      <formula>NOT(ISERROR(SEARCH("закрыт 2014",K246)))</formula>
    </cfRule>
  </conditionalFormatting>
  <conditionalFormatting sqref="K388 K368 K364 K357 K352 K339 K337 K335 K331 K327 K324 K321 K314 K307 K283 K278 K269 K261 K258 K255 K250:K251 K242 K239 K236 K227 K225 K219 K191 K186 K182 K179 K154 K137 K126 K122 K113:K114 K110">
    <cfRule type="containsText" priority="7" dxfId="0" operator="containsText" text="закрыт 2014">
      <formula>NOT(ISERROR(SEARCH("закрыт 2014",K110)))</formula>
    </cfRule>
  </conditionalFormatting>
  <conditionalFormatting sqref="D352 D334 D325 D320 D312 D310 D305 D301 D298 D295 D285 D278 D253 D249 D235 D232 D229 D224:D225 D216 D213 D202:D203 D173 D167 D163 D160 D139:D140 D137 D135 D120 D112 D108 D99:D100">
    <cfRule type="containsText" priority="1" dxfId="0" operator="containsText" text="закрыт 2014">
      <formula>NOT(ISERROR(SEARCH("закрыт 2014",D99)))</formula>
    </cfRule>
  </conditionalFormatting>
  <pageMargins left="0.25" right="0.25" top="0.75" bottom="0.75" header="0.3" footer="0.3"/>
  <pageSetup orientation="landscape" paperSize="8" scale="67"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r="http://schemas.microsoft.com/office/spreadsheetml/2014/revision" xr:uid="{5fdbf866-da17-42fa-a674-b335cfb93d55}">
  <sheetPr codeName="">
    <tabColor rgb="FF92D050"/>
  </sheetPr>
  <dimension ref="A1:Q1049"/>
  <sheetViews>
    <sheetView workbookViewId="0" topLeftCell="A4">
      <selection pane="topLeft" activeCell="B8" sqref="B8:B10"/>
    </sheetView>
  </sheetViews>
  <sheetFormatPr defaultColWidth="9" defaultRowHeight="15.75"/>
  <cols>
    <col min="1" max="1" width="9" style="128"/>
    <col min="2" max="2" width="39" style="128" customWidth="1"/>
    <col min="3" max="3" width="11.125" style="128" customWidth="1"/>
    <col min="4" max="16" width="9" style="128" customWidth="1"/>
    <col min="17" max="17" width="9.75" style="128" customWidth="1"/>
    <col min="18" max="16384" width="9" style="128"/>
  </cols>
  <sheetData>
    <row r="1" spans="16:16" s="126" customFormat="1" ht="18.75">
      <c r="P1" s="127" t="s">
        <v>109</v>
      </c>
    </row>
    <row r="2" spans="16:16" s="126" customFormat="1" ht="18.75">
      <c r="P2" s="127" t="s">
        <v>110</v>
      </c>
    </row>
    <row r="3" spans="16:16" s="126" customFormat="1" ht="18.75">
      <c r="P3" s="127" t="s">
        <v>111</v>
      </c>
    </row>
    <row r="4" spans="1:17" s="126" customFormat="1" ht="18.75">
      <c r="A4" s="179" t="s">
        <v>112</v>
      </c>
      <c r="B4" s="179"/>
      <c r="C4" s="179"/>
      <c r="D4" s="179"/>
      <c r="E4" s="179"/>
      <c r="F4" s="179"/>
      <c r="G4" s="179"/>
      <c r="H4" s="179"/>
      <c r="I4" s="179"/>
      <c r="J4" s="179"/>
      <c r="K4" s="179"/>
      <c r="L4" s="179"/>
      <c r="M4" s="179"/>
      <c r="N4" s="179"/>
      <c r="O4" s="179"/>
      <c r="P4" s="179"/>
      <c r="Q4" s="179"/>
    </row>
    <row r="5" spans="1:17" s="126" customFormat="1" ht="40.55" customHeight="1">
      <c r="A5" s="180" t="s">
        <v>2711</v>
      </c>
      <c r="B5" s="181"/>
      <c r="C5" s="181"/>
      <c r="D5" s="181"/>
      <c r="E5" s="181"/>
      <c r="F5" s="181"/>
      <c r="G5" s="181"/>
      <c r="H5" s="181"/>
      <c r="I5" s="181"/>
      <c r="J5" s="181"/>
      <c r="K5" s="181"/>
      <c r="L5" s="181"/>
      <c r="M5" s="181"/>
      <c r="N5" s="181"/>
      <c r="O5" s="181"/>
      <c r="P5" s="181"/>
      <c r="Q5" s="181"/>
    </row>
    <row r="6" spans="1:17" s="126" customFormat="1" ht="18" customHeight="1">
      <c r="A6" s="145"/>
      <c r="B6" s="146"/>
      <c r="C6" s="146"/>
      <c r="D6" s="146"/>
      <c r="E6" s="181" t="s">
        <v>100</v>
      </c>
      <c r="F6" s="181"/>
      <c r="G6" s="181"/>
      <c r="H6" s="181"/>
      <c r="I6" s="181"/>
      <c r="J6" s="181"/>
      <c r="K6" s="146"/>
      <c r="L6" s="146"/>
      <c r="M6" s="146"/>
      <c r="N6" s="146"/>
      <c r="O6" s="146"/>
      <c r="P6" s="146"/>
      <c r="Q6" s="146"/>
    </row>
    <row r="7" spans="1:17" ht="41.45" customHeight="1">
      <c r="A7" s="158" t="s">
        <v>139</v>
      </c>
      <c r="B7" s="158" t="s">
        <v>140</v>
      </c>
      <c r="C7" s="158" t="s">
        <v>85</v>
      </c>
      <c r="D7" s="158" t="s">
        <v>141</v>
      </c>
      <c r="E7" s="158"/>
      <c r="F7" s="158"/>
      <c r="G7" s="158"/>
      <c r="H7" s="158"/>
      <c r="I7" s="158"/>
      <c r="J7" s="158"/>
      <c r="K7" s="158"/>
      <c r="L7" s="158"/>
      <c r="M7" s="158"/>
      <c r="N7" s="158"/>
      <c r="O7" s="158"/>
      <c r="P7" s="158"/>
      <c r="Q7" s="158"/>
    </row>
    <row r="8" spans="1:17" ht="213.8" customHeight="1">
      <c r="A8" s="158"/>
      <c r="B8" s="158"/>
      <c r="C8" s="158"/>
      <c r="D8" s="158" t="s">
        <v>142</v>
      </c>
      <c r="E8" s="158"/>
      <c r="F8" s="158" t="s">
        <v>143</v>
      </c>
      <c r="G8" s="158"/>
      <c r="H8" s="158" t="s">
        <v>144</v>
      </c>
      <c r="I8" s="158"/>
      <c r="J8" s="158" t="s">
        <v>145</v>
      </c>
      <c r="K8" s="158"/>
      <c r="L8" s="158" t="s">
        <v>146</v>
      </c>
      <c r="M8" s="158"/>
      <c r="N8" s="158" t="s">
        <v>147</v>
      </c>
      <c r="O8" s="158"/>
      <c r="P8" s="158" t="s">
        <v>148</v>
      </c>
      <c r="Q8" s="158"/>
    </row>
    <row r="9" spans="1:17" ht="27.2" customHeight="1">
      <c r="A9" s="158"/>
      <c r="B9" s="158"/>
      <c r="C9" s="158"/>
      <c r="D9" s="130" t="s">
        <v>96</v>
      </c>
      <c r="E9" s="130" t="s">
        <v>97</v>
      </c>
      <c r="F9" s="130" t="s">
        <v>96</v>
      </c>
      <c r="G9" s="130" t="s">
        <v>97</v>
      </c>
      <c r="H9" s="130" t="s">
        <v>96</v>
      </c>
      <c r="I9" s="130" t="s">
        <v>97</v>
      </c>
      <c r="J9" s="130" t="s">
        <v>96</v>
      </c>
      <c r="K9" s="130" t="s">
        <v>97</v>
      </c>
      <c r="L9" s="130" t="s">
        <v>96</v>
      </c>
      <c r="M9" s="130" t="s">
        <v>97</v>
      </c>
      <c r="N9" s="130" t="s">
        <v>96</v>
      </c>
      <c r="O9" s="130" t="s">
        <v>97</v>
      </c>
      <c r="P9" s="130" t="s">
        <v>96</v>
      </c>
      <c r="Q9" s="130" t="s">
        <v>97</v>
      </c>
    </row>
    <row r="10" spans="1:17" ht="24" customHeight="1">
      <c r="A10" s="140">
        <v>1</v>
      </c>
      <c r="B10" s="140">
        <v>2</v>
      </c>
      <c r="C10" s="140">
        <v>3</v>
      </c>
      <c r="D10" s="140">
        <v>4</v>
      </c>
      <c r="E10" s="140">
        <v>5</v>
      </c>
      <c r="F10" s="140">
        <v>6</v>
      </c>
      <c r="G10" s="140">
        <v>7</v>
      </c>
      <c r="H10" s="140">
        <v>8</v>
      </c>
      <c r="I10" s="140">
        <v>9</v>
      </c>
      <c r="J10" s="140">
        <v>10</v>
      </c>
      <c r="K10" s="140">
        <v>11</v>
      </c>
      <c r="L10" s="140">
        <v>12</v>
      </c>
      <c r="M10" s="140">
        <v>13</v>
      </c>
      <c r="N10" s="140">
        <v>14</v>
      </c>
      <c r="O10" s="140">
        <v>15</v>
      </c>
      <c r="P10" s="140">
        <v>16</v>
      </c>
      <c r="Q10" s="140">
        <v>17</v>
      </c>
    </row>
    <row r="11" spans="1:17" ht="19.55" customHeight="1">
      <c r="A11" s="98"/>
      <c r="B11" s="98" t="s">
        <v>2254</v>
      </c>
      <c r="C11" s="98"/>
      <c r="D11" s="131">
        <v>21.96</v>
      </c>
      <c r="E11" s="131">
        <v>68.435999999999993</v>
      </c>
      <c r="F11" s="131">
        <v>89.153000000000034</v>
      </c>
      <c r="G11" s="131">
        <v>52.313000000000024</v>
      </c>
      <c r="H11" s="131">
        <v>13.289000000000001</v>
      </c>
      <c r="I11" s="131">
        <v>64.203733333333332</v>
      </c>
      <c r="J11" s="131">
        <v>0</v>
      </c>
      <c r="K11" s="131">
        <v>33.352999999999987</v>
      </c>
      <c r="L11" s="131">
        <v>0</v>
      </c>
      <c r="M11" s="131">
        <v>0</v>
      </c>
      <c r="N11" s="131">
        <v>0</v>
      </c>
      <c r="O11" s="131">
        <v>0</v>
      </c>
      <c r="P11" s="131">
        <v>0</v>
      </c>
      <c r="Q11" s="131">
        <v>0</v>
      </c>
    </row>
    <row r="12" spans="1:17" s="133" customFormat="1" ht="31.5">
      <c r="A12" s="104" t="s">
        <v>1223</v>
      </c>
      <c r="B12" s="105" t="s">
        <v>191</v>
      </c>
      <c r="C12" s="106" t="s">
        <v>2259</v>
      </c>
      <c r="D12" s="132"/>
      <c r="E12" s="132"/>
      <c r="F12" s="132"/>
      <c r="G12" s="132"/>
      <c r="H12" s="132"/>
      <c r="I12" s="132"/>
      <c r="J12" s="132"/>
      <c r="K12" s="132"/>
      <c r="L12" s="132"/>
      <c r="M12" s="132"/>
      <c r="N12" s="132"/>
      <c r="O12" s="132"/>
      <c r="P12" s="132"/>
      <c r="Q12" s="132"/>
    </row>
    <row r="13" spans="1:17" s="133" customFormat="1" ht="63">
      <c r="A13" s="143" t="s">
        <v>1223</v>
      </c>
      <c r="B13" s="105" t="s">
        <v>192</v>
      </c>
      <c r="C13" s="106" t="s">
        <v>2260</v>
      </c>
      <c r="D13" s="132"/>
      <c r="E13" s="132"/>
      <c r="F13" s="132"/>
      <c r="G13" s="132"/>
      <c r="H13" s="132"/>
      <c r="I13" s="132"/>
      <c r="J13" s="132"/>
      <c r="K13" s="132"/>
      <c r="L13" s="132"/>
      <c r="M13" s="132"/>
      <c r="N13" s="132"/>
      <c r="O13" s="132"/>
      <c r="P13" s="132"/>
      <c r="Q13" s="132"/>
    </row>
    <row r="14" spans="1:17" s="133" customFormat="1" ht="78.75">
      <c r="A14" s="143" t="s">
        <v>1223</v>
      </c>
      <c r="B14" s="105" t="s">
        <v>193</v>
      </c>
      <c r="C14" s="106" t="s">
        <v>2261</v>
      </c>
      <c r="D14" s="132"/>
      <c r="E14" s="132"/>
      <c r="F14" s="107">
        <v>0.5</v>
      </c>
      <c r="G14" s="132"/>
      <c r="H14" s="132"/>
      <c r="I14" s="132"/>
      <c r="J14" s="132"/>
      <c r="K14" s="132"/>
      <c r="L14" s="132"/>
      <c r="M14" s="132"/>
      <c r="N14" s="132"/>
      <c r="O14" s="132"/>
      <c r="P14" s="132"/>
      <c r="Q14" s="132"/>
    </row>
    <row r="15" spans="1:17" s="133" customFormat="1" ht="78.75">
      <c r="A15" s="143" t="s">
        <v>1223</v>
      </c>
      <c r="B15" s="105" t="s">
        <v>194</v>
      </c>
      <c r="C15" s="106" t="s">
        <v>2262</v>
      </c>
      <c r="D15" s="132"/>
      <c r="E15" s="132"/>
      <c r="F15" s="132"/>
      <c r="G15" s="132"/>
      <c r="H15" s="132"/>
      <c r="I15" s="132"/>
      <c r="J15" s="132"/>
      <c r="K15" s="132"/>
      <c r="L15" s="132"/>
      <c r="M15" s="132"/>
      <c r="N15" s="132"/>
      <c r="O15" s="132"/>
      <c r="P15" s="132"/>
      <c r="Q15" s="132"/>
    </row>
    <row r="16" spans="1:17" s="133" customFormat="1" ht="47.25">
      <c r="A16" s="143" t="s">
        <v>1223</v>
      </c>
      <c r="B16" s="105" t="s">
        <v>195</v>
      </c>
      <c r="C16" s="106" t="s">
        <v>2263</v>
      </c>
      <c r="D16" s="132"/>
      <c r="E16" s="132"/>
      <c r="F16" s="132"/>
      <c r="G16" s="132"/>
      <c r="H16" s="132"/>
      <c r="I16" s="132"/>
      <c r="J16" s="132"/>
      <c r="K16" s="132"/>
      <c r="L16" s="132"/>
      <c r="M16" s="132"/>
      <c r="N16" s="132"/>
      <c r="O16" s="132"/>
      <c r="P16" s="132"/>
      <c r="Q16" s="132"/>
    </row>
    <row r="17" spans="1:17" s="133" customFormat="1" ht="47.25">
      <c r="A17" s="143" t="s">
        <v>1224</v>
      </c>
      <c r="B17" s="105" t="s">
        <v>196</v>
      </c>
      <c r="C17" s="106" t="s">
        <v>1232</v>
      </c>
      <c r="D17" s="107"/>
      <c r="E17" s="107"/>
      <c r="F17" s="107"/>
      <c r="G17" s="107">
        <v>2.2440000000000002</v>
      </c>
      <c r="H17" s="107"/>
      <c r="I17" s="107"/>
      <c r="J17" s="107"/>
      <c r="K17" s="107"/>
      <c r="L17" s="107"/>
      <c r="M17" s="107"/>
      <c r="N17" s="107"/>
      <c r="O17" s="107"/>
      <c r="P17" s="107"/>
      <c r="Q17" s="107"/>
    </row>
    <row r="18" spans="1:17" s="133" customFormat="1" ht="63">
      <c r="A18" s="143" t="s">
        <v>1224</v>
      </c>
      <c r="B18" s="105" t="s">
        <v>197</v>
      </c>
      <c r="C18" s="106" t="s">
        <v>1233</v>
      </c>
      <c r="D18" s="107"/>
      <c r="E18" s="107"/>
      <c r="F18" s="107"/>
      <c r="G18" s="107">
        <v>6.58</v>
      </c>
      <c r="H18" s="107"/>
      <c r="I18" s="107"/>
      <c r="J18" s="107"/>
      <c r="K18" s="107"/>
      <c r="L18" s="107"/>
      <c r="M18" s="107"/>
      <c r="N18" s="107"/>
      <c r="O18" s="107"/>
      <c r="P18" s="107"/>
      <c r="Q18" s="107"/>
    </row>
    <row r="19" spans="1:17" s="133" customFormat="1" ht="94.5">
      <c r="A19" s="143" t="s">
        <v>1223</v>
      </c>
      <c r="B19" s="105" t="s">
        <v>198</v>
      </c>
      <c r="C19" s="106" t="s">
        <v>2264</v>
      </c>
      <c r="D19" s="107"/>
      <c r="E19" s="107"/>
      <c r="F19" s="107">
        <v>0.40</v>
      </c>
      <c r="G19" s="107"/>
      <c r="H19" s="107"/>
      <c r="I19" s="107"/>
      <c r="J19" s="107"/>
      <c r="K19" s="107"/>
      <c r="L19" s="107"/>
      <c r="M19" s="107"/>
      <c r="N19" s="107"/>
      <c r="O19" s="107"/>
      <c r="P19" s="107"/>
      <c r="Q19" s="107"/>
    </row>
    <row r="20" spans="1:17" s="133" customFormat="1" ht="63">
      <c r="A20" s="143" t="s">
        <v>1223</v>
      </c>
      <c r="B20" s="105" t="s">
        <v>199</v>
      </c>
      <c r="C20" s="106" t="s">
        <v>2265</v>
      </c>
      <c r="D20" s="107"/>
      <c r="E20" s="107"/>
      <c r="F20" s="107"/>
      <c r="G20" s="107">
        <v>0.60</v>
      </c>
      <c r="H20" s="107"/>
      <c r="I20" s="107"/>
      <c r="J20" s="107"/>
      <c r="K20" s="107"/>
      <c r="L20" s="107"/>
      <c r="M20" s="107"/>
      <c r="N20" s="107"/>
      <c r="O20" s="107"/>
      <c r="P20" s="107"/>
      <c r="Q20" s="107"/>
    </row>
    <row r="21" spans="1:17" s="133" customFormat="1" ht="63">
      <c r="A21" s="143" t="s">
        <v>1224</v>
      </c>
      <c r="B21" s="105" t="s">
        <v>200</v>
      </c>
      <c r="C21" s="106" t="s">
        <v>2266</v>
      </c>
      <c r="D21" s="107"/>
      <c r="E21" s="107"/>
      <c r="F21" s="107"/>
      <c r="G21" s="107"/>
      <c r="H21" s="107"/>
      <c r="I21" s="107"/>
      <c r="J21" s="107"/>
      <c r="K21" s="107"/>
      <c r="L21" s="107"/>
      <c r="M21" s="107"/>
      <c r="N21" s="107"/>
      <c r="O21" s="107"/>
      <c r="P21" s="107"/>
      <c r="Q21" s="107"/>
    </row>
    <row r="22" spans="1:17" s="133" customFormat="1" ht="94.5">
      <c r="A22" s="143" t="s">
        <v>1223</v>
      </c>
      <c r="B22" s="105" t="s">
        <v>201</v>
      </c>
      <c r="C22" s="106" t="s">
        <v>2267</v>
      </c>
      <c r="D22" s="107"/>
      <c r="E22" s="107"/>
      <c r="F22" s="107"/>
      <c r="G22" s="107"/>
      <c r="H22" s="107"/>
      <c r="I22" s="107"/>
      <c r="J22" s="107"/>
      <c r="K22" s="107"/>
      <c r="L22" s="107"/>
      <c r="M22" s="107"/>
      <c r="N22" s="107"/>
      <c r="O22" s="107"/>
      <c r="P22" s="107"/>
      <c r="Q22" s="107"/>
    </row>
    <row r="23" spans="1:17" s="133" customFormat="1" ht="63">
      <c r="A23" s="143" t="s">
        <v>1223</v>
      </c>
      <c r="B23" s="105" t="s">
        <v>202</v>
      </c>
      <c r="C23" s="106" t="s">
        <v>2268</v>
      </c>
      <c r="D23" s="107"/>
      <c r="E23" s="107"/>
      <c r="F23" s="107">
        <v>0.25</v>
      </c>
      <c r="G23" s="107"/>
      <c r="H23" s="107"/>
      <c r="I23" s="107"/>
      <c r="J23" s="107"/>
      <c r="K23" s="107"/>
      <c r="L23" s="107"/>
      <c r="M23" s="107"/>
      <c r="N23" s="107"/>
      <c r="O23" s="107"/>
      <c r="P23" s="107"/>
      <c r="Q23" s="107"/>
    </row>
    <row r="24" spans="1:17" s="133" customFormat="1" ht="47.25">
      <c r="A24" s="143" t="s">
        <v>1223</v>
      </c>
      <c r="B24" s="105" t="s">
        <v>203</v>
      </c>
      <c r="C24" s="106" t="s">
        <v>1239</v>
      </c>
      <c r="D24" s="107"/>
      <c r="E24" s="107"/>
      <c r="F24" s="107"/>
      <c r="G24" s="107"/>
      <c r="H24" s="107"/>
      <c r="I24" s="107"/>
      <c r="J24" s="107"/>
      <c r="K24" s="107"/>
      <c r="L24" s="107"/>
      <c r="M24" s="107"/>
      <c r="N24" s="107"/>
      <c r="O24" s="107"/>
      <c r="P24" s="107"/>
      <c r="Q24" s="107"/>
    </row>
    <row r="25" spans="1:17" s="133" customFormat="1" ht="31.5">
      <c r="A25" s="143" t="s">
        <v>1223</v>
      </c>
      <c r="B25" s="105" t="s">
        <v>204</v>
      </c>
      <c r="C25" s="106" t="s">
        <v>1240</v>
      </c>
      <c r="D25" s="107"/>
      <c r="E25" s="107"/>
      <c r="F25" s="107"/>
      <c r="G25" s="107">
        <v>1.1399999999999999</v>
      </c>
      <c r="H25" s="107"/>
      <c r="I25" s="107"/>
      <c r="J25" s="107"/>
      <c r="K25" s="107"/>
      <c r="L25" s="107"/>
      <c r="M25" s="107"/>
      <c r="N25" s="107"/>
      <c r="O25" s="107"/>
      <c r="P25" s="107"/>
      <c r="Q25" s="107"/>
    </row>
    <row r="26" spans="1:17" s="133" customFormat="1" ht="47.25">
      <c r="A26" s="143" t="s">
        <v>1224</v>
      </c>
      <c r="B26" s="105" t="s">
        <v>205</v>
      </c>
      <c r="C26" s="106" t="s">
        <v>2269</v>
      </c>
      <c r="D26" s="107"/>
      <c r="E26" s="107"/>
      <c r="F26" s="107">
        <v>1.26</v>
      </c>
      <c r="G26" s="107"/>
      <c r="H26" s="107"/>
      <c r="I26" s="107"/>
      <c r="J26" s="107"/>
      <c r="K26" s="107"/>
      <c r="L26" s="107"/>
      <c r="M26" s="107"/>
      <c r="N26" s="107"/>
      <c r="O26" s="107"/>
      <c r="P26" s="107"/>
      <c r="Q26" s="107"/>
    </row>
    <row r="27" spans="1:17" s="133" customFormat="1" ht="47.25">
      <c r="A27" s="143" t="s">
        <v>1223</v>
      </c>
      <c r="B27" s="105" t="s">
        <v>206</v>
      </c>
      <c r="C27" s="106" t="s">
        <v>1242</v>
      </c>
      <c r="D27" s="107"/>
      <c r="E27" s="107"/>
      <c r="F27" s="107"/>
      <c r="G27" s="107"/>
      <c r="H27" s="107"/>
      <c r="I27" s="107"/>
      <c r="J27" s="107"/>
      <c r="K27" s="107"/>
      <c r="L27" s="107"/>
      <c r="M27" s="107"/>
      <c r="N27" s="107"/>
      <c r="O27" s="107"/>
      <c r="P27" s="107"/>
      <c r="Q27" s="107"/>
    </row>
    <row r="28" spans="1:17" s="133" customFormat="1" ht="47.25">
      <c r="A28" s="143" t="s">
        <v>1223</v>
      </c>
      <c r="B28" s="105" t="s">
        <v>207</v>
      </c>
      <c r="C28" s="106" t="s">
        <v>1243</v>
      </c>
      <c r="D28" s="107"/>
      <c r="E28" s="107"/>
      <c r="F28" s="107"/>
      <c r="G28" s="107"/>
      <c r="H28" s="107"/>
      <c r="I28" s="107"/>
      <c r="J28" s="107"/>
      <c r="K28" s="107"/>
      <c r="L28" s="107"/>
      <c r="M28" s="107"/>
      <c r="N28" s="107"/>
      <c r="O28" s="107"/>
      <c r="P28" s="107"/>
      <c r="Q28" s="107"/>
    </row>
    <row r="29" spans="1:17" s="133" customFormat="1" ht="47.25">
      <c r="A29" s="143" t="s">
        <v>1223</v>
      </c>
      <c r="B29" s="105" t="s">
        <v>208</v>
      </c>
      <c r="C29" s="106" t="s">
        <v>2270</v>
      </c>
      <c r="D29" s="107"/>
      <c r="E29" s="107"/>
      <c r="F29" s="107">
        <v>0.40</v>
      </c>
      <c r="G29" s="107"/>
      <c r="H29" s="107"/>
      <c r="I29" s="107"/>
      <c r="J29" s="107"/>
      <c r="K29" s="107"/>
      <c r="L29" s="107"/>
      <c r="M29" s="107"/>
      <c r="N29" s="107"/>
      <c r="O29" s="107"/>
      <c r="P29" s="107"/>
      <c r="Q29" s="107"/>
    </row>
    <row r="30" spans="1:17" s="133" customFormat="1" ht="47.25">
      <c r="A30" s="143" t="s">
        <v>1223</v>
      </c>
      <c r="B30" s="105" t="s">
        <v>209</v>
      </c>
      <c r="C30" s="106" t="s">
        <v>1245</v>
      </c>
      <c r="D30" s="107"/>
      <c r="E30" s="107"/>
      <c r="F30" s="107"/>
      <c r="G30" s="107"/>
      <c r="H30" s="107"/>
      <c r="I30" s="107"/>
      <c r="J30" s="107"/>
      <c r="K30" s="107"/>
      <c r="L30" s="107"/>
      <c r="M30" s="107"/>
      <c r="N30" s="107"/>
      <c r="O30" s="107"/>
      <c r="P30" s="107"/>
      <c r="Q30" s="107"/>
    </row>
    <row r="31" spans="1:17" s="133" customFormat="1" ht="47.25">
      <c r="A31" s="143" t="s">
        <v>1223</v>
      </c>
      <c r="B31" s="105" t="s">
        <v>210</v>
      </c>
      <c r="C31" s="106" t="s">
        <v>1246</v>
      </c>
      <c r="D31" s="107"/>
      <c r="E31" s="107"/>
      <c r="F31" s="107"/>
      <c r="G31" s="107">
        <v>0.09</v>
      </c>
      <c r="H31" s="107"/>
      <c r="I31" s="107"/>
      <c r="J31" s="107"/>
      <c r="K31" s="107"/>
      <c r="L31" s="107"/>
      <c r="M31" s="107"/>
      <c r="N31" s="107"/>
      <c r="O31" s="107"/>
      <c r="P31" s="107"/>
      <c r="Q31" s="107"/>
    </row>
    <row r="32" spans="1:17" s="133" customFormat="1" ht="63">
      <c r="A32" s="143" t="s">
        <v>1224</v>
      </c>
      <c r="B32" s="105" t="s">
        <v>211</v>
      </c>
      <c r="C32" s="106" t="s">
        <v>1247</v>
      </c>
      <c r="D32" s="107"/>
      <c r="E32" s="107"/>
      <c r="F32" s="107"/>
      <c r="G32" s="107"/>
      <c r="H32" s="107"/>
      <c r="I32" s="107"/>
      <c r="J32" s="107"/>
      <c r="K32" s="107"/>
      <c r="L32" s="107"/>
      <c r="M32" s="107"/>
      <c r="N32" s="107"/>
      <c r="O32" s="107"/>
      <c r="P32" s="107"/>
      <c r="Q32" s="107"/>
    </row>
    <row r="33" spans="1:17" s="133" customFormat="1" ht="63">
      <c r="A33" s="143" t="s">
        <v>1223</v>
      </c>
      <c r="B33" s="105" t="s">
        <v>212</v>
      </c>
      <c r="C33" s="106" t="s">
        <v>1248</v>
      </c>
      <c r="D33" s="107"/>
      <c r="E33" s="107"/>
      <c r="F33" s="107"/>
      <c r="G33" s="107">
        <v>0.09</v>
      </c>
      <c r="H33" s="107"/>
      <c r="I33" s="107"/>
      <c r="J33" s="107"/>
      <c r="K33" s="107"/>
      <c r="L33" s="107"/>
      <c r="M33" s="107"/>
      <c r="N33" s="107"/>
      <c r="O33" s="107"/>
      <c r="P33" s="107"/>
      <c r="Q33" s="107"/>
    </row>
    <row r="34" spans="1:17" s="133" customFormat="1" ht="63">
      <c r="A34" s="143" t="s">
        <v>1223</v>
      </c>
      <c r="B34" s="105" t="s">
        <v>213</v>
      </c>
      <c r="C34" s="106" t="s">
        <v>2271</v>
      </c>
      <c r="D34" s="107"/>
      <c r="E34" s="107"/>
      <c r="F34" s="107"/>
      <c r="G34" s="107"/>
      <c r="H34" s="107"/>
      <c r="I34" s="107"/>
      <c r="J34" s="107"/>
      <c r="K34" s="107"/>
      <c r="L34" s="107"/>
      <c r="M34" s="107"/>
      <c r="N34" s="107"/>
      <c r="O34" s="107"/>
      <c r="P34" s="107"/>
      <c r="Q34" s="107"/>
    </row>
    <row r="35" spans="1:17" s="133" customFormat="1" ht="78.75">
      <c r="A35" s="143" t="s">
        <v>1224</v>
      </c>
      <c r="B35" s="105" t="s">
        <v>214</v>
      </c>
      <c r="C35" s="106" t="s">
        <v>2272</v>
      </c>
      <c r="D35" s="107"/>
      <c r="E35" s="107"/>
      <c r="F35" s="107"/>
      <c r="G35" s="107"/>
      <c r="H35" s="107"/>
      <c r="I35" s="107"/>
      <c r="J35" s="107"/>
      <c r="K35" s="107"/>
      <c r="L35" s="107"/>
      <c r="M35" s="107"/>
      <c r="N35" s="107"/>
      <c r="O35" s="107"/>
      <c r="P35" s="107"/>
      <c r="Q35" s="107"/>
    </row>
    <row r="36" spans="1:17" s="133" customFormat="1" ht="63">
      <c r="A36" s="143" t="s">
        <v>1223</v>
      </c>
      <c r="B36" s="105" t="s">
        <v>215</v>
      </c>
      <c r="C36" s="106" t="s">
        <v>2273</v>
      </c>
      <c r="D36" s="107"/>
      <c r="E36" s="107"/>
      <c r="F36" s="107">
        <v>0.25</v>
      </c>
      <c r="G36" s="107"/>
      <c r="H36" s="107"/>
      <c r="I36" s="107"/>
      <c r="J36" s="107"/>
      <c r="K36" s="107"/>
      <c r="L36" s="107"/>
      <c r="M36" s="107"/>
      <c r="N36" s="107"/>
      <c r="O36" s="107"/>
      <c r="P36" s="107"/>
      <c r="Q36" s="107"/>
    </row>
    <row r="37" spans="1:17" s="133" customFormat="1" ht="78.75">
      <c r="A37" s="143" t="s">
        <v>1223</v>
      </c>
      <c r="B37" s="105" t="s">
        <v>216</v>
      </c>
      <c r="C37" s="106" t="s">
        <v>2274</v>
      </c>
      <c r="D37" s="107"/>
      <c r="E37" s="107"/>
      <c r="F37" s="107">
        <v>0.25</v>
      </c>
      <c r="G37" s="107"/>
      <c r="H37" s="107"/>
      <c r="I37" s="107"/>
      <c r="J37" s="107"/>
      <c r="K37" s="107"/>
      <c r="L37" s="107"/>
      <c r="M37" s="107"/>
      <c r="N37" s="107"/>
      <c r="O37" s="107"/>
      <c r="P37" s="107"/>
      <c r="Q37" s="107"/>
    </row>
    <row r="38" spans="1:17" s="133" customFormat="1" ht="63">
      <c r="A38" s="143" t="s">
        <v>1223</v>
      </c>
      <c r="B38" s="105" t="s">
        <v>217</v>
      </c>
      <c r="C38" s="106" t="s">
        <v>1253</v>
      </c>
      <c r="D38" s="107"/>
      <c r="E38" s="107"/>
      <c r="F38" s="107"/>
      <c r="G38" s="107">
        <v>0.15</v>
      </c>
      <c r="H38" s="107"/>
      <c r="I38" s="107"/>
      <c r="J38" s="107"/>
      <c r="K38" s="107"/>
      <c r="L38" s="107"/>
      <c r="M38" s="107"/>
      <c r="N38" s="107"/>
      <c r="O38" s="107"/>
      <c r="P38" s="107"/>
      <c r="Q38" s="107"/>
    </row>
    <row r="39" spans="1:17" s="133" customFormat="1" ht="47.25">
      <c r="A39" s="143" t="s">
        <v>1223</v>
      </c>
      <c r="B39" s="105" t="s">
        <v>218</v>
      </c>
      <c r="C39" s="106" t="s">
        <v>2275</v>
      </c>
      <c r="D39" s="107"/>
      <c r="E39" s="107"/>
      <c r="F39" s="107"/>
      <c r="G39" s="107"/>
      <c r="H39" s="107"/>
      <c r="I39" s="107"/>
      <c r="J39" s="107"/>
      <c r="K39" s="107"/>
      <c r="L39" s="107"/>
      <c r="M39" s="107"/>
      <c r="N39" s="107"/>
      <c r="O39" s="107"/>
      <c r="P39" s="107"/>
      <c r="Q39" s="107"/>
    </row>
    <row r="40" spans="1:17" s="133" customFormat="1" ht="31.5">
      <c r="A40" s="143" t="s">
        <v>1223</v>
      </c>
      <c r="B40" s="105" t="s">
        <v>219</v>
      </c>
      <c r="C40" s="106" t="s">
        <v>1255</v>
      </c>
      <c r="D40" s="107"/>
      <c r="E40" s="107"/>
      <c r="F40" s="107"/>
      <c r="G40" s="107"/>
      <c r="H40" s="107"/>
      <c r="I40" s="107"/>
      <c r="J40" s="107"/>
      <c r="K40" s="107">
        <v>6.91</v>
      </c>
      <c r="L40" s="107"/>
      <c r="M40" s="107"/>
      <c r="N40" s="107"/>
      <c r="O40" s="107"/>
      <c r="P40" s="107"/>
      <c r="Q40" s="107"/>
    </row>
    <row r="41" spans="1:17" s="133" customFormat="1" ht="47.25">
      <c r="A41" s="143" t="s">
        <v>1223</v>
      </c>
      <c r="B41" s="105" t="s">
        <v>220</v>
      </c>
      <c r="C41" s="106" t="s">
        <v>1256</v>
      </c>
      <c r="D41" s="107"/>
      <c r="E41" s="107"/>
      <c r="F41" s="107"/>
      <c r="G41" s="107"/>
      <c r="H41" s="107"/>
      <c r="I41" s="107"/>
      <c r="J41" s="107"/>
      <c r="K41" s="107"/>
      <c r="L41" s="107"/>
      <c r="M41" s="107"/>
      <c r="N41" s="107"/>
      <c r="O41" s="107"/>
      <c r="P41" s="107"/>
      <c r="Q41" s="107"/>
    </row>
    <row r="42" spans="1:17" s="133" customFormat="1" ht="63">
      <c r="A42" s="143" t="s">
        <v>1224</v>
      </c>
      <c r="B42" s="105" t="s">
        <v>221</v>
      </c>
      <c r="C42" s="106" t="s">
        <v>2276</v>
      </c>
      <c r="D42" s="107"/>
      <c r="E42" s="107"/>
      <c r="F42" s="107"/>
      <c r="G42" s="107"/>
      <c r="H42" s="107"/>
      <c r="I42" s="107"/>
      <c r="J42" s="107"/>
      <c r="K42" s="107"/>
      <c r="L42" s="107"/>
      <c r="M42" s="107"/>
      <c r="N42" s="107"/>
      <c r="O42" s="107"/>
      <c r="P42" s="107"/>
      <c r="Q42" s="107"/>
    </row>
    <row r="43" spans="1:17" s="133" customFormat="1" ht="31.5">
      <c r="A43" s="143" t="s">
        <v>1223</v>
      </c>
      <c r="B43" s="105" t="s">
        <v>222</v>
      </c>
      <c r="C43" s="106" t="s">
        <v>1258</v>
      </c>
      <c r="D43" s="107"/>
      <c r="E43" s="107"/>
      <c r="F43" s="107"/>
      <c r="G43" s="107">
        <v>0.30</v>
      </c>
      <c r="H43" s="107"/>
      <c r="I43" s="107"/>
      <c r="J43" s="107"/>
      <c r="K43" s="107"/>
      <c r="L43" s="107"/>
      <c r="M43" s="107"/>
      <c r="N43" s="107"/>
      <c r="O43" s="107"/>
      <c r="P43" s="107"/>
      <c r="Q43" s="107"/>
    </row>
    <row r="44" spans="1:17" s="133" customFormat="1" ht="15.75">
      <c r="A44" s="143" t="s">
        <v>1223</v>
      </c>
      <c r="B44" s="105" t="s">
        <v>223</v>
      </c>
      <c r="C44" s="106" t="s">
        <v>1259</v>
      </c>
      <c r="D44" s="107"/>
      <c r="E44" s="107"/>
      <c r="F44" s="107"/>
      <c r="G44" s="107"/>
      <c r="H44" s="107"/>
      <c r="I44" s="107"/>
      <c r="J44" s="107"/>
      <c r="K44" s="107"/>
      <c r="L44" s="107"/>
      <c r="M44" s="107"/>
      <c r="N44" s="107"/>
      <c r="O44" s="107"/>
      <c r="P44" s="107"/>
      <c r="Q44" s="107"/>
    </row>
    <row r="45" spans="1:17" s="133" customFormat="1" ht="63">
      <c r="A45" s="143" t="s">
        <v>1224</v>
      </c>
      <c r="B45" s="105" t="s">
        <v>224</v>
      </c>
      <c r="C45" s="106" t="s">
        <v>1260</v>
      </c>
      <c r="D45" s="107"/>
      <c r="E45" s="107"/>
      <c r="F45" s="107"/>
      <c r="G45" s="107"/>
      <c r="H45" s="107"/>
      <c r="I45" s="107"/>
      <c r="J45" s="107"/>
      <c r="K45" s="107"/>
      <c r="L45" s="107"/>
      <c r="M45" s="107"/>
      <c r="N45" s="107"/>
      <c r="O45" s="107"/>
      <c r="P45" s="107"/>
      <c r="Q45" s="107"/>
    </row>
    <row r="46" spans="1:17" s="133" customFormat="1" ht="63">
      <c r="A46" s="143" t="s">
        <v>1224</v>
      </c>
      <c r="B46" s="105" t="s">
        <v>225</v>
      </c>
      <c r="C46" s="106" t="s">
        <v>1261</v>
      </c>
      <c r="D46" s="107"/>
      <c r="E46" s="107"/>
      <c r="F46" s="107">
        <v>0.40</v>
      </c>
      <c r="G46" s="107"/>
      <c r="H46" s="107"/>
      <c r="I46" s="107"/>
      <c r="J46" s="107"/>
      <c r="K46" s="107"/>
      <c r="L46" s="107"/>
      <c r="M46" s="107"/>
      <c r="N46" s="107"/>
      <c r="O46" s="107"/>
      <c r="P46" s="107"/>
      <c r="Q46" s="107"/>
    </row>
    <row r="47" spans="1:17" s="133" customFormat="1" ht="63">
      <c r="A47" s="143" t="s">
        <v>1224</v>
      </c>
      <c r="B47" s="105" t="s">
        <v>226</v>
      </c>
      <c r="C47" s="106" t="s">
        <v>1262</v>
      </c>
      <c r="D47" s="107"/>
      <c r="E47" s="107"/>
      <c r="F47" s="107">
        <v>0.40</v>
      </c>
      <c r="G47" s="107"/>
      <c r="H47" s="107"/>
      <c r="I47" s="107"/>
      <c r="J47" s="107"/>
      <c r="K47" s="107"/>
      <c r="L47" s="107"/>
      <c r="M47" s="107"/>
      <c r="N47" s="107"/>
      <c r="O47" s="107"/>
      <c r="P47" s="107"/>
      <c r="Q47" s="107"/>
    </row>
    <row r="48" spans="1:17" s="133" customFormat="1" ht="47.25">
      <c r="A48" s="143" t="s">
        <v>1223</v>
      </c>
      <c r="B48" s="105" t="s">
        <v>227</v>
      </c>
      <c r="C48" s="106" t="s">
        <v>1263</v>
      </c>
      <c r="D48" s="107"/>
      <c r="E48" s="107"/>
      <c r="F48" s="107"/>
      <c r="G48" s="107"/>
      <c r="H48" s="107"/>
      <c r="I48" s="107"/>
      <c r="J48" s="107"/>
      <c r="K48" s="107">
        <v>2.52</v>
      </c>
      <c r="L48" s="107"/>
      <c r="M48" s="107"/>
      <c r="N48" s="107"/>
      <c r="O48" s="107"/>
      <c r="P48" s="107"/>
      <c r="Q48" s="107"/>
    </row>
    <row r="49" spans="1:17" s="133" customFormat="1" ht="63">
      <c r="A49" s="143" t="s">
        <v>1223</v>
      </c>
      <c r="B49" s="105" t="s">
        <v>228</v>
      </c>
      <c r="C49" s="106" t="s">
        <v>1264</v>
      </c>
      <c r="D49" s="107"/>
      <c r="E49" s="107"/>
      <c r="F49" s="107">
        <v>0.40</v>
      </c>
      <c r="G49" s="107"/>
      <c r="H49" s="107"/>
      <c r="I49" s="107"/>
      <c r="J49" s="107"/>
      <c r="K49" s="107"/>
      <c r="L49" s="107"/>
      <c r="M49" s="107"/>
      <c r="N49" s="107"/>
      <c r="O49" s="107"/>
      <c r="P49" s="107"/>
      <c r="Q49" s="107"/>
    </row>
    <row r="50" spans="1:17" s="133" customFormat="1" ht="47.25">
      <c r="A50" s="143" t="s">
        <v>1223</v>
      </c>
      <c r="B50" s="105" t="s">
        <v>229</v>
      </c>
      <c r="C50" s="106" t="s">
        <v>1265</v>
      </c>
      <c r="D50" s="107"/>
      <c r="E50" s="107"/>
      <c r="F50" s="107"/>
      <c r="G50" s="107"/>
      <c r="H50" s="107"/>
      <c r="I50" s="107"/>
      <c r="J50" s="107"/>
      <c r="K50" s="107"/>
      <c r="L50" s="107"/>
      <c r="M50" s="107"/>
      <c r="N50" s="107"/>
      <c r="O50" s="107"/>
      <c r="P50" s="107"/>
      <c r="Q50" s="107"/>
    </row>
    <row r="51" spans="1:17" s="133" customFormat="1" ht="63">
      <c r="A51" s="143" t="s">
        <v>1223</v>
      </c>
      <c r="B51" s="105" t="s">
        <v>230</v>
      </c>
      <c r="C51" s="106" t="s">
        <v>2277</v>
      </c>
      <c r="D51" s="107"/>
      <c r="E51" s="107"/>
      <c r="F51" s="107"/>
      <c r="G51" s="107"/>
      <c r="H51" s="107"/>
      <c r="I51" s="107"/>
      <c r="J51" s="107"/>
      <c r="K51" s="107"/>
      <c r="L51" s="107"/>
      <c r="M51" s="107"/>
      <c r="N51" s="107"/>
      <c r="O51" s="107"/>
      <c r="P51" s="107"/>
      <c r="Q51" s="107"/>
    </row>
    <row r="52" spans="1:17" s="133" customFormat="1" ht="31.5">
      <c r="A52" s="143" t="s">
        <v>1224</v>
      </c>
      <c r="B52" s="105" t="s">
        <v>231</v>
      </c>
      <c r="C52" s="106" t="s">
        <v>2278</v>
      </c>
      <c r="D52" s="107"/>
      <c r="E52" s="107"/>
      <c r="F52" s="107"/>
      <c r="G52" s="107"/>
      <c r="H52" s="107"/>
      <c r="I52" s="107"/>
      <c r="J52" s="107"/>
      <c r="K52" s="107"/>
      <c r="L52" s="107"/>
      <c r="M52" s="107"/>
      <c r="N52" s="107"/>
      <c r="O52" s="107"/>
      <c r="P52" s="107"/>
      <c r="Q52" s="107"/>
    </row>
    <row r="53" spans="1:17" s="133" customFormat="1" ht="94.5">
      <c r="A53" s="143" t="s">
        <v>1223</v>
      </c>
      <c r="B53" s="105" t="s">
        <v>232</v>
      </c>
      <c r="C53" s="106" t="s">
        <v>2279</v>
      </c>
      <c r="D53" s="107"/>
      <c r="E53" s="107"/>
      <c r="F53" s="107"/>
      <c r="G53" s="107"/>
      <c r="H53" s="107"/>
      <c r="I53" s="107"/>
      <c r="J53" s="107"/>
      <c r="K53" s="107"/>
      <c r="L53" s="107"/>
      <c r="M53" s="107"/>
      <c r="N53" s="107"/>
      <c r="O53" s="107"/>
      <c r="P53" s="107"/>
      <c r="Q53" s="107"/>
    </row>
    <row r="54" spans="1:17" s="133" customFormat="1" ht="63">
      <c r="A54" s="143" t="s">
        <v>1224</v>
      </c>
      <c r="B54" s="105" t="s">
        <v>233</v>
      </c>
      <c r="C54" s="106" t="s">
        <v>2280</v>
      </c>
      <c r="D54" s="107"/>
      <c r="E54" s="107"/>
      <c r="F54" s="107">
        <v>0.25</v>
      </c>
      <c r="G54" s="107"/>
      <c r="H54" s="107"/>
      <c r="I54" s="107"/>
      <c r="J54" s="107"/>
      <c r="K54" s="107"/>
      <c r="L54" s="107"/>
      <c r="M54" s="107"/>
      <c r="N54" s="107"/>
      <c r="O54" s="107"/>
      <c r="P54" s="107"/>
      <c r="Q54" s="107"/>
    </row>
    <row r="55" spans="1:17" s="133" customFormat="1" ht="31.5">
      <c r="A55" s="143" t="s">
        <v>1224</v>
      </c>
      <c r="B55" s="105" t="s">
        <v>234</v>
      </c>
      <c r="C55" s="106" t="s">
        <v>1270</v>
      </c>
      <c r="D55" s="107"/>
      <c r="E55" s="107"/>
      <c r="F55" s="107"/>
      <c r="G55" s="107"/>
      <c r="H55" s="107"/>
      <c r="I55" s="107"/>
      <c r="J55" s="107"/>
      <c r="K55" s="107"/>
      <c r="L55" s="107"/>
      <c r="M55" s="107"/>
      <c r="N55" s="107"/>
      <c r="O55" s="107"/>
      <c r="P55" s="107"/>
      <c r="Q55" s="107"/>
    </row>
    <row r="56" spans="1:17" s="133" customFormat="1" ht="63">
      <c r="A56" s="143" t="s">
        <v>1223</v>
      </c>
      <c r="B56" s="105" t="s">
        <v>235</v>
      </c>
      <c r="C56" s="106" t="s">
        <v>1271</v>
      </c>
      <c r="D56" s="107"/>
      <c r="E56" s="107"/>
      <c r="F56" s="107"/>
      <c r="G56" s="107"/>
      <c r="H56" s="107"/>
      <c r="I56" s="107"/>
      <c r="J56" s="107"/>
      <c r="K56" s="107"/>
      <c r="L56" s="107"/>
      <c r="M56" s="107"/>
      <c r="N56" s="107"/>
      <c r="O56" s="107"/>
      <c r="P56" s="107"/>
      <c r="Q56" s="107"/>
    </row>
    <row r="57" spans="1:17" s="133" customFormat="1" ht="47.25">
      <c r="A57" s="143" t="s">
        <v>1223</v>
      </c>
      <c r="B57" s="105" t="s">
        <v>236</v>
      </c>
      <c r="C57" s="106" t="s">
        <v>1272</v>
      </c>
      <c r="D57" s="107"/>
      <c r="E57" s="107"/>
      <c r="F57" s="107"/>
      <c r="G57" s="107"/>
      <c r="H57" s="107"/>
      <c r="I57" s="107"/>
      <c r="J57" s="107"/>
      <c r="K57" s="107"/>
      <c r="L57" s="107"/>
      <c r="M57" s="107"/>
      <c r="N57" s="107"/>
      <c r="O57" s="107"/>
      <c r="P57" s="107"/>
      <c r="Q57" s="107"/>
    </row>
    <row r="58" spans="1:17" s="133" customFormat="1" ht="47.25">
      <c r="A58" s="143" t="s">
        <v>1223</v>
      </c>
      <c r="B58" s="105" t="s">
        <v>237</v>
      </c>
      <c r="C58" s="106" t="s">
        <v>1273</v>
      </c>
      <c r="D58" s="107"/>
      <c r="E58" s="107"/>
      <c r="F58" s="107"/>
      <c r="G58" s="107"/>
      <c r="H58" s="107"/>
      <c r="I58" s="107"/>
      <c r="J58" s="107"/>
      <c r="K58" s="107"/>
      <c r="L58" s="107"/>
      <c r="M58" s="107"/>
      <c r="N58" s="107"/>
      <c r="O58" s="107"/>
      <c r="P58" s="107"/>
      <c r="Q58" s="107"/>
    </row>
    <row r="59" spans="1:17" s="133" customFormat="1" ht="47.25">
      <c r="A59" s="143" t="s">
        <v>1224</v>
      </c>
      <c r="B59" s="105" t="s">
        <v>238</v>
      </c>
      <c r="C59" s="106" t="s">
        <v>1274</v>
      </c>
      <c r="D59" s="107"/>
      <c r="E59" s="107"/>
      <c r="F59" s="107"/>
      <c r="G59" s="107"/>
      <c r="H59" s="107"/>
      <c r="I59" s="107"/>
      <c r="J59" s="107"/>
      <c r="K59" s="107"/>
      <c r="L59" s="107"/>
      <c r="M59" s="107"/>
      <c r="N59" s="107"/>
      <c r="O59" s="107"/>
      <c r="P59" s="107"/>
      <c r="Q59" s="107"/>
    </row>
    <row r="60" spans="1:17" s="133" customFormat="1" ht="78.75">
      <c r="A60" s="143" t="s">
        <v>1224</v>
      </c>
      <c r="B60" s="105" t="s">
        <v>239</v>
      </c>
      <c r="C60" s="106" t="s">
        <v>1275</v>
      </c>
      <c r="D60" s="107"/>
      <c r="E60" s="107"/>
      <c r="F60" s="107"/>
      <c r="G60" s="107"/>
      <c r="H60" s="107"/>
      <c r="I60" s="107"/>
      <c r="J60" s="107"/>
      <c r="K60" s="107"/>
      <c r="L60" s="107"/>
      <c r="M60" s="107"/>
      <c r="N60" s="107"/>
      <c r="O60" s="107"/>
      <c r="P60" s="107"/>
      <c r="Q60" s="107"/>
    </row>
    <row r="61" spans="1:17" s="133" customFormat="1" ht="63">
      <c r="A61" s="143" t="s">
        <v>1223</v>
      </c>
      <c r="B61" s="105" t="s">
        <v>240</v>
      </c>
      <c r="C61" s="106" t="s">
        <v>1276</v>
      </c>
      <c r="D61" s="107"/>
      <c r="E61" s="107"/>
      <c r="F61" s="107"/>
      <c r="G61" s="107"/>
      <c r="H61" s="107"/>
      <c r="I61" s="107"/>
      <c r="J61" s="107"/>
      <c r="K61" s="107">
        <v>0.20</v>
      </c>
      <c r="L61" s="107"/>
      <c r="M61" s="107"/>
      <c r="N61" s="107"/>
      <c r="O61" s="107"/>
      <c r="P61" s="107"/>
      <c r="Q61" s="107"/>
    </row>
    <row r="62" spans="1:17" s="133" customFormat="1" ht="63">
      <c r="A62" s="143" t="s">
        <v>1224</v>
      </c>
      <c r="B62" s="105" t="s">
        <v>241</v>
      </c>
      <c r="C62" s="106" t="s">
        <v>1277</v>
      </c>
      <c r="D62" s="107"/>
      <c r="E62" s="107"/>
      <c r="F62" s="107"/>
      <c r="G62" s="107"/>
      <c r="H62" s="107"/>
      <c r="I62" s="107"/>
      <c r="J62" s="107"/>
      <c r="K62" s="107">
        <v>0.14000000000000001</v>
      </c>
      <c r="L62" s="107"/>
      <c r="M62" s="107"/>
      <c r="N62" s="107"/>
      <c r="O62" s="107"/>
      <c r="P62" s="107"/>
      <c r="Q62" s="107"/>
    </row>
    <row r="63" spans="1:17" s="133" customFormat="1" ht="78.75">
      <c r="A63" s="143" t="s">
        <v>1224</v>
      </c>
      <c r="B63" s="105" t="s">
        <v>242</v>
      </c>
      <c r="C63" s="106" t="s">
        <v>1278</v>
      </c>
      <c r="D63" s="107"/>
      <c r="E63" s="107"/>
      <c r="F63" s="107"/>
      <c r="G63" s="107"/>
      <c r="H63" s="107"/>
      <c r="I63" s="107"/>
      <c r="J63" s="107"/>
      <c r="K63" s="107">
        <v>0.15</v>
      </c>
      <c r="L63" s="107"/>
      <c r="M63" s="107"/>
      <c r="N63" s="107"/>
      <c r="O63" s="107"/>
      <c r="P63" s="107"/>
      <c r="Q63" s="107"/>
    </row>
    <row r="64" spans="1:17" s="133" customFormat="1" ht="78.75">
      <c r="A64" s="143" t="s">
        <v>1224</v>
      </c>
      <c r="B64" s="105" t="s">
        <v>243</v>
      </c>
      <c r="C64" s="106" t="s">
        <v>1279</v>
      </c>
      <c r="D64" s="107"/>
      <c r="E64" s="107"/>
      <c r="F64" s="107"/>
      <c r="G64" s="107"/>
      <c r="H64" s="107"/>
      <c r="I64" s="107"/>
      <c r="J64" s="107"/>
      <c r="K64" s="107">
        <v>0.33</v>
      </c>
      <c r="L64" s="107"/>
      <c r="M64" s="107"/>
      <c r="N64" s="107"/>
      <c r="O64" s="107"/>
      <c r="P64" s="107"/>
      <c r="Q64" s="107"/>
    </row>
    <row r="65" spans="1:17" s="133" customFormat="1" ht="78.75">
      <c r="A65" s="143" t="s">
        <v>1224</v>
      </c>
      <c r="B65" s="105" t="s">
        <v>244</v>
      </c>
      <c r="C65" s="106" t="s">
        <v>1280</v>
      </c>
      <c r="D65" s="107"/>
      <c r="E65" s="107"/>
      <c r="F65" s="107"/>
      <c r="G65" s="107"/>
      <c r="H65" s="107"/>
      <c r="I65" s="107"/>
      <c r="J65" s="107"/>
      <c r="K65" s="107"/>
      <c r="L65" s="107"/>
      <c r="M65" s="107"/>
      <c r="N65" s="107"/>
      <c r="O65" s="107"/>
      <c r="P65" s="107"/>
      <c r="Q65" s="107"/>
    </row>
    <row r="66" spans="1:17" s="133" customFormat="1" ht="63">
      <c r="A66" s="143" t="s">
        <v>1224</v>
      </c>
      <c r="B66" s="105" t="s">
        <v>245</v>
      </c>
      <c r="C66" s="106" t="s">
        <v>2281</v>
      </c>
      <c r="D66" s="107"/>
      <c r="E66" s="107"/>
      <c r="F66" s="107"/>
      <c r="G66" s="107"/>
      <c r="H66" s="107"/>
      <c r="I66" s="107"/>
      <c r="J66" s="107"/>
      <c r="K66" s="107"/>
      <c r="L66" s="107"/>
      <c r="M66" s="107"/>
      <c r="N66" s="107"/>
      <c r="O66" s="107"/>
      <c r="P66" s="107"/>
      <c r="Q66" s="107"/>
    </row>
    <row r="67" spans="1:17" s="133" customFormat="1" ht="47.25">
      <c r="A67" s="143" t="s">
        <v>1224</v>
      </c>
      <c r="B67" s="105" t="s">
        <v>246</v>
      </c>
      <c r="C67" s="106" t="s">
        <v>2282</v>
      </c>
      <c r="D67" s="107"/>
      <c r="E67" s="107"/>
      <c r="F67" s="107"/>
      <c r="G67" s="107">
        <v>0.21</v>
      </c>
      <c r="H67" s="107"/>
      <c r="I67" s="107"/>
      <c r="J67" s="107"/>
      <c r="K67" s="107"/>
      <c r="L67" s="107"/>
      <c r="M67" s="107"/>
      <c r="N67" s="107"/>
      <c r="O67" s="107"/>
      <c r="P67" s="107"/>
      <c r="Q67" s="107"/>
    </row>
    <row r="68" spans="1:17" s="133" customFormat="1" ht="78.75">
      <c r="A68" s="143" t="s">
        <v>1224</v>
      </c>
      <c r="B68" s="105" t="s">
        <v>247</v>
      </c>
      <c r="C68" s="106" t="s">
        <v>2283</v>
      </c>
      <c r="D68" s="107"/>
      <c r="E68" s="107"/>
      <c r="F68" s="107"/>
      <c r="G68" s="107"/>
      <c r="H68" s="107"/>
      <c r="I68" s="107"/>
      <c r="J68" s="107"/>
      <c r="K68" s="107">
        <v>1.19</v>
      </c>
      <c r="L68" s="107"/>
      <c r="M68" s="107"/>
      <c r="N68" s="107"/>
      <c r="O68" s="107"/>
      <c r="P68" s="107"/>
      <c r="Q68" s="107"/>
    </row>
    <row r="69" spans="1:17" s="133" customFormat="1" ht="78.75">
      <c r="A69" s="143" t="s">
        <v>1223</v>
      </c>
      <c r="B69" s="105" t="s">
        <v>248</v>
      </c>
      <c r="C69" s="106" t="s">
        <v>1284</v>
      </c>
      <c r="D69" s="107"/>
      <c r="E69" s="107"/>
      <c r="F69" s="107"/>
      <c r="G69" s="107"/>
      <c r="H69" s="107"/>
      <c r="I69" s="107"/>
      <c r="J69" s="107"/>
      <c r="K69" s="107"/>
      <c r="L69" s="107"/>
      <c r="M69" s="107"/>
      <c r="N69" s="107"/>
      <c r="O69" s="107"/>
      <c r="P69" s="107"/>
      <c r="Q69" s="107"/>
    </row>
    <row r="70" spans="1:17" s="133" customFormat="1" ht="110.25">
      <c r="A70" s="143" t="s">
        <v>1224</v>
      </c>
      <c r="B70" s="105" t="s">
        <v>249</v>
      </c>
      <c r="C70" s="106" t="s">
        <v>2284</v>
      </c>
      <c r="D70" s="107"/>
      <c r="E70" s="107"/>
      <c r="F70" s="107"/>
      <c r="G70" s="107"/>
      <c r="H70" s="107"/>
      <c r="I70" s="107"/>
      <c r="J70" s="107"/>
      <c r="K70" s="107">
        <v>0.94</v>
      </c>
      <c r="L70" s="107"/>
      <c r="M70" s="107"/>
      <c r="N70" s="107"/>
      <c r="O70" s="107"/>
      <c r="P70" s="107"/>
      <c r="Q70" s="107"/>
    </row>
    <row r="71" spans="1:17" s="133" customFormat="1" ht="63">
      <c r="A71" s="143" t="s">
        <v>1224</v>
      </c>
      <c r="B71" s="105" t="s">
        <v>250</v>
      </c>
      <c r="C71" s="106" t="s">
        <v>2285</v>
      </c>
      <c r="D71" s="107"/>
      <c r="E71" s="107"/>
      <c r="F71" s="107"/>
      <c r="G71" s="107"/>
      <c r="H71" s="107"/>
      <c r="I71" s="107"/>
      <c r="J71" s="107"/>
      <c r="K71" s="107">
        <v>3.12</v>
      </c>
      <c r="L71" s="107"/>
      <c r="M71" s="107"/>
      <c r="N71" s="107"/>
      <c r="O71" s="107"/>
      <c r="P71" s="107"/>
      <c r="Q71" s="107"/>
    </row>
    <row r="72" spans="1:17" s="133" customFormat="1" ht="63">
      <c r="A72" s="143" t="s">
        <v>1224</v>
      </c>
      <c r="B72" s="105" t="s">
        <v>251</v>
      </c>
      <c r="C72" s="106" t="s">
        <v>2286</v>
      </c>
      <c r="D72" s="107"/>
      <c r="E72" s="107"/>
      <c r="F72" s="107"/>
      <c r="G72" s="107"/>
      <c r="H72" s="107"/>
      <c r="I72" s="107"/>
      <c r="J72" s="107"/>
      <c r="K72" s="107">
        <v>0.20</v>
      </c>
      <c r="L72" s="107"/>
      <c r="M72" s="107"/>
      <c r="N72" s="107"/>
      <c r="O72" s="107"/>
      <c r="P72" s="107"/>
      <c r="Q72" s="107"/>
    </row>
    <row r="73" spans="1:17" s="133" customFormat="1" ht="63">
      <c r="A73" s="143" t="s">
        <v>1223</v>
      </c>
      <c r="B73" s="105" t="s">
        <v>252</v>
      </c>
      <c r="C73" s="106" t="s">
        <v>2287</v>
      </c>
      <c r="D73" s="107"/>
      <c r="E73" s="107"/>
      <c r="F73" s="107"/>
      <c r="G73" s="107"/>
      <c r="H73" s="107"/>
      <c r="I73" s="107"/>
      <c r="J73" s="107"/>
      <c r="K73" s="107">
        <v>0.43</v>
      </c>
      <c r="L73" s="107"/>
      <c r="M73" s="107"/>
      <c r="N73" s="107"/>
      <c r="O73" s="107"/>
      <c r="P73" s="107"/>
      <c r="Q73" s="107"/>
    </row>
    <row r="74" spans="1:17" s="133" customFormat="1" ht="63">
      <c r="A74" s="143" t="s">
        <v>1224</v>
      </c>
      <c r="B74" s="105" t="s">
        <v>253</v>
      </c>
      <c r="C74" s="106" t="s">
        <v>2288</v>
      </c>
      <c r="D74" s="107"/>
      <c r="E74" s="107"/>
      <c r="F74" s="107"/>
      <c r="G74" s="107"/>
      <c r="H74" s="107"/>
      <c r="I74" s="107"/>
      <c r="J74" s="107"/>
      <c r="K74" s="107">
        <v>1.5</v>
      </c>
      <c r="L74" s="107"/>
      <c r="M74" s="107"/>
      <c r="N74" s="107"/>
      <c r="O74" s="107"/>
      <c r="P74" s="107"/>
      <c r="Q74" s="107"/>
    </row>
    <row r="75" spans="1:17" s="133" customFormat="1" ht="78.75">
      <c r="A75" s="143" t="s">
        <v>1224</v>
      </c>
      <c r="B75" s="105" t="s">
        <v>254</v>
      </c>
      <c r="C75" s="106" t="s">
        <v>2289</v>
      </c>
      <c r="D75" s="107"/>
      <c r="E75" s="107"/>
      <c r="F75" s="107"/>
      <c r="G75" s="107"/>
      <c r="H75" s="107"/>
      <c r="I75" s="107"/>
      <c r="J75" s="107"/>
      <c r="K75" s="107">
        <v>0.24</v>
      </c>
      <c r="L75" s="107"/>
      <c r="M75" s="107"/>
      <c r="N75" s="107"/>
      <c r="O75" s="107"/>
      <c r="P75" s="107"/>
      <c r="Q75" s="107"/>
    </row>
    <row r="76" spans="1:17" s="133" customFormat="1" ht="94.5">
      <c r="A76" s="143" t="s">
        <v>1224</v>
      </c>
      <c r="B76" s="105" t="s">
        <v>255</v>
      </c>
      <c r="C76" s="106" t="s">
        <v>2290</v>
      </c>
      <c r="D76" s="107"/>
      <c r="E76" s="107"/>
      <c r="F76" s="107"/>
      <c r="G76" s="107"/>
      <c r="H76" s="107"/>
      <c r="I76" s="107"/>
      <c r="J76" s="107"/>
      <c r="K76" s="107">
        <v>0.21</v>
      </c>
      <c r="L76" s="107"/>
      <c r="M76" s="107"/>
      <c r="N76" s="107"/>
      <c r="O76" s="107"/>
      <c r="P76" s="107"/>
      <c r="Q76" s="107"/>
    </row>
    <row r="77" spans="1:17" s="133" customFormat="1" ht="110.25">
      <c r="A77" s="143" t="s">
        <v>1224</v>
      </c>
      <c r="B77" s="105" t="s">
        <v>256</v>
      </c>
      <c r="C77" s="106" t="s">
        <v>2291</v>
      </c>
      <c r="D77" s="107"/>
      <c r="E77" s="107"/>
      <c r="F77" s="107"/>
      <c r="G77" s="107"/>
      <c r="H77" s="107"/>
      <c r="I77" s="107"/>
      <c r="J77" s="107"/>
      <c r="K77" s="107">
        <v>0.08</v>
      </c>
      <c r="L77" s="107"/>
      <c r="M77" s="107"/>
      <c r="N77" s="107"/>
      <c r="O77" s="107"/>
      <c r="P77" s="107"/>
      <c r="Q77" s="107"/>
    </row>
    <row r="78" spans="1:17" s="133" customFormat="1" ht="63">
      <c r="A78" s="143" t="s">
        <v>1224</v>
      </c>
      <c r="B78" s="105" t="s">
        <v>257</v>
      </c>
      <c r="C78" s="106" t="s">
        <v>2292</v>
      </c>
      <c r="D78" s="107"/>
      <c r="E78" s="107"/>
      <c r="F78" s="107"/>
      <c r="G78" s="107"/>
      <c r="H78" s="107"/>
      <c r="I78" s="107"/>
      <c r="J78" s="107"/>
      <c r="K78" s="107">
        <v>0.38100000000000001</v>
      </c>
      <c r="L78" s="107"/>
      <c r="M78" s="107"/>
      <c r="N78" s="107"/>
      <c r="O78" s="107"/>
      <c r="P78" s="107"/>
      <c r="Q78" s="107"/>
    </row>
    <row r="79" spans="1:17" s="133" customFormat="1" ht="78.75">
      <c r="A79" s="143" t="s">
        <v>1224</v>
      </c>
      <c r="B79" s="105" t="s">
        <v>258</v>
      </c>
      <c r="C79" s="106" t="s">
        <v>2293</v>
      </c>
      <c r="D79" s="107"/>
      <c r="E79" s="107"/>
      <c r="F79" s="107"/>
      <c r="G79" s="107"/>
      <c r="H79" s="107"/>
      <c r="I79" s="107"/>
      <c r="J79" s="107"/>
      <c r="K79" s="107">
        <v>0.55000000000000004</v>
      </c>
      <c r="L79" s="107"/>
      <c r="M79" s="107"/>
      <c r="N79" s="107"/>
      <c r="O79" s="107"/>
      <c r="P79" s="107"/>
      <c r="Q79" s="107"/>
    </row>
    <row r="80" spans="1:17" s="133" customFormat="1" ht="94.5">
      <c r="A80" s="143" t="s">
        <v>1224</v>
      </c>
      <c r="B80" s="105" t="s">
        <v>259</v>
      </c>
      <c r="C80" s="106" t="s">
        <v>2294</v>
      </c>
      <c r="D80" s="107"/>
      <c r="E80" s="107"/>
      <c r="F80" s="134"/>
      <c r="G80" s="134"/>
      <c r="H80" s="134"/>
      <c r="I80" s="134"/>
      <c r="J80" s="134"/>
      <c r="K80" s="107">
        <v>0.20</v>
      </c>
      <c r="L80" s="134"/>
      <c r="M80" s="134"/>
      <c r="N80" s="134"/>
      <c r="O80" s="134"/>
      <c r="P80" s="134"/>
      <c r="Q80" s="134"/>
    </row>
    <row r="81" spans="1:17" s="133" customFormat="1" ht="78.75">
      <c r="A81" s="143" t="s">
        <v>1224</v>
      </c>
      <c r="B81" s="105" t="s">
        <v>260</v>
      </c>
      <c r="C81" s="106" t="s">
        <v>1296</v>
      </c>
      <c r="D81" s="134"/>
      <c r="E81" s="134"/>
      <c r="F81" s="134"/>
      <c r="G81" s="134"/>
      <c r="H81" s="134"/>
      <c r="I81" s="134"/>
      <c r="J81" s="134"/>
      <c r="K81" s="107">
        <v>0.105</v>
      </c>
      <c r="L81" s="134"/>
      <c r="M81" s="134"/>
      <c r="N81" s="134"/>
      <c r="O81" s="134"/>
      <c r="P81" s="134"/>
      <c r="Q81" s="134"/>
    </row>
    <row r="82" spans="1:17" s="133" customFormat="1" ht="47.25">
      <c r="A82" s="143" t="s">
        <v>1224</v>
      </c>
      <c r="B82" s="105" t="s">
        <v>261</v>
      </c>
      <c r="C82" s="106" t="s">
        <v>1297</v>
      </c>
      <c r="D82" s="107"/>
      <c r="E82" s="107"/>
      <c r="F82" s="134"/>
      <c r="G82" s="134"/>
      <c r="H82" s="134"/>
      <c r="I82" s="134"/>
      <c r="J82" s="134"/>
      <c r="K82" s="134"/>
      <c r="L82" s="134"/>
      <c r="M82" s="134"/>
      <c r="N82" s="134"/>
      <c r="O82" s="134"/>
      <c r="P82" s="134"/>
      <c r="Q82" s="134"/>
    </row>
    <row r="83" spans="1:17" s="133" customFormat="1" ht="31.5">
      <c r="A83" s="143" t="s">
        <v>1224</v>
      </c>
      <c r="B83" s="105" t="s">
        <v>262</v>
      </c>
      <c r="C83" s="106" t="s">
        <v>1298</v>
      </c>
      <c r="D83" s="107"/>
      <c r="E83" s="107"/>
      <c r="F83" s="134"/>
      <c r="G83" s="134"/>
      <c r="H83" s="134"/>
      <c r="I83" s="134"/>
      <c r="J83" s="134"/>
      <c r="K83" s="134"/>
      <c r="L83" s="134"/>
      <c r="M83" s="134"/>
      <c r="N83" s="134"/>
      <c r="O83" s="134"/>
      <c r="P83" s="134"/>
      <c r="Q83" s="134"/>
    </row>
    <row r="84" spans="1:17" s="133" customFormat="1" ht="78.75">
      <c r="A84" s="143" t="s">
        <v>1224</v>
      </c>
      <c r="B84" s="105" t="s">
        <v>263</v>
      </c>
      <c r="C84" s="106" t="s">
        <v>1299</v>
      </c>
      <c r="D84" s="107"/>
      <c r="E84" s="107"/>
      <c r="F84" s="134"/>
      <c r="G84" s="134"/>
      <c r="H84" s="134"/>
      <c r="I84" s="134"/>
      <c r="J84" s="134"/>
      <c r="K84" s="134"/>
      <c r="L84" s="134"/>
      <c r="M84" s="134"/>
      <c r="N84" s="134"/>
      <c r="O84" s="134"/>
      <c r="P84" s="134"/>
      <c r="Q84" s="134"/>
    </row>
    <row r="85" spans="1:17" s="133" customFormat="1" ht="47.25">
      <c r="A85" s="143" t="s">
        <v>1224</v>
      </c>
      <c r="B85" s="105" t="s">
        <v>264</v>
      </c>
      <c r="C85" s="106" t="s">
        <v>2295</v>
      </c>
      <c r="D85" s="107"/>
      <c r="E85" s="107"/>
      <c r="F85" s="132"/>
      <c r="G85" s="132"/>
      <c r="H85" s="132"/>
      <c r="I85" s="132"/>
      <c r="J85" s="132"/>
      <c r="K85" s="132"/>
      <c r="L85" s="132"/>
      <c r="M85" s="132"/>
      <c r="N85" s="132"/>
      <c r="O85" s="132"/>
      <c r="P85" s="132"/>
      <c r="Q85" s="132"/>
    </row>
    <row r="86" spans="1:17" s="133" customFormat="1" ht="78.75">
      <c r="A86" s="143" t="s">
        <v>1223</v>
      </c>
      <c r="B86" s="105" t="s">
        <v>265</v>
      </c>
      <c r="C86" s="106" t="s">
        <v>2296</v>
      </c>
      <c r="D86" s="135"/>
      <c r="E86" s="135"/>
      <c r="F86" s="135"/>
      <c r="G86" s="135"/>
      <c r="H86" s="135"/>
      <c r="I86" s="135"/>
      <c r="J86" s="135"/>
      <c r="K86" s="135"/>
      <c r="L86" s="135"/>
      <c r="M86" s="135"/>
      <c r="N86" s="135"/>
      <c r="O86" s="135"/>
      <c r="P86" s="135"/>
      <c r="Q86" s="135"/>
    </row>
    <row r="87" spans="1:17" s="133" customFormat="1" ht="47.25">
      <c r="A87" s="143" t="s">
        <v>1223</v>
      </c>
      <c r="B87" s="105" t="s">
        <v>266</v>
      </c>
      <c r="C87" s="106" t="s">
        <v>1302</v>
      </c>
      <c r="D87" s="107"/>
      <c r="E87" s="107"/>
      <c r="F87" s="135"/>
      <c r="G87" s="107">
        <v>0.015</v>
      </c>
      <c r="H87" s="135"/>
      <c r="I87" s="135"/>
      <c r="J87" s="135"/>
      <c r="K87" s="135"/>
      <c r="L87" s="135"/>
      <c r="M87" s="135"/>
      <c r="N87" s="135"/>
      <c r="O87" s="135"/>
      <c r="P87" s="135"/>
      <c r="Q87" s="135"/>
    </row>
    <row r="88" spans="1:17" s="133" customFormat="1" ht="47.25">
      <c r="A88" s="143" t="s">
        <v>1224</v>
      </c>
      <c r="B88" s="105" t="s">
        <v>267</v>
      </c>
      <c r="C88" s="106" t="s">
        <v>1303</v>
      </c>
      <c r="D88" s="135"/>
      <c r="E88" s="135"/>
      <c r="F88" s="107">
        <v>0.63</v>
      </c>
      <c r="G88" s="135"/>
      <c r="H88" s="135"/>
      <c r="I88" s="135"/>
      <c r="J88" s="135"/>
      <c r="K88" s="135"/>
      <c r="L88" s="135"/>
      <c r="M88" s="135"/>
      <c r="N88" s="135"/>
      <c r="O88" s="135"/>
      <c r="P88" s="135"/>
      <c r="Q88" s="135"/>
    </row>
    <row r="89" spans="1:17" s="133" customFormat="1" ht="47.25">
      <c r="A89" s="143" t="s">
        <v>1224</v>
      </c>
      <c r="B89" s="105" t="s">
        <v>268</v>
      </c>
      <c r="C89" s="106" t="s">
        <v>1304</v>
      </c>
      <c r="D89" s="135"/>
      <c r="E89" s="135"/>
      <c r="F89" s="135"/>
      <c r="G89" s="135"/>
      <c r="H89" s="135"/>
      <c r="I89" s="135"/>
      <c r="J89" s="135"/>
      <c r="K89" s="135"/>
      <c r="L89" s="135"/>
      <c r="M89" s="135"/>
      <c r="N89" s="135"/>
      <c r="O89" s="135"/>
      <c r="P89" s="135"/>
      <c r="Q89" s="135"/>
    </row>
    <row r="90" spans="1:17" s="133" customFormat="1" ht="94.5">
      <c r="A90" s="143" t="s">
        <v>1224</v>
      </c>
      <c r="B90" s="105" t="s">
        <v>269</v>
      </c>
      <c r="C90" s="106" t="s">
        <v>1305</v>
      </c>
      <c r="D90" s="135"/>
      <c r="E90" s="135"/>
      <c r="F90" s="135"/>
      <c r="G90" s="135"/>
      <c r="H90" s="135"/>
      <c r="I90" s="135"/>
      <c r="J90" s="135"/>
      <c r="K90" s="107">
        <v>0.63</v>
      </c>
      <c r="L90" s="135"/>
      <c r="M90" s="135"/>
      <c r="N90" s="135"/>
      <c r="O90" s="135"/>
      <c r="P90" s="135"/>
      <c r="Q90" s="135"/>
    </row>
    <row r="91" spans="1:17" s="133" customFormat="1" ht="31.5">
      <c r="A91" s="143" t="s">
        <v>1223</v>
      </c>
      <c r="B91" s="105" t="s">
        <v>270</v>
      </c>
      <c r="C91" s="106" t="s">
        <v>1306</v>
      </c>
      <c r="D91" s="135"/>
      <c r="E91" s="135"/>
      <c r="F91" s="107">
        <v>0.10</v>
      </c>
      <c r="G91" s="135"/>
      <c r="H91" s="135"/>
      <c r="I91" s="135"/>
      <c r="J91" s="135"/>
      <c r="K91" s="135"/>
      <c r="L91" s="135"/>
      <c r="M91" s="135"/>
      <c r="N91" s="135"/>
      <c r="O91" s="135"/>
      <c r="P91" s="135"/>
      <c r="Q91" s="135"/>
    </row>
    <row r="92" spans="1:17" s="133" customFormat="1" ht="78.75">
      <c r="A92" s="143" t="s">
        <v>1223</v>
      </c>
      <c r="B92" s="105" t="s">
        <v>271</v>
      </c>
      <c r="C92" s="106" t="s">
        <v>2297</v>
      </c>
      <c r="D92" s="135"/>
      <c r="E92" s="135"/>
      <c r="F92" s="107">
        <v>0.10</v>
      </c>
      <c r="G92" s="135"/>
      <c r="H92" s="135"/>
      <c r="I92" s="135"/>
      <c r="J92" s="135"/>
      <c r="K92" s="135"/>
      <c r="L92" s="135"/>
      <c r="M92" s="135"/>
      <c r="N92" s="135"/>
      <c r="O92" s="135"/>
      <c r="P92" s="135"/>
      <c r="Q92" s="135"/>
    </row>
    <row r="93" spans="1:17" s="133" customFormat="1" ht="63">
      <c r="A93" s="143" t="s">
        <v>1223</v>
      </c>
      <c r="B93" s="105" t="s">
        <v>272</v>
      </c>
      <c r="C93" s="106" t="s">
        <v>2298</v>
      </c>
      <c r="D93" s="135"/>
      <c r="E93" s="135"/>
      <c r="F93" s="135"/>
      <c r="G93" s="135"/>
      <c r="H93" s="135"/>
      <c r="I93" s="135"/>
      <c r="J93" s="135"/>
      <c r="K93" s="107">
        <v>0.10</v>
      </c>
      <c r="L93" s="135"/>
      <c r="M93" s="135"/>
      <c r="N93" s="135"/>
      <c r="O93" s="135"/>
      <c r="P93" s="135"/>
      <c r="Q93" s="135"/>
    </row>
    <row r="94" spans="1:17" s="133" customFormat="1" ht="63">
      <c r="A94" s="143" t="s">
        <v>1224</v>
      </c>
      <c r="B94" s="105" t="s">
        <v>273</v>
      </c>
      <c r="C94" s="106" t="s">
        <v>2299</v>
      </c>
      <c r="D94" s="107"/>
      <c r="E94" s="107"/>
      <c r="F94" s="107">
        <v>0.63</v>
      </c>
      <c r="G94" s="135"/>
      <c r="H94" s="135"/>
      <c r="I94" s="135"/>
      <c r="J94" s="135"/>
      <c r="K94" s="135"/>
      <c r="L94" s="135"/>
      <c r="M94" s="135"/>
      <c r="N94" s="135"/>
      <c r="O94" s="135"/>
      <c r="P94" s="135"/>
      <c r="Q94" s="135"/>
    </row>
    <row r="95" spans="1:17" s="133" customFormat="1" ht="47.25">
      <c r="A95" s="143" t="s">
        <v>1223</v>
      </c>
      <c r="B95" s="105" t="s">
        <v>274</v>
      </c>
      <c r="C95" s="106" t="s">
        <v>2300</v>
      </c>
      <c r="D95" s="135"/>
      <c r="E95" s="135"/>
      <c r="F95" s="135"/>
      <c r="G95" s="135"/>
      <c r="H95" s="135"/>
      <c r="I95" s="135"/>
      <c r="J95" s="135"/>
      <c r="K95" s="135"/>
      <c r="L95" s="135"/>
      <c r="M95" s="135"/>
      <c r="N95" s="135"/>
      <c r="O95" s="135"/>
      <c r="P95" s="135"/>
      <c r="Q95" s="135"/>
    </row>
    <row r="96" spans="1:17" s="133" customFormat="1" ht="63">
      <c r="A96" s="143" t="s">
        <v>1223</v>
      </c>
      <c r="B96" s="105" t="s">
        <v>275</v>
      </c>
      <c r="C96" s="106" t="s">
        <v>2301</v>
      </c>
      <c r="D96" s="135"/>
      <c r="E96" s="135"/>
      <c r="F96" s="107">
        <v>0.80</v>
      </c>
      <c r="G96" s="135"/>
      <c r="H96" s="135"/>
      <c r="I96" s="135"/>
      <c r="J96" s="135"/>
      <c r="K96" s="135"/>
      <c r="L96" s="135"/>
      <c r="M96" s="135"/>
      <c r="N96" s="135"/>
      <c r="O96" s="135"/>
      <c r="P96" s="135"/>
      <c r="Q96" s="135"/>
    </row>
    <row r="97" spans="1:17" s="133" customFormat="1" ht="63">
      <c r="A97" s="143" t="s">
        <v>1224</v>
      </c>
      <c r="B97" s="105" t="s">
        <v>276</v>
      </c>
      <c r="C97" s="106" t="s">
        <v>2302</v>
      </c>
      <c r="D97" s="107"/>
      <c r="E97" s="107"/>
      <c r="F97" s="107">
        <v>0.80</v>
      </c>
      <c r="G97" s="135"/>
      <c r="H97" s="135"/>
      <c r="I97" s="135"/>
      <c r="J97" s="135"/>
      <c r="K97" s="135"/>
      <c r="L97" s="135"/>
      <c r="M97" s="135"/>
      <c r="N97" s="135"/>
      <c r="O97" s="135"/>
      <c r="P97" s="135"/>
      <c r="Q97" s="135"/>
    </row>
    <row r="98" spans="1:17" s="133" customFormat="1" ht="47.25">
      <c r="A98" s="143" t="s">
        <v>1223</v>
      </c>
      <c r="B98" s="105" t="s">
        <v>277</v>
      </c>
      <c r="C98" s="106" t="s">
        <v>2303</v>
      </c>
      <c r="D98" s="107"/>
      <c r="E98" s="107"/>
      <c r="F98" s="107">
        <v>0.40</v>
      </c>
      <c r="G98" s="135"/>
      <c r="H98" s="135"/>
      <c r="I98" s="135"/>
      <c r="J98" s="135"/>
      <c r="K98" s="135"/>
      <c r="L98" s="135"/>
      <c r="M98" s="135"/>
      <c r="N98" s="135"/>
      <c r="O98" s="135"/>
      <c r="P98" s="135"/>
      <c r="Q98" s="135"/>
    </row>
    <row r="99" spans="1:17" s="133" customFormat="1" ht="47.25">
      <c r="A99" s="143" t="s">
        <v>1223</v>
      </c>
      <c r="B99" s="105" t="s">
        <v>278</v>
      </c>
      <c r="C99" s="106" t="s">
        <v>2304</v>
      </c>
      <c r="D99" s="107"/>
      <c r="E99" s="107"/>
      <c r="F99" s="135"/>
      <c r="G99" s="135"/>
      <c r="H99" s="135"/>
      <c r="I99" s="135"/>
      <c r="J99" s="135"/>
      <c r="K99" s="107">
        <v>0.27</v>
      </c>
      <c r="L99" s="135"/>
      <c r="M99" s="135"/>
      <c r="N99" s="135"/>
      <c r="O99" s="135"/>
      <c r="P99" s="135"/>
      <c r="Q99" s="135"/>
    </row>
    <row r="100" spans="1:17" s="133" customFormat="1" ht="63">
      <c r="A100" s="143" t="s">
        <v>1223</v>
      </c>
      <c r="B100" s="105" t="s">
        <v>279</v>
      </c>
      <c r="C100" s="106" t="s">
        <v>2305</v>
      </c>
      <c r="D100" s="135"/>
      <c r="E100" s="135"/>
      <c r="F100" s="107">
        <v>0.80</v>
      </c>
      <c r="G100" s="135"/>
      <c r="H100" s="135"/>
      <c r="I100" s="135"/>
      <c r="J100" s="135"/>
      <c r="K100" s="135"/>
      <c r="L100" s="135"/>
      <c r="M100" s="135"/>
      <c r="N100" s="135"/>
      <c r="O100" s="135"/>
      <c r="P100" s="135"/>
      <c r="Q100" s="135"/>
    </row>
    <row r="101" spans="1:17" s="133" customFormat="1" ht="47.25">
      <c r="A101" s="143" t="s">
        <v>1223</v>
      </c>
      <c r="B101" s="105" t="s">
        <v>280</v>
      </c>
      <c r="C101" s="106" t="s">
        <v>2306</v>
      </c>
      <c r="D101" s="135"/>
      <c r="E101" s="135"/>
      <c r="F101" s="107">
        <v>2</v>
      </c>
      <c r="G101" s="135"/>
      <c r="H101" s="135"/>
      <c r="I101" s="135"/>
      <c r="J101" s="135"/>
      <c r="K101" s="135"/>
      <c r="L101" s="135"/>
      <c r="M101" s="135"/>
      <c r="N101" s="135"/>
      <c r="O101" s="135"/>
      <c r="P101" s="135"/>
      <c r="Q101" s="135"/>
    </row>
    <row r="102" spans="1:17" s="133" customFormat="1" ht="47.25">
      <c r="A102" s="143" t="s">
        <v>1223</v>
      </c>
      <c r="B102" s="105" t="s">
        <v>281</v>
      </c>
      <c r="C102" s="106" t="s">
        <v>2307</v>
      </c>
      <c r="D102" s="135"/>
      <c r="E102" s="135"/>
      <c r="F102" s="135"/>
      <c r="G102" s="107">
        <v>0.5</v>
      </c>
      <c r="H102" s="135"/>
      <c r="I102" s="135"/>
      <c r="J102" s="135"/>
      <c r="K102" s="135"/>
      <c r="L102" s="135"/>
      <c r="M102" s="135"/>
      <c r="N102" s="135"/>
      <c r="O102" s="135"/>
      <c r="P102" s="135"/>
      <c r="Q102" s="135"/>
    </row>
    <row r="103" spans="1:17" s="133" customFormat="1" ht="31.5">
      <c r="A103" s="143" t="s">
        <v>1224</v>
      </c>
      <c r="B103" s="105" t="s">
        <v>282</v>
      </c>
      <c r="C103" s="106" t="s">
        <v>1318</v>
      </c>
      <c r="D103" s="135"/>
      <c r="E103" s="135"/>
      <c r="F103" s="135"/>
      <c r="G103" s="135"/>
      <c r="H103" s="135"/>
      <c r="I103" s="135"/>
      <c r="J103" s="135"/>
      <c r="K103" s="135"/>
      <c r="L103" s="135"/>
      <c r="M103" s="135"/>
      <c r="N103" s="135"/>
      <c r="O103" s="135"/>
      <c r="P103" s="135"/>
      <c r="Q103" s="135"/>
    </row>
    <row r="104" spans="1:17" s="133" customFormat="1" ht="47.25">
      <c r="A104" s="143" t="s">
        <v>1223</v>
      </c>
      <c r="B104" s="105" t="s">
        <v>283</v>
      </c>
      <c r="C104" s="106" t="s">
        <v>1319</v>
      </c>
      <c r="D104" s="135"/>
      <c r="E104" s="135"/>
      <c r="F104" s="135"/>
      <c r="G104" s="135"/>
      <c r="H104" s="135"/>
      <c r="I104" s="135"/>
      <c r="J104" s="135"/>
      <c r="K104" s="135"/>
      <c r="L104" s="135"/>
      <c r="M104" s="135"/>
      <c r="N104" s="135"/>
      <c r="O104" s="135"/>
      <c r="P104" s="135"/>
      <c r="Q104" s="135"/>
    </row>
    <row r="105" spans="1:17" s="133" customFormat="1" ht="31.5">
      <c r="A105" s="143" t="s">
        <v>1223</v>
      </c>
      <c r="B105" s="105" t="s">
        <v>284</v>
      </c>
      <c r="C105" s="106" t="s">
        <v>1320</v>
      </c>
      <c r="D105" s="135"/>
      <c r="E105" s="135"/>
      <c r="F105" s="135"/>
      <c r="G105" s="135"/>
      <c r="H105" s="135"/>
      <c r="I105" s="135"/>
      <c r="J105" s="135"/>
      <c r="K105" s="135"/>
      <c r="L105" s="135"/>
      <c r="M105" s="135"/>
      <c r="N105" s="135"/>
      <c r="O105" s="135"/>
      <c r="P105" s="135"/>
      <c r="Q105" s="135"/>
    </row>
    <row r="106" spans="1:17" s="133" customFormat="1" ht="47.25">
      <c r="A106" s="143" t="s">
        <v>1223</v>
      </c>
      <c r="B106" s="105" t="s">
        <v>285</v>
      </c>
      <c r="C106" s="106" t="s">
        <v>1321</v>
      </c>
      <c r="D106" s="107"/>
      <c r="E106" s="107"/>
      <c r="F106" s="135"/>
      <c r="G106" s="135"/>
      <c r="H106" s="135"/>
      <c r="I106" s="135"/>
      <c r="J106" s="135"/>
      <c r="K106" s="135"/>
      <c r="L106" s="135"/>
      <c r="M106" s="135"/>
      <c r="N106" s="135"/>
      <c r="O106" s="135"/>
      <c r="P106" s="135"/>
      <c r="Q106" s="135"/>
    </row>
    <row r="107" spans="1:17" s="133" customFormat="1" ht="94.5">
      <c r="A107" s="143" t="s">
        <v>1224</v>
      </c>
      <c r="B107" s="105" t="s">
        <v>286</v>
      </c>
      <c r="C107" s="106" t="s">
        <v>2308</v>
      </c>
      <c r="D107" s="107"/>
      <c r="E107" s="107"/>
      <c r="F107" s="135"/>
      <c r="G107" s="135"/>
      <c r="H107" s="135"/>
      <c r="I107" s="135"/>
      <c r="J107" s="135"/>
      <c r="K107" s="135"/>
      <c r="L107" s="135"/>
      <c r="M107" s="135"/>
      <c r="N107" s="135"/>
      <c r="O107" s="135"/>
      <c r="P107" s="135"/>
      <c r="Q107" s="135"/>
    </row>
    <row r="108" spans="1:17" s="133" customFormat="1" ht="47.25">
      <c r="A108" s="143" t="s">
        <v>1223</v>
      </c>
      <c r="B108" s="105" t="s">
        <v>287</v>
      </c>
      <c r="C108" s="106" t="s">
        <v>1323</v>
      </c>
      <c r="D108" s="107"/>
      <c r="E108" s="107"/>
      <c r="F108" s="135"/>
      <c r="G108" s="135"/>
      <c r="H108" s="135"/>
      <c r="I108" s="135"/>
      <c r="J108" s="135"/>
      <c r="K108" s="107">
        <v>6.1820000000000004</v>
      </c>
      <c r="L108" s="135"/>
      <c r="M108" s="135"/>
      <c r="N108" s="135"/>
      <c r="O108" s="135"/>
      <c r="P108" s="135"/>
      <c r="Q108" s="135"/>
    </row>
    <row r="109" spans="1:17" s="133" customFormat="1" ht="63">
      <c r="A109" s="143" t="s">
        <v>1223</v>
      </c>
      <c r="B109" s="105" t="s">
        <v>288</v>
      </c>
      <c r="C109" s="106" t="s">
        <v>2309</v>
      </c>
      <c r="D109" s="107"/>
      <c r="E109" s="107"/>
      <c r="F109" s="107">
        <v>0.63</v>
      </c>
      <c r="G109" s="107">
        <v>0.03</v>
      </c>
      <c r="H109" s="135"/>
      <c r="I109" s="135"/>
      <c r="J109" s="135"/>
      <c r="K109" s="135"/>
      <c r="L109" s="135"/>
      <c r="M109" s="135"/>
      <c r="N109" s="135"/>
      <c r="O109" s="135"/>
      <c r="P109" s="135"/>
      <c r="Q109" s="135"/>
    </row>
    <row r="110" spans="1:17" s="133" customFormat="1" ht="78.75">
      <c r="A110" s="143" t="s">
        <v>1223</v>
      </c>
      <c r="B110" s="105" t="s">
        <v>289</v>
      </c>
      <c r="C110" s="106" t="s">
        <v>2310</v>
      </c>
      <c r="D110" s="135"/>
      <c r="E110" s="135"/>
      <c r="F110" s="107">
        <v>0.63</v>
      </c>
      <c r="G110" s="135"/>
      <c r="H110" s="135"/>
      <c r="I110" s="135"/>
      <c r="J110" s="135"/>
      <c r="K110" s="135"/>
      <c r="L110" s="135"/>
      <c r="M110" s="135"/>
      <c r="N110" s="135"/>
      <c r="O110" s="135"/>
      <c r="P110" s="135"/>
      <c r="Q110" s="135"/>
    </row>
    <row r="111" spans="1:17" s="133" customFormat="1" ht="47.25">
      <c r="A111" s="143" t="s">
        <v>1223</v>
      </c>
      <c r="B111" s="105" t="s">
        <v>290</v>
      </c>
      <c r="C111" s="106" t="s">
        <v>1326</v>
      </c>
      <c r="D111" s="107"/>
      <c r="E111" s="107"/>
      <c r="F111" s="135"/>
      <c r="G111" s="135"/>
      <c r="H111" s="135"/>
      <c r="I111" s="135"/>
      <c r="J111" s="135"/>
      <c r="K111" s="135"/>
      <c r="L111" s="135"/>
      <c r="M111" s="135"/>
      <c r="N111" s="135"/>
      <c r="O111" s="135"/>
      <c r="P111" s="135"/>
      <c r="Q111" s="135"/>
    </row>
    <row r="112" spans="1:17" s="133" customFormat="1" ht="78.75">
      <c r="A112" s="143" t="s">
        <v>1224</v>
      </c>
      <c r="B112" s="105" t="s">
        <v>291</v>
      </c>
      <c r="C112" s="106" t="s">
        <v>1327</v>
      </c>
      <c r="D112" s="107"/>
      <c r="E112" s="107"/>
      <c r="F112" s="135"/>
      <c r="G112" s="135"/>
      <c r="H112" s="135"/>
      <c r="I112" s="135"/>
      <c r="J112" s="135"/>
      <c r="K112" s="135"/>
      <c r="L112" s="135"/>
      <c r="M112" s="135"/>
      <c r="N112" s="135"/>
      <c r="O112" s="135"/>
      <c r="P112" s="135"/>
      <c r="Q112" s="135"/>
    </row>
    <row r="113" spans="1:17" s="133" customFormat="1" ht="63">
      <c r="A113" s="143" t="s">
        <v>1223</v>
      </c>
      <c r="B113" s="105" t="s">
        <v>292</v>
      </c>
      <c r="C113" s="106" t="s">
        <v>1328</v>
      </c>
      <c r="D113" s="107"/>
      <c r="E113" s="107"/>
      <c r="F113" s="135"/>
      <c r="G113" s="135"/>
      <c r="H113" s="135"/>
      <c r="I113" s="135"/>
      <c r="J113" s="135"/>
      <c r="K113" s="135"/>
      <c r="L113" s="135"/>
      <c r="M113" s="135"/>
      <c r="N113" s="135"/>
      <c r="O113" s="135"/>
      <c r="P113" s="135"/>
      <c r="Q113" s="135"/>
    </row>
    <row r="114" spans="1:17" s="133" customFormat="1" ht="78.75">
      <c r="A114" s="143" t="s">
        <v>1223</v>
      </c>
      <c r="B114" s="105" t="s">
        <v>293</v>
      </c>
      <c r="C114" s="106" t="s">
        <v>2311</v>
      </c>
      <c r="D114" s="135"/>
      <c r="E114" s="135"/>
      <c r="F114" s="107">
        <v>0.40</v>
      </c>
      <c r="G114" s="135"/>
      <c r="H114" s="135"/>
      <c r="I114" s="135"/>
      <c r="J114" s="135"/>
      <c r="K114" s="135"/>
      <c r="L114" s="135"/>
      <c r="M114" s="135"/>
      <c r="N114" s="135"/>
      <c r="O114" s="135"/>
      <c r="P114" s="135"/>
      <c r="Q114" s="135"/>
    </row>
    <row r="115" spans="1:17" s="133" customFormat="1" ht="47.25">
      <c r="A115" s="143" t="s">
        <v>1223</v>
      </c>
      <c r="B115" s="105" t="s">
        <v>294</v>
      </c>
      <c r="C115" s="106" t="s">
        <v>2312</v>
      </c>
      <c r="D115" s="135"/>
      <c r="E115" s="135"/>
      <c r="F115" s="107">
        <v>0.80</v>
      </c>
      <c r="G115" s="135"/>
      <c r="H115" s="135"/>
      <c r="I115" s="135"/>
      <c r="J115" s="135"/>
      <c r="K115" s="135"/>
      <c r="L115" s="135"/>
      <c r="M115" s="135"/>
      <c r="N115" s="135"/>
      <c r="O115" s="135"/>
      <c r="P115" s="135"/>
      <c r="Q115" s="135"/>
    </row>
    <row r="116" spans="1:17" s="133" customFormat="1" ht="78.75">
      <c r="A116" s="143" t="s">
        <v>1224</v>
      </c>
      <c r="B116" s="105" t="s">
        <v>295</v>
      </c>
      <c r="C116" s="106" t="s">
        <v>1331</v>
      </c>
      <c r="D116" s="107"/>
      <c r="E116" s="107"/>
      <c r="F116" s="107">
        <v>1.26</v>
      </c>
      <c r="G116" s="135"/>
      <c r="H116" s="135"/>
      <c r="I116" s="135"/>
      <c r="J116" s="135"/>
      <c r="K116" s="135"/>
      <c r="L116" s="135"/>
      <c r="M116" s="135"/>
      <c r="N116" s="135"/>
      <c r="O116" s="135"/>
      <c r="P116" s="135"/>
      <c r="Q116" s="135"/>
    </row>
    <row r="117" spans="1:17" s="133" customFormat="1" ht="63">
      <c r="A117" s="143" t="s">
        <v>1224</v>
      </c>
      <c r="B117" s="105" t="s">
        <v>296</v>
      </c>
      <c r="C117" s="106" t="s">
        <v>1332</v>
      </c>
      <c r="D117" s="107"/>
      <c r="E117" s="107"/>
      <c r="F117" s="135"/>
      <c r="G117" s="135"/>
      <c r="H117" s="135"/>
      <c r="I117" s="135"/>
      <c r="J117" s="135"/>
      <c r="K117" s="135"/>
      <c r="L117" s="135"/>
      <c r="M117" s="135"/>
      <c r="N117" s="135"/>
      <c r="O117" s="135"/>
      <c r="P117" s="135"/>
      <c r="Q117" s="135"/>
    </row>
    <row r="118" spans="1:17" s="133" customFormat="1" ht="78.75">
      <c r="A118" s="143" t="s">
        <v>1224</v>
      </c>
      <c r="B118" s="105" t="s">
        <v>297</v>
      </c>
      <c r="C118" s="106" t="s">
        <v>1333</v>
      </c>
      <c r="D118" s="135"/>
      <c r="E118" s="135"/>
      <c r="F118" s="135"/>
      <c r="G118" s="135"/>
      <c r="H118" s="135"/>
      <c r="I118" s="135"/>
      <c r="J118" s="135"/>
      <c r="K118" s="135"/>
      <c r="L118" s="135"/>
      <c r="M118" s="135"/>
      <c r="N118" s="135"/>
      <c r="O118" s="135"/>
      <c r="P118" s="135"/>
      <c r="Q118" s="135"/>
    </row>
    <row r="119" spans="1:17" s="133" customFormat="1" ht="78.75">
      <c r="A119" s="143" t="s">
        <v>1223</v>
      </c>
      <c r="B119" s="105" t="s">
        <v>298</v>
      </c>
      <c r="C119" s="106" t="s">
        <v>1334</v>
      </c>
      <c r="D119" s="135"/>
      <c r="E119" s="135"/>
      <c r="F119" s="135"/>
      <c r="G119" s="135"/>
      <c r="H119" s="135"/>
      <c r="I119" s="135"/>
      <c r="J119" s="135"/>
      <c r="K119" s="135"/>
      <c r="L119" s="135"/>
      <c r="M119" s="135"/>
      <c r="N119" s="135"/>
      <c r="O119" s="135"/>
      <c r="P119" s="135"/>
      <c r="Q119" s="135"/>
    </row>
    <row r="120" spans="1:17" s="133" customFormat="1" ht="47.25">
      <c r="A120" s="143" t="s">
        <v>1223</v>
      </c>
      <c r="B120" s="105" t="s">
        <v>299</v>
      </c>
      <c r="C120" s="106" t="s">
        <v>2313</v>
      </c>
      <c r="D120" s="107"/>
      <c r="E120" s="107"/>
      <c r="F120" s="135"/>
      <c r="G120" s="135"/>
      <c r="H120" s="135"/>
      <c r="I120" s="135"/>
      <c r="J120" s="135"/>
      <c r="K120" s="135"/>
      <c r="L120" s="135"/>
      <c r="M120" s="135"/>
      <c r="N120" s="135"/>
      <c r="O120" s="135"/>
      <c r="P120" s="135"/>
      <c r="Q120" s="135"/>
    </row>
    <row r="121" spans="1:17" s="133" customFormat="1" ht="63">
      <c r="A121" s="143" t="s">
        <v>1223</v>
      </c>
      <c r="B121" s="105" t="s">
        <v>300</v>
      </c>
      <c r="C121" s="106" t="s">
        <v>2314</v>
      </c>
      <c r="D121" s="135"/>
      <c r="E121" s="135"/>
      <c r="F121" s="135"/>
      <c r="G121" s="135"/>
      <c r="H121" s="135"/>
      <c r="I121" s="135"/>
      <c r="J121" s="135"/>
      <c r="K121" s="107">
        <v>1.20</v>
      </c>
      <c r="L121" s="135"/>
      <c r="M121" s="135"/>
      <c r="N121" s="135"/>
      <c r="O121" s="135"/>
      <c r="P121" s="135"/>
      <c r="Q121" s="135"/>
    </row>
    <row r="122" spans="1:17" s="133" customFormat="1" ht="47.25">
      <c r="A122" s="143" t="s">
        <v>1224</v>
      </c>
      <c r="B122" s="105" t="s">
        <v>301</v>
      </c>
      <c r="C122" s="106" t="s">
        <v>1337</v>
      </c>
      <c r="D122" s="107"/>
      <c r="E122" s="107"/>
      <c r="F122" s="135"/>
      <c r="G122" s="135"/>
      <c r="H122" s="135"/>
      <c r="I122" s="135"/>
      <c r="J122" s="135"/>
      <c r="K122" s="135"/>
      <c r="L122" s="135"/>
      <c r="M122" s="135"/>
      <c r="N122" s="135"/>
      <c r="O122" s="135"/>
      <c r="P122" s="135"/>
      <c r="Q122" s="135"/>
    </row>
    <row r="123" spans="1:17" s="133" customFormat="1" ht="63">
      <c r="A123" s="143" t="s">
        <v>1224</v>
      </c>
      <c r="B123" s="105" t="s">
        <v>302</v>
      </c>
      <c r="C123" s="106" t="s">
        <v>1338</v>
      </c>
      <c r="D123" s="135"/>
      <c r="E123" s="135"/>
      <c r="F123" s="135"/>
      <c r="G123" s="135"/>
      <c r="H123" s="135"/>
      <c r="I123" s="135"/>
      <c r="J123" s="135"/>
      <c r="K123" s="135"/>
      <c r="L123" s="135"/>
      <c r="M123" s="135"/>
      <c r="N123" s="135"/>
      <c r="O123" s="135"/>
      <c r="P123" s="135"/>
      <c r="Q123" s="135"/>
    </row>
    <row r="124" spans="1:17" s="133" customFormat="1" ht="47.25">
      <c r="A124" s="143" t="s">
        <v>1224</v>
      </c>
      <c r="B124" s="105" t="s">
        <v>303</v>
      </c>
      <c r="C124" s="106" t="s">
        <v>1339</v>
      </c>
      <c r="D124" s="135"/>
      <c r="E124" s="135"/>
      <c r="F124" s="135"/>
      <c r="G124" s="135"/>
      <c r="H124" s="135"/>
      <c r="I124" s="135"/>
      <c r="J124" s="135"/>
      <c r="K124" s="135"/>
      <c r="L124" s="135"/>
      <c r="M124" s="135"/>
      <c r="N124" s="135"/>
      <c r="O124" s="135"/>
      <c r="P124" s="135"/>
      <c r="Q124" s="135"/>
    </row>
    <row r="125" spans="1:17" s="133" customFormat="1" ht="63">
      <c r="A125" s="143" t="s">
        <v>1223</v>
      </c>
      <c r="B125" s="105" t="s">
        <v>304</v>
      </c>
      <c r="C125" s="106" t="s">
        <v>1340</v>
      </c>
      <c r="D125" s="135"/>
      <c r="E125" s="135"/>
      <c r="F125" s="135"/>
      <c r="G125" s="107">
        <v>0.23</v>
      </c>
      <c r="H125" s="135"/>
      <c r="I125" s="135"/>
      <c r="J125" s="135"/>
      <c r="K125" s="135"/>
      <c r="L125" s="135"/>
      <c r="M125" s="135"/>
      <c r="N125" s="135"/>
      <c r="O125" s="135"/>
      <c r="P125" s="135"/>
      <c r="Q125" s="135"/>
    </row>
    <row r="126" spans="1:17" s="133" customFormat="1" ht="63">
      <c r="A126" s="143" t="s">
        <v>1224</v>
      </c>
      <c r="B126" s="105" t="s">
        <v>305</v>
      </c>
      <c r="C126" s="106" t="s">
        <v>1341</v>
      </c>
      <c r="D126" s="107"/>
      <c r="E126" s="107"/>
      <c r="F126" s="135"/>
      <c r="G126" s="107">
        <v>2.2400000000000002</v>
      </c>
      <c r="H126" s="135"/>
      <c r="I126" s="135"/>
      <c r="J126" s="135"/>
      <c r="K126" s="135"/>
      <c r="L126" s="135"/>
      <c r="M126" s="135"/>
      <c r="N126" s="135"/>
      <c r="O126" s="135"/>
      <c r="P126" s="135"/>
      <c r="Q126" s="135"/>
    </row>
    <row r="127" spans="1:17" s="133" customFormat="1" ht="78.75">
      <c r="A127" s="143" t="s">
        <v>1223</v>
      </c>
      <c r="B127" s="105" t="s">
        <v>306</v>
      </c>
      <c r="C127" s="106" t="s">
        <v>1342</v>
      </c>
      <c r="D127" s="135"/>
      <c r="E127" s="135"/>
      <c r="F127" s="107">
        <v>0.40</v>
      </c>
      <c r="G127" s="135"/>
      <c r="H127" s="135"/>
      <c r="I127" s="135"/>
      <c r="J127" s="135"/>
      <c r="K127" s="135"/>
      <c r="L127" s="135"/>
      <c r="M127" s="135"/>
      <c r="N127" s="135"/>
      <c r="O127" s="135"/>
      <c r="P127" s="135"/>
      <c r="Q127" s="135"/>
    </row>
    <row r="128" spans="1:17" s="133" customFormat="1" ht="47.25">
      <c r="A128" s="143" t="s">
        <v>1223</v>
      </c>
      <c r="B128" s="105" t="s">
        <v>307</v>
      </c>
      <c r="C128" s="106" t="s">
        <v>1343</v>
      </c>
      <c r="D128" s="135"/>
      <c r="E128" s="135"/>
      <c r="F128" s="135"/>
      <c r="G128" s="135"/>
      <c r="H128" s="135"/>
      <c r="I128" s="135"/>
      <c r="J128" s="135"/>
      <c r="K128" s="135"/>
      <c r="L128" s="135"/>
      <c r="M128" s="135"/>
      <c r="N128" s="135"/>
      <c r="O128" s="135"/>
      <c r="P128" s="135"/>
      <c r="Q128" s="135"/>
    </row>
    <row r="129" spans="1:17" s="133" customFormat="1" ht="47.25">
      <c r="A129" s="143" t="s">
        <v>1223</v>
      </c>
      <c r="B129" s="105" t="s">
        <v>308</v>
      </c>
      <c r="C129" s="108" t="s">
        <v>1344</v>
      </c>
      <c r="D129" s="135"/>
      <c r="E129" s="135"/>
      <c r="F129" s="135"/>
      <c r="G129" s="135"/>
      <c r="H129" s="135"/>
      <c r="I129" s="135"/>
      <c r="J129" s="135"/>
      <c r="K129" s="135"/>
      <c r="L129" s="135"/>
      <c r="M129" s="135"/>
      <c r="N129" s="135"/>
      <c r="O129" s="135"/>
      <c r="P129" s="135"/>
      <c r="Q129" s="135"/>
    </row>
    <row r="130" spans="1:17" s="133" customFormat="1" ht="63">
      <c r="A130" s="143" t="s">
        <v>1224</v>
      </c>
      <c r="B130" s="105" t="s">
        <v>309</v>
      </c>
      <c r="C130" s="106" t="s">
        <v>2760</v>
      </c>
      <c r="D130" s="107"/>
      <c r="E130" s="107"/>
      <c r="F130" s="135"/>
      <c r="G130" s="135"/>
      <c r="H130" s="135"/>
      <c r="I130" s="135"/>
      <c r="J130" s="135"/>
      <c r="K130" s="135"/>
      <c r="L130" s="135"/>
      <c r="M130" s="135"/>
      <c r="N130" s="135"/>
      <c r="O130" s="135"/>
      <c r="P130" s="135"/>
      <c r="Q130" s="135"/>
    </row>
    <row r="131" spans="1:17" s="133" customFormat="1" ht="31.5">
      <c r="A131" s="143" t="s">
        <v>1224</v>
      </c>
      <c r="B131" s="105" t="s">
        <v>310</v>
      </c>
      <c r="C131" s="106" t="s">
        <v>1345</v>
      </c>
      <c r="D131" s="107"/>
      <c r="E131" s="107"/>
      <c r="F131" s="135"/>
      <c r="G131" s="135"/>
      <c r="H131" s="135"/>
      <c r="I131" s="135"/>
      <c r="J131" s="135"/>
      <c r="K131" s="135"/>
      <c r="L131" s="135"/>
      <c r="M131" s="135"/>
      <c r="N131" s="135"/>
      <c r="O131" s="135"/>
      <c r="P131" s="135"/>
      <c r="Q131" s="135"/>
    </row>
    <row r="132" spans="1:17" s="133" customFormat="1" ht="47.25">
      <c r="A132" s="143" t="s">
        <v>1223</v>
      </c>
      <c r="B132" s="105" t="s">
        <v>311</v>
      </c>
      <c r="C132" s="106" t="s">
        <v>1346</v>
      </c>
      <c r="D132" s="107"/>
      <c r="E132" s="107"/>
      <c r="F132" s="135"/>
      <c r="G132" s="135"/>
      <c r="H132" s="135"/>
      <c r="I132" s="135"/>
      <c r="J132" s="135"/>
      <c r="K132" s="135"/>
      <c r="L132" s="135"/>
      <c r="M132" s="135"/>
      <c r="N132" s="135"/>
      <c r="O132" s="135"/>
      <c r="P132" s="135"/>
      <c r="Q132" s="135"/>
    </row>
    <row r="133" spans="1:17" s="133" customFormat="1" ht="47.25">
      <c r="A133" s="143" t="s">
        <v>1224</v>
      </c>
      <c r="B133" s="105" t="s">
        <v>312</v>
      </c>
      <c r="C133" s="106" t="s">
        <v>1347</v>
      </c>
      <c r="D133" s="135"/>
      <c r="E133" s="135"/>
      <c r="F133" s="135"/>
      <c r="G133" s="135"/>
      <c r="H133" s="135"/>
      <c r="I133" s="135"/>
      <c r="J133" s="135"/>
      <c r="K133" s="135"/>
      <c r="L133" s="135"/>
      <c r="M133" s="135"/>
      <c r="N133" s="135"/>
      <c r="O133" s="135"/>
      <c r="P133" s="135"/>
      <c r="Q133" s="135"/>
    </row>
    <row r="134" spans="1:17" s="133" customFormat="1" ht="47.25">
      <c r="A134" s="143" t="s">
        <v>1223</v>
      </c>
      <c r="B134" s="105" t="s">
        <v>313</v>
      </c>
      <c r="C134" s="106" t="s">
        <v>1348</v>
      </c>
      <c r="D134" s="107"/>
      <c r="E134" s="107"/>
      <c r="F134" s="135"/>
      <c r="G134" s="135"/>
      <c r="H134" s="135"/>
      <c r="I134" s="135"/>
      <c r="J134" s="135"/>
      <c r="K134" s="135"/>
      <c r="L134" s="135"/>
      <c r="M134" s="135"/>
      <c r="N134" s="135"/>
      <c r="O134" s="135"/>
      <c r="P134" s="135"/>
      <c r="Q134" s="135"/>
    </row>
    <row r="135" spans="1:17" s="133" customFormat="1" ht="110.25">
      <c r="A135" s="143" t="s">
        <v>1224</v>
      </c>
      <c r="B135" s="105" t="s">
        <v>314</v>
      </c>
      <c r="C135" s="106" t="s">
        <v>1349</v>
      </c>
      <c r="D135" s="135"/>
      <c r="E135" s="135"/>
      <c r="F135" s="135"/>
      <c r="G135" s="135"/>
      <c r="H135" s="135"/>
      <c r="I135" s="135"/>
      <c r="J135" s="135"/>
      <c r="K135" s="135"/>
      <c r="L135" s="135"/>
      <c r="M135" s="135"/>
      <c r="N135" s="135"/>
      <c r="O135" s="135"/>
      <c r="P135" s="135"/>
      <c r="Q135" s="135"/>
    </row>
    <row r="136" spans="1:17" s="133" customFormat="1" ht="63">
      <c r="A136" s="143" t="s">
        <v>1223</v>
      </c>
      <c r="B136" s="105" t="s">
        <v>315</v>
      </c>
      <c r="C136" s="106" t="s">
        <v>2315</v>
      </c>
      <c r="D136" s="107"/>
      <c r="E136" s="107"/>
      <c r="F136" s="135"/>
      <c r="G136" s="135"/>
      <c r="H136" s="135"/>
      <c r="I136" s="135"/>
      <c r="J136" s="135"/>
      <c r="K136" s="135"/>
      <c r="L136" s="135"/>
      <c r="M136" s="135"/>
      <c r="N136" s="135"/>
      <c r="O136" s="135"/>
      <c r="P136" s="135"/>
      <c r="Q136" s="135"/>
    </row>
    <row r="137" spans="1:17" s="133" customFormat="1" ht="63">
      <c r="A137" s="143" t="s">
        <v>1223</v>
      </c>
      <c r="B137" s="105" t="s">
        <v>316</v>
      </c>
      <c r="C137" s="106" t="s">
        <v>1351</v>
      </c>
      <c r="D137" s="107"/>
      <c r="E137" s="107"/>
      <c r="F137" s="107">
        <v>0.63</v>
      </c>
      <c r="G137" s="135"/>
      <c r="H137" s="135"/>
      <c r="I137" s="135"/>
      <c r="J137" s="135"/>
      <c r="K137" s="135"/>
      <c r="L137" s="135"/>
      <c r="M137" s="135"/>
      <c r="N137" s="135"/>
      <c r="O137" s="135"/>
      <c r="P137" s="135"/>
      <c r="Q137" s="135"/>
    </row>
    <row r="138" spans="1:17" s="133" customFormat="1" ht="47.25">
      <c r="A138" s="143" t="s">
        <v>1223</v>
      </c>
      <c r="B138" s="105" t="s">
        <v>317</v>
      </c>
      <c r="C138" s="106" t="s">
        <v>1352</v>
      </c>
      <c r="D138" s="135"/>
      <c r="E138" s="135"/>
      <c r="F138" s="135"/>
      <c r="G138" s="135"/>
      <c r="H138" s="135"/>
      <c r="I138" s="135"/>
      <c r="J138" s="135"/>
      <c r="K138" s="135"/>
      <c r="L138" s="135"/>
      <c r="M138" s="135"/>
      <c r="N138" s="135"/>
      <c r="O138" s="135"/>
      <c r="P138" s="135"/>
      <c r="Q138" s="135"/>
    </row>
    <row r="139" spans="1:17" s="133" customFormat="1" ht="47.25">
      <c r="A139" s="143" t="s">
        <v>1223</v>
      </c>
      <c r="B139" s="105" t="s">
        <v>318</v>
      </c>
      <c r="C139" s="106" t="s">
        <v>2316</v>
      </c>
      <c r="D139" s="107"/>
      <c r="E139" s="107"/>
      <c r="F139" s="135"/>
      <c r="G139" s="107">
        <v>4.71</v>
      </c>
      <c r="H139" s="135"/>
      <c r="I139" s="135"/>
      <c r="J139" s="135"/>
      <c r="K139" s="135"/>
      <c r="L139" s="135"/>
      <c r="M139" s="135"/>
      <c r="N139" s="135"/>
      <c r="O139" s="135"/>
      <c r="P139" s="135"/>
      <c r="Q139" s="135"/>
    </row>
    <row r="140" spans="1:17" s="133" customFormat="1" ht="78.75">
      <c r="A140" s="143" t="s">
        <v>1223</v>
      </c>
      <c r="B140" s="105" t="s">
        <v>319</v>
      </c>
      <c r="C140" s="106" t="s">
        <v>2317</v>
      </c>
      <c r="D140" s="107"/>
      <c r="E140" s="107"/>
      <c r="F140" s="135"/>
      <c r="G140" s="135"/>
      <c r="H140" s="135"/>
      <c r="I140" s="135"/>
      <c r="J140" s="135"/>
      <c r="K140" s="135"/>
      <c r="L140" s="135"/>
      <c r="M140" s="135"/>
      <c r="N140" s="135"/>
      <c r="O140" s="135"/>
      <c r="P140" s="135"/>
      <c r="Q140" s="135"/>
    </row>
    <row r="141" spans="1:17" s="133" customFormat="1" ht="94.5">
      <c r="A141" s="143" t="s">
        <v>1223</v>
      </c>
      <c r="B141" s="105" t="s">
        <v>320</v>
      </c>
      <c r="C141" s="106" t="s">
        <v>2318</v>
      </c>
      <c r="D141" s="107"/>
      <c r="E141" s="107"/>
      <c r="F141" s="135"/>
      <c r="G141" s="135"/>
      <c r="H141" s="135"/>
      <c r="I141" s="135"/>
      <c r="J141" s="135"/>
      <c r="K141" s="107">
        <v>0.12</v>
      </c>
      <c r="L141" s="135"/>
      <c r="M141" s="135"/>
      <c r="N141" s="135"/>
      <c r="O141" s="135"/>
      <c r="P141" s="135"/>
      <c r="Q141" s="135"/>
    </row>
    <row r="142" spans="1:17" s="133" customFormat="1" ht="78.75">
      <c r="A142" s="143" t="s">
        <v>1223</v>
      </c>
      <c r="B142" s="105" t="s">
        <v>321</v>
      </c>
      <c r="C142" s="108" t="s">
        <v>2319</v>
      </c>
      <c r="D142" s="135"/>
      <c r="E142" s="135"/>
      <c r="F142" s="135"/>
      <c r="G142" s="135"/>
      <c r="H142" s="135"/>
      <c r="I142" s="135"/>
      <c r="J142" s="135"/>
      <c r="K142" s="135"/>
      <c r="L142" s="135"/>
      <c r="M142" s="135"/>
      <c r="N142" s="135"/>
      <c r="O142" s="135"/>
      <c r="P142" s="135"/>
      <c r="Q142" s="135"/>
    </row>
    <row r="143" spans="1:17" s="133" customFormat="1" ht="78.75">
      <c r="A143" s="143" t="s">
        <v>1223</v>
      </c>
      <c r="B143" s="105" t="s">
        <v>322</v>
      </c>
      <c r="C143" s="108" t="s">
        <v>2320</v>
      </c>
      <c r="D143" s="107"/>
      <c r="E143" s="107"/>
      <c r="F143" s="135"/>
      <c r="G143" s="135"/>
      <c r="H143" s="135"/>
      <c r="I143" s="135"/>
      <c r="J143" s="135"/>
      <c r="K143" s="135"/>
      <c r="L143" s="135"/>
      <c r="M143" s="135"/>
      <c r="N143" s="135"/>
      <c r="O143" s="135"/>
      <c r="P143" s="135"/>
      <c r="Q143" s="135"/>
    </row>
    <row r="144" spans="1:17" s="133" customFormat="1" ht="47.25">
      <c r="A144" s="143" t="s">
        <v>1223</v>
      </c>
      <c r="B144" s="105" t="s">
        <v>323</v>
      </c>
      <c r="C144" s="106" t="s">
        <v>1358</v>
      </c>
      <c r="D144" s="107"/>
      <c r="E144" s="107"/>
      <c r="F144" s="135"/>
      <c r="G144" s="135"/>
      <c r="H144" s="135"/>
      <c r="I144" s="135"/>
      <c r="J144" s="135"/>
      <c r="K144" s="135"/>
      <c r="L144" s="135"/>
      <c r="M144" s="135"/>
      <c r="N144" s="135"/>
      <c r="O144" s="135"/>
      <c r="P144" s="135"/>
      <c r="Q144" s="135"/>
    </row>
    <row r="145" spans="1:17" s="133" customFormat="1" ht="78.75">
      <c r="A145" s="143" t="s">
        <v>1224</v>
      </c>
      <c r="B145" s="105" t="s">
        <v>324</v>
      </c>
      <c r="C145" s="106" t="s">
        <v>2321</v>
      </c>
      <c r="D145" s="135"/>
      <c r="E145" s="135"/>
      <c r="F145" s="135"/>
      <c r="G145" s="107">
        <v>0.10</v>
      </c>
      <c r="H145" s="135"/>
      <c r="I145" s="135"/>
      <c r="J145" s="135"/>
      <c r="K145" s="135"/>
      <c r="L145" s="135"/>
      <c r="M145" s="135"/>
      <c r="N145" s="135"/>
      <c r="O145" s="135"/>
      <c r="P145" s="135"/>
      <c r="Q145" s="135"/>
    </row>
    <row r="146" spans="1:17" s="133" customFormat="1" ht="78.75">
      <c r="A146" s="143" t="s">
        <v>1223</v>
      </c>
      <c r="B146" s="105" t="s">
        <v>325</v>
      </c>
      <c r="C146" s="106" t="s">
        <v>2322</v>
      </c>
      <c r="D146" s="107"/>
      <c r="E146" s="107"/>
      <c r="F146" s="135"/>
      <c r="G146" s="135"/>
      <c r="H146" s="135"/>
      <c r="I146" s="135"/>
      <c r="J146" s="135"/>
      <c r="K146" s="107">
        <v>0.08</v>
      </c>
      <c r="L146" s="135"/>
      <c r="M146" s="135"/>
      <c r="N146" s="135"/>
      <c r="O146" s="135"/>
      <c r="P146" s="135"/>
      <c r="Q146" s="135"/>
    </row>
    <row r="147" spans="1:17" s="133" customFormat="1" ht="110.25">
      <c r="A147" s="143" t="s">
        <v>1224</v>
      </c>
      <c r="B147" s="105" t="s">
        <v>326</v>
      </c>
      <c r="C147" s="106" t="s">
        <v>2323</v>
      </c>
      <c r="D147" s="135"/>
      <c r="E147" s="135"/>
      <c r="F147" s="135"/>
      <c r="G147" s="135"/>
      <c r="H147" s="135"/>
      <c r="I147" s="135"/>
      <c r="J147" s="135"/>
      <c r="K147" s="107">
        <v>0.20</v>
      </c>
      <c r="L147" s="135"/>
      <c r="M147" s="135"/>
      <c r="N147" s="135"/>
      <c r="O147" s="135"/>
      <c r="P147" s="135"/>
      <c r="Q147" s="135"/>
    </row>
    <row r="148" spans="1:17" s="133" customFormat="1" ht="63">
      <c r="A148" s="143" t="s">
        <v>1224</v>
      </c>
      <c r="B148" s="105" t="s">
        <v>327</v>
      </c>
      <c r="C148" s="106" t="s">
        <v>2324</v>
      </c>
      <c r="D148" s="135"/>
      <c r="E148" s="135"/>
      <c r="F148" s="135"/>
      <c r="G148" s="135"/>
      <c r="H148" s="135"/>
      <c r="I148" s="135"/>
      <c r="J148" s="135"/>
      <c r="K148" s="135"/>
      <c r="L148" s="135"/>
      <c r="M148" s="135"/>
      <c r="N148" s="135"/>
      <c r="O148" s="135"/>
      <c r="P148" s="135"/>
      <c r="Q148" s="135"/>
    </row>
    <row r="149" spans="1:17" s="133" customFormat="1" ht="110.25">
      <c r="A149" s="143" t="s">
        <v>1223</v>
      </c>
      <c r="B149" s="105" t="s">
        <v>328</v>
      </c>
      <c r="C149" s="106" t="s">
        <v>1363</v>
      </c>
      <c r="D149" s="135"/>
      <c r="E149" s="135"/>
      <c r="F149" s="107">
        <v>0.5</v>
      </c>
      <c r="G149" s="135"/>
      <c r="H149" s="135"/>
      <c r="I149" s="135"/>
      <c r="J149" s="135"/>
      <c r="K149" s="135"/>
      <c r="L149" s="135"/>
      <c r="M149" s="135"/>
      <c r="N149" s="135"/>
      <c r="O149" s="135"/>
      <c r="P149" s="135"/>
      <c r="Q149" s="135"/>
    </row>
    <row r="150" spans="1:17" s="133" customFormat="1" ht="63">
      <c r="A150" s="143" t="s">
        <v>1223</v>
      </c>
      <c r="B150" s="105" t="s">
        <v>329</v>
      </c>
      <c r="C150" s="106" t="s">
        <v>1364</v>
      </c>
      <c r="D150" s="135"/>
      <c r="E150" s="135"/>
      <c r="F150" s="135"/>
      <c r="G150" s="135"/>
      <c r="H150" s="135"/>
      <c r="I150" s="135"/>
      <c r="J150" s="135"/>
      <c r="K150" s="135"/>
      <c r="L150" s="135"/>
      <c r="M150" s="135"/>
      <c r="N150" s="135"/>
      <c r="O150" s="135"/>
      <c r="P150" s="135"/>
      <c r="Q150" s="135"/>
    </row>
    <row r="151" spans="1:17" s="133" customFormat="1" ht="63">
      <c r="A151" s="143" t="s">
        <v>1224</v>
      </c>
      <c r="B151" s="105" t="s">
        <v>330</v>
      </c>
      <c r="C151" s="106" t="s">
        <v>2325</v>
      </c>
      <c r="D151" s="107"/>
      <c r="E151" s="107"/>
      <c r="F151" s="107">
        <v>0.25</v>
      </c>
      <c r="G151" s="135"/>
      <c r="H151" s="135"/>
      <c r="I151" s="135"/>
      <c r="J151" s="135"/>
      <c r="K151" s="135"/>
      <c r="L151" s="135"/>
      <c r="M151" s="135"/>
      <c r="N151" s="135"/>
      <c r="O151" s="135"/>
      <c r="P151" s="135"/>
      <c r="Q151" s="135"/>
    </row>
    <row r="152" spans="1:17" s="133" customFormat="1" ht="63">
      <c r="A152" s="143" t="s">
        <v>1224</v>
      </c>
      <c r="B152" s="105" t="s">
        <v>331</v>
      </c>
      <c r="C152" s="106" t="s">
        <v>2326</v>
      </c>
      <c r="D152" s="107"/>
      <c r="E152" s="107"/>
      <c r="F152" s="107">
        <v>0.25</v>
      </c>
      <c r="G152" s="135"/>
      <c r="H152" s="135"/>
      <c r="I152" s="135"/>
      <c r="J152" s="135"/>
      <c r="K152" s="135"/>
      <c r="L152" s="135"/>
      <c r="M152" s="135"/>
      <c r="N152" s="135"/>
      <c r="O152" s="135"/>
      <c r="P152" s="135"/>
      <c r="Q152" s="135"/>
    </row>
    <row r="153" spans="1:17" s="133" customFormat="1" ht="47.25">
      <c r="A153" s="143" t="s">
        <v>1224</v>
      </c>
      <c r="B153" s="105" t="s">
        <v>332</v>
      </c>
      <c r="C153" s="106" t="s">
        <v>2327</v>
      </c>
      <c r="D153" s="135"/>
      <c r="E153" s="135"/>
      <c r="F153" s="107">
        <v>0.25</v>
      </c>
      <c r="G153" s="135"/>
      <c r="H153" s="135"/>
      <c r="I153" s="135"/>
      <c r="J153" s="135"/>
      <c r="K153" s="135"/>
      <c r="L153" s="135"/>
      <c r="M153" s="135"/>
      <c r="N153" s="135"/>
      <c r="O153" s="135"/>
      <c r="P153" s="135"/>
      <c r="Q153" s="135"/>
    </row>
    <row r="154" spans="1:17" s="133" customFormat="1" ht="94.5">
      <c r="A154" s="143" t="s">
        <v>1224</v>
      </c>
      <c r="B154" s="105" t="s">
        <v>333</v>
      </c>
      <c r="C154" s="106" t="s">
        <v>1368</v>
      </c>
      <c r="D154" s="135"/>
      <c r="E154" s="135"/>
      <c r="F154" s="135"/>
      <c r="G154" s="107">
        <v>0.32</v>
      </c>
      <c r="H154" s="135"/>
      <c r="I154" s="135"/>
      <c r="J154" s="135"/>
      <c r="K154" s="135"/>
      <c r="L154" s="135"/>
      <c r="M154" s="135"/>
      <c r="N154" s="135"/>
      <c r="O154" s="135"/>
      <c r="P154" s="135"/>
      <c r="Q154" s="135"/>
    </row>
    <row r="155" spans="1:17" s="133" customFormat="1" ht="63">
      <c r="A155" s="143" t="s">
        <v>1223</v>
      </c>
      <c r="B155" s="105" t="s">
        <v>334</v>
      </c>
      <c r="C155" s="106" t="s">
        <v>1369</v>
      </c>
      <c r="D155" s="135"/>
      <c r="E155" s="135"/>
      <c r="F155" s="135"/>
      <c r="G155" s="135"/>
      <c r="H155" s="135"/>
      <c r="I155" s="135"/>
      <c r="J155" s="135"/>
      <c r="K155" s="135"/>
      <c r="L155" s="135"/>
      <c r="M155" s="135"/>
      <c r="N155" s="135"/>
      <c r="O155" s="135"/>
      <c r="P155" s="135"/>
      <c r="Q155" s="135"/>
    </row>
    <row r="156" spans="1:17" s="133" customFormat="1" ht="78.75">
      <c r="A156" s="143" t="s">
        <v>1223</v>
      </c>
      <c r="B156" s="105" t="s">
        <v>335</v>
      </c>
      <c r="C156" s="106" t="s">
        <v>1370</v>
      </c>
      <c r="D156" s="135"/>
      <c r="E156" s="135"/>
      <c r="F156" s="107">
        <v>0.16</v>
      </c>
      <c r="G156" s="135"/>
      <c r="H156" s="135"/>
      <c r="I156" s="135"/>
      <c r="J156" s="135"/>
      <c r="K156" s="135"/>
      <c r="L156" s="135"/>
      <c r="M156" s="135"/>
      <c r="N156" s="135"/>
      <c r="O156" s="135"/>
      <c r="P156" s="135"/>
      <c r="Q156" s="135"/>
    </row>
    <row r="157" spans="1:17" s="133" customFormat="1" ht="47.25">
      <c r="A157" s="143" t="s">
        <v>1223</v>
      </c>
      <c r="B157" s="105" t="s">
        <v>336</v>
      </c>
      <c r="C157" s="106" t="s">
        <v>1371</v>
      </c>
      <c r="D157" s="135"/>
      <c r="E157" s="135"/>
      <c r="F157" s="135"/>
      <c r="G157" s="135"/>
      <c r="H157" s="135"/>
      <c r="I157" s="135"/>
      <c r="J157" s="135"/>
      <c r="K157" s="135"/>
      <c r="L157" s="135"/>
      <c r="M157" s="135"/>
      <c r="N157" s="135"/>
      <c r="O157" s="135"/>
      <c r="P157" s="135"/>
      <c r="Q157" s="135"/>
    </row>
    <row r="158" spans="1:17" s="133" customFormat="1" ht="63">
      <c r="A158" s="143" t="s">
        <v>1223</v>
      </c>
      <c r="B158" s="105" t="s">
        <v>337</v>
      </c>
      <c r="C158" s="106" t="s">
        <v>1372</v>
      </c>
      <c r="D158" s="107"/>
      <c r="E158" s="107"/>
      <c r="F158" s="107">
        <v>0.10</v>
      </c>
      <c r="G158" s="135"/>
      <c r="H158" s="135"/>
      <c r="I158" s="135"/>
      <c r="J158" s="135"/>
      <c r="K158" s="135"/>
      <c r="L158" s="135"/>
      <c r="M158" s="135"/>
      <c r="N158" s="135"/>
      <c r="O158" s="135"/>
      <c r="P158" s="135"/>
      <c r="Q158" s="135"/>
    </row>
    <row r="159" spans="1:17" s="133" customFormat="1" ht="47.25">
      <c r="A159" s="143" t="s">
        <v>1223</v>
      </c>
      <c r="B159" s="105" t="s">
        <v>338</v>
      </c>
      <c r="C159" s="106" t="s">
        <v>1373</v>
      </c>
      <c r="D159" s="107"/>
      <c r="E159" s="107"/>
      <c r="F159" s="135"/>
      <c r="G159" s="135"/>
      <c r="H159" s="135"/>
      <c r="I159" s="135"/>
      <c r="J159" s="135"/>
      <c r="K159" s="135"/>
      <c r="L159" s="135"/>
      <c r="M159" s="135"/>
      <c r="N159" s="135"/>
      <c r="O159" s="135"/>
      <c r="P159" s="135"/>
      <c r="Q159" s="135"/>
    </row>
    <row r="160" spans="1:17" s="133" customFormat="1" ht="63">
      <c r="A160" s="143" t="s">
        <v>1223</v>
      </c>
      <c r="B160" s="105" t="s">
        <v>339</v>
      </c>
      <c r="C160" s="106" t="s">
        <v>1374</v>
      </c>
      <c r="D160" s="107"/>
      <c r="E160" s="107"/>
      <c r="F160" s="135"/>
      <c r="G160" s="135"/>
      <c r="H160" s="135"/>
      <c r="I160" s="135"/>
      <c r="J160" s="135"/>
      <c r="K160" s="135"/>
      <c r="L160" s="135"/>
      <c r="M160" s="135"/>
      <c r="N160" s="135"/>
      <c r="O160" s="135"/>
      <c r="P160" s="135"/>
      <c r="Q160" s="135"/>
    </row>
    <row r="161" spans="1:17" s="133" customFormat="1" ht="63">
      <c r="A161" s="143" t="s">
        <v>1224</v>
      </c>
      <c r="B161" s="105" t="s">
        <v>340</v>
      </c>
      <c r="C161" s="106" t="s">
        <v>1375</v>
      </c>
      <c r="D161" s="135"/>
      <c r="E161" s="135"/>
      <c r="F161" s="107">
        <v>0.10</v>
      </c>
      <c r="G161" s="135"/>
      <c r="H161" s="135"/>
      <c r="I161" s="135"/>
      <c r="J161" s="135"/>
      <c r="K161" s="135"/>
      <c r="L161" s="135"/>
      <c r="M161" s="135"/>
      <c r="N161" s="135"/>
      <c r="O161" s="135"/>
      <c r="P161" s="135"/>
      <c r="Q161" s="135"/>
    </row>
    <row r="162" spans="1:17" s="133" customFormat="1" ht="63">
      <c r="A162" s="143" t="s">
        <v>1223</v>
      </c>
      <c r="B162" s="105" t="s">
        <v>341</v>
      </c>
      <c r="C162" s="106" t="s">
        <v>2328</v>
      </c>
      <c r="D162" s="135"/>
      <c r="E162" s="135"/>
      <c r="F162" s="107">
        <v>0.40</v>
      </c>
      <c r="G162" s="135"/>
      <c r="H162" s="135"/>
      <c r="I162" s="135"/>
      <c r="J162" s="135"/>
      <c r="K162" s="135"/>
      <c r="L162" s="135"/>
      <c r="M162" s="135"/>
      <c r="N162" s="135"/>
      <c r="O162" s="135"/>
      <c r="P162" s="135"/>
      <c r="Q162" s="135"/>
    </row>
    <row r="163" spans="1:17" s="133" customFormat="1" ht="47.25">
      <c r="A163" s="143" t="s">
        <v>1224</v>
      </c>
      <c r="B163" s="105" t="s">
        <v>342</v>
      </c>
      <c r="C163" s="106" t="s">
        <v>2329</v>
      </c>
      <c r="D163" s="135"/>
      <c r="E163" s="135"/>
      <c r="F163" s="107">
        <v>0.40</v>
      </c>
      <c r="G163" s="135"/>
      <c r="H163" s="135"/>
      <c r="I163" s="135"/>
      <c r="J163" s="135"/>
      <c r="K163" s="135"/>
      <c r="L163" s="135"/>
      <c r="M163" s="135"/>
      <c r="N163" s="135"/>
      <c r="O163" s="135"/>
      <c r="P163" s="135"/>
      <c r="Q163" s="135"/>
    </row>
    <row r="164" spans="1:17" s="133" customFormat="1" ht="63">
      <c r="A164" s="143" t="s">
        <v>1223</v>
      </c>
      <c r="B164" s="105" t="s">
        <v>343</v>
      </c>
      <c r="C164" s="106" t="s">
        <v>2330</v>
      </c>
      <c r="D164" s="135"/>
      <c r="E164" s="135"/>
      <c r="F164" s="135"/>
      <c r="G164" s="107">
        <v>1.60</v>
      </c>
      <c r="H164" s="135"/>
      <c r="I164" s="135"/>
      <c r="J164" s="135"/>
      <c r="K164" s="135"/>
      <c r="L164" s="135"/>
      <c r="M164" s="135"/>
      <c r="N164" s="135"/>
      <c r="O164" s="135"/>
      <c r="P164" s="135"/>
      <c r="Q164" s="135"/>
    </row>
    <row r="165" spans="1:17" s="133" customFormat="1" ht="94.5">
      <c r="A165" s="143" t="s">
        <v>1224</v>
      </c>
      <c r="B165" s="105" t="s">
        <v>344</v>
      </c>
      <c r="C165" s="106" t="s">
        <v>2331</v>
      </c>
      <c r="D165" s="135"/>
      <c r="E165" s="135"/>
      <c r="F165" s="135"/>
      <c r="G165" s="135"/>
      <c r="H165" s="135"/>
      <c r="I165" s="135"/>
      <c r="J165" s="135"/>
      <c r="K165" s="135"/>
      <c r="L165" s="135"/>
      <c r="M165" s="135"/>
      <c r="N165" s="135"/>
      <c r="O165" s="135"/>
      <c r="P165" s="135"/>
      <c r="Q165" s="135"/>
    </row>
    <row r="166" spans="1:17" s="133" customFormat="1" ht="31.5">
      <c r="A166" s="143" t="s">
        <v>1223</v>
      </c>
      <c r="B166" s="105" t="s">
        <v>345</v>
      </c>
      <c r="C166" s="106" t="s">
        <v>2332</v>
      </c>
      <c r="D166" s="107"/>
      <c r="E166" s="107"/>
      <c r="F166" s="135"/>
      <c r="G166" s="135"/>
      <c r="H166" s="135"/>
      <c r="I166" s="135"/>
      <c r="J166" s="135"/>
      <c r="K166" s="135"/>
      <c r="L166" s="135"/>
      <c r="M166" s="135"/>
      <c r="N166" s="135"/>
      <c r="O166" s="135"/>
      <c r="P166" s="135"/>
      <c r="Q166" s="135"/>
    </row>
    <row r="167" spans="1:17" s="133" customFormat="1" ht="63">
      <c r="A167" s="143" t="s">
        <v>1223</v>
      </c>
      <c r="B167" s="105" t="s">
        <v>346</v>
      </c>
      <c r="C167" s="106" t="s">
        <v>2333</v>
      </c>
      <c r="D167" s="107"/>
      <c r="E167" s="107"/>
      <c r="F167" s="135"/>
      <c r="G167" s="135"/>
      <c r="H167" s="135"/>
      <c r="I167" s="135"/>
      <c r="J167" s="135"/>
      <c r="K167" s="135"/>
      <c r="L167" s="135"/>
      <c r="M167" s="135"/>
      <c r="N167" s="135"/>
      <c r="O167" s="135"/>
      <c r="P167" s="135"/>
      <c r="Q167" s="135"/>
    </row>
    <row r="168" spans="1:17" s="133" customFormat="1" ht="63">
      <c r="A168" s="143" t="s">
        <v>1223</v>
      </c>
      <c r="B168" s="105" t="s">
        <v>347</v>
      </c>
      <c r="C168" s="106" t="s">
        <v>2334</v>
      </c>
      <c r="D168" s="107"/>
      <c r="E168" s="107"/>
      <c r="F168" s="135"/>
      <c r="G168" s="135"/>
      <c r="H168" s="135"/>
      <c r="I168" s="135"/>
      <c r="J168" s="135"/>
      <c r="K168" s="135"/>
      <c r="L168" s="135"/>
      <c r="M168" s="135"/>
      <c r="N168" s="135"/>
      <c r="O168" s="135"/>
      <c r="P168" s="135"/>
      <c r="Q168" s="135"/>
    </row>
    <row r="169" spans="1:17" s="133" customFormat="1" ht="63">
      <c r="A169" s="143" t="s">
        <v>1223</v>
      </c>
      <c r="B169" s="105" t="s">
        <v>348</v>
      </c>
      <c r="C169" s="106" t="s">
        <v>1383</v>
      </c>
      <c r="D169" s="135"/>
      <c r="E169" s="135"/>
      <c r="F169" s="107">
        <v>0.80</v>
      </c>
      <c r="G169" s="135"/>
      <c r="H169" s="135"/>
      <c r="I169" s="135"/>
      <c r="J169" s="135"/>
      <c r="K169" s="135"/>
      <c r="L169" s="135"/>
      <c r="M169" s="135"/>
      <c r="N169" s="135"/>
      <c r="O169" s="135"/>
      <c r="P169" s="135"/>
      <c r="Q169" s="135"/>
    </row>
    <row r="170" spans="1:17" s="133" customFormat="1" ht="31.5">
      <c r="A170" s="143" t="s">
        <v>1223</v>
      </c>
      <c r="B170" s="105" t="s">
        <v>349</v>
      </c>
      <c r="C170" s="106" t="s">
        <v>2335</v>
      </c>
      <c r="D170" s="107"/>
      <c r="E170" s="107"/>
      <c r="F170" s="135"/>
      <c r="G170" s="135"/>
      <c r="H170" s="135"/>
      <c r="I170" s="135"/>
      <c r="J170" s="135"/>
      <c r="K170" s="135"/>
      <c r="L170" s="135"/>
      <c r="M170" s="135"/>
      <c r="N170" s="135"/>
      <c r="O170" s="135"/>
      <c r="P170" s="135"/>
      <c r="Q170" s="135"/>
    </row>
    <row r="171" spans="1:17" s="133" customFormat="1" ht="63">
      <c r="A171" s="143" t="s">
        <v>1223</v>
      </c>
      <c r="B171" s="105" t="s">
        <v>350</v>
      </c>
      <c r="C171" s="106" t="s">
        <v>1385</v>
      </c>
      <c r="D171" s="107"/>
      <c r="E171" s="107"/>
      <c r="F171" s="135"/>
      <c r="G171" s="135"/>
      <c r="H171" s="135"/>
      <c r="I171" s="135"/>
      <c r="J171" s="135"/>
      <c r="K171" s="135"/>
      <c r="L171" s="135"/>
      <c r="M171" s="135"/>
      <c r="N171" s="135"/>
      <c r="O171" s="135"/>
      <c r="P171" s="135"/>
      <c r="Q171" s="135"/>
    </row>
    <row r="172" spans="1:17" s="133" customFormat="1" ht="47.25">
      <c r="A172" s="143" t="s">
        <v>1224</v>
      </c>
      <c r="B172" s="105" t="s">
        <v>351</v>
      </c>
      <c r="C172" s="106" t="s">
        <v>1386</v>
      </c>
      <c r="D172" s="135"/>
      <c r="E172" s="135"/>
      <c r="F172" s="135"/>
      <c r="G172" s="135"/>
      <c r="H172" s="135"/>
      <c r="I172" s="135"/>
      <c r="J172" s="135"/>
      <c r="K172" s="135"/>
      <c r="L172" s="135"/>
      <c r="M172" s="135"/>
      <c r="N172" s="135"/>
      <c r="O172" s="135"/>
      <c r="P172" s="135"/>
      <c r="Q172" s="135"/>
    </row>
    <row r="173" spans="1:17" s="133" customFormat="1" ht="63">
      <c r="A173" s="143" t="s">
        <v>1223</v>
      </c>
      <c r="B173" s="105" t="s">
        <v>352</v>
      </c>
      <c r="C173" s="106" t="s">
        <v>1387</v>
      </c>
      <c r="D173" s="135"/>
      <c r="E173" s="135"/>
      <c r="F173" s="135"/>
      <c r="G173" s="135"/>
      <c r="H173" s="135"/>
      <c r="I173" s="135"/>
      <c r="J173" s="135"/>
      <c r="K173" s="135"/>
      <c r="L173" s="135"/>
      <c r="M173" s="135"/>
      <c r="N173" s="135"/>
      <c r="O173" s="135"/>
      <c r="P173" s="135"/>
      <c r="Q173" s="135"/>
    </row>
    <row r="174" spans="1:17" s="133" customFormat="1" ht="47.25">
      <c r="A174" s="143" t="s">
        <v>1223</v>
      </c>
      <c r="B174" s="105" t="s">
        <v>353</v>
      </c>
      <c r="C174" s="106" t="s">
        <v>2336</v>
      </c>
      <c r="D174" s="135"/>
      <c r="E174" s="135"/>
      <c r="F174" s="135"/>
      <c r="G174" s="135"/>
      <c r="H174" s="135"/>
      <c r="I174" s="135"/>
      <c r="J174" s="135"/>
      <c r="K174" s="135"/>
      <c r="L174" s="135"/>
      <c r="M174" s="135"/>
      <c r="N174" s="135"/>
      <c r="O174" s="135"/>
      <c r="P174" s="135"/>
      <c r="Q174" s="135"/>
    </row>
    <row r="175" spans="1:17" s="133" customFormat="1" ht="63">
      <c r="A175" s="143" t="s">
        <v>1224</v>
      </c>
      <c r="B175" s="105" t="s">
        <v>354</v>
      </c>
      <c r="C175" s="106" t="s">
        <v>2337</v>
      </c>
      <c r="D175" s="135"/>
      <c r="E175" s="135"/>
      <c r="F175" s="135"/>
      <c r="G175" s="135"/>
      <c r="H175" s="135"/>
      <c r="I175" s="135"/>
      <c r="J175" s="135"/>
      <c r="K175" s="135"/>
      <c r="L175" s="135"/>
      <c r="M175" s="135"/>
      <c r="N175" s="135"/>
      <c r="O175" s="135"/>
      <c r="P175" s="135"/>
      <c r="Q175" s="135"/>
    </row>
    <row r="176" spans="1:17" s="133" customFormat="1" ht="78.75">
      <c r="A176" s="143" t="s">
        <v>1223</v>
      </c>
      <c r="B176" s="105" t="s">
        <v>355</v>
      </c>
      <c r="C176" s="106" t="s">
        <v>2338</v>
      </c>
      <c r="D176" s="107"/>
      <c r="E176" s="107"/>
      <c r="F176" s="135"/>
      <c r="G176" s="135"/>
      <c r="H176" s="135"/>
      <c r="I176" s="135"/>
      <c r="J176" s="135"/>
      <c r="K176" s="135"/>
      <c r="L176" s="135"/>
      <c r="M176" s="135"/>
      <c r="N176" s="135"/>
      <c r="O176" s="135"/>
      <c r="P176" s="135"/>
      <c r="Q176" s="135"/>
    </row>
    <row r="177" spans="1:17" s="133" customFormat="1" ht="78.75">
      <c r="A177" s="143" t="s">
        <v>1223</v>
      </c>
      <c r="B177" s="105" t="s">
        <v>356</v>
      </c>
      <c r="C177" s="106" t="s">
        <v>2339</v>
      </c>
      <c r="D177" s="107"/>
      <c r="E177" s="107"/>
      <c r="F177" s="135"/>
      <c r="G177" s="135"/>
      <c r="H177" s="135"/>
      <c r="I177" s="135"/>
      <c r="J177" s="135"/>
      <c r="K177" s="135"/>
      <c r="L177" s="135"/>
      <c r="M177" s="135"/>
      <c r="N177" s="135"/>
      <c r="O177" s="135"/>
      <c r="P177" s="135"/>
      <c r="Q177" s="135"/>
    </row>
    <row r="178" spans="1:17" s="133" customFormat="1" ht="94.5">
      <c r="A178" s="143" t="s">
        <v>1223</v>
      </c>
      <c r="B178" s="105" t="s">
        <v>357</v>
      </c>
      <c r="C178" s="106" t="s">
        <v>2340</v>
      </c>
      <c r="D178" s="107"/>
      <c r="E178" s="107"/>
      <c r="F178" s="135"/>
      <c r="G178" s="135"/>
      <c r="H178" s="135"/>
      <c r="I178" s="135"/>
      <c r="J178" s="135"/>
      <c r="K178" s="135"/>
      <c r="L178" s="135"/>
      <c r="M178" s="135"/>
      <c r="N178" s="135"/>
      <c r="O178" s="135"/>
      <c r="P178" s="135"/>
      <c r="Q178" s="135"/>
    </row>
    <row r="179" spans="1:17" s="133" customFormat="1" ht="78.75">
      <c r="A179" s="143" t="s">
        <v>1223</v>
      </c>
      <c r="B179" s="105" t="s">
        <v>358</v>
      </c>
      <c r="C179" s="106" t="s">
        <v>1393</v>
      </c>
      <c r="D179" s="107"/>
      <c r="E179" s="107"/>
      <c r="F179" s="135"/>
      <c r="G179" s="135"/>
      <c r="H179" s="135"/>
      <c r="I179" s="135"/>
      <c r="J179" s="135"/>
      <c r="K179" s="135"/>
      <c r="L179" s="135"/>
      <c r="M179" s="135"/>
      <c r="N179" s="135"/>
      <c r="O179" s="135"/>
      <c r="P179" s="135"/>
      <c r="Q179" s="135"/>
    </row>
    <row r="180" spans="1:17" s="133" customFormat="1" ht="47.25">
      <c r="A180" s="143" t="s">
        <v>1223</v>
      </c>
      <c r="B180" s="105" t="s">
        <v>359</v>
      </c>
      <c r="C180" s="106" t="s">
        <v>1394</v>
      </c>
      <c r="D180" s="135"/>
      <c r="E180" s="135"/>
      <c r="F180" s="135"/>
      <c r="G180" s="135"/>
      <c r="H180" s="135"/>
      <c r="I180" s="135"/>
      <c r="J180" s="135"/>
      <c r="K180" s="135"/>
      <c r="L180" s="135"/>
      <c r="M180" s="135"/>
      <c r="N180" s="135"/>
      <c r="O180" s="135"/>
      <c r="P180" s="135"/>
      <c r="Q180" s="135"/>
    </row>
    <row r="181" spans="1:17" s="133" customFormat="1" ht="63">
      <c r="A181" s="143" t="s">
        <v>1224</v>
      </c>
      <c r="B181" s="105" t="s">
        <v>360</v>
      </c>
      <c r="C181" s="106" t="s">
        <v>1395</v>
      </c>
      <c r="D181" s="135"/>
      <c r="E181" s="135"/>
      <c r="F181" s="135"/>
      <c r="G181" s="135"/>
      <c r="H181" s="135"/>
      <c r="I181" s="135"/>
      <c r="J181" s="135"/>
      <c r="K181" s="135"/>
      <c r="L181" s="135"/>
      <c r="M181" s="135"/>
      <c r="N181" s="135"/>
      <c r="O181" s="135"/>
      <c r="P181" s="135"/>
      <c r="Q181" s="135"/>
    </row>
    <row r="182" spans="1:17" s="133" customFormat="1" ht="63">
      <c r="A182" s="143" t="s">
        <v>1223</v>
      </c>
      <c r="B182" s="105" t="s">
        <v>361</v>
      </c>
      <c r="C182" s="106" t="s">
        <v>2341</v>
      </c>
      <c r="D182" s="135"/>
      <c r="E182" s="135"/>
      <c r="F182" s="107">
        <v>0.40</v>
      </c>
      <c r="G182" s="135"/>
      <c r="H182" s="135"/>
      <c r="I182" s="135"/>
      <c r="J182" s="135"/>
      <c r="K182" s="135"/>
      <c r="L182" s="135"/>
      <c r="M182" s="135"/>
      <c r="N182" s="135"/>
      <c r="O182" s="135"/>
      <c r="P182" s="135"/>
      <c r="Q182" s="135"/>
    </row>
    <row r="183" spans="1:17" s="133" customFormat="1" ht="78.75">
      <c r="A183" s="143" t="s">
        <v>1223</v>
      </c>
      <c r="B183" s="105" t="s">
        <v>362</v>
      </c>
      <c r="C183" s="106" t="s">
        <v>2342</v>
      </c>
      <c r="D183" s="135"/>
      <c r="E183" s="135"/>
      <c r="F183" s="107">
        <v>0.25</v>
      </c>
      <c r="G183" s="107">
        <v>0.41</v>
      </c>
      <c r="H183" s="135"/>
      <c r="I183" s="135"/>
      <c r="J183" s="135"/>
      <c r="K183" s="135"/>
      <c r="L183" s="135"/>
      <c r="M183" s="135"/>
      <c r="N183" s="135"/>
      <c r="O183" s="135"/>
      <c r="P183" s="135"/>
      <c r="Q183" s="135"/>
    </row>
    <row r="184" spans="1:17" s="133" customFormat="1" ht="47.25">
      <c r="A184" s="143" t="s">
        <v>1223</v>
      </c>
      <c r="B184" s="105" t="s">
        <v>363</v>
      </c>
      <c r="C184" s="106" t="s">
        <v>1398</v>
      </c>
      <c r="D184" s="135"/>
      <c r="E184" s="135"/>
      <c r="F184" s="135"/>
      <c r="G184" s="135"/>
      <c r="H184" s="135"/>
      <c r="I184" s="135"/>
      <c r="J184" s="135"/>
      <c r="K184" s="135"/>
      <c r="L184" s="135"/>
      <c r="M184" s="135"/>
      <c r="N184" s="135"/>
      <c r="O184" s="135"/>
      <c r="P184" s="135"/>
      <c r="Q184" s="135"/>
    </row>
    <row r="185" spans="1:17" s="133" customFormat="1" ht="31.5">
      <c r="A185" s="143" t="s">
        <v>1223</v>
      </c>
      <c r="B185" s="105" t="s">
        <v>364</v>
      </c>
      <c r="C185" s="106" t="s">
        <v>1399</v>
      </c>
      <c r="D185" s="135"/>
      <c r="E185" s="135"/>
      <c r="F185" s="135"/>
      <c r="G185" s="135"/>
      <c r="H185" s="135"/>
      <c r="I185" s="135"/>
      <c r="J185" s="135"/>
      <c r="K185" s="135"/>
      <c r="L185" s="135"/>
      <c r="M185" s="135"/>
      <c r="N185" s="135"/>
      <c r="O185" s="135"/>
      <c r="P185" s="135"/>
      <c r="Q185" s="135"/>
    </row>
    <row r="186" spans="1:17" s="133" customFormat="1" ht="47.25">
      <c r="A186" s="143" t="s">
        <v>1223</v>
      </c>
      <c r="B186" s="105" t="s">
        <v>365</v>
      </c>
      <c r="C186" s="106" t="s">
        <v>1400</v>
      </c>
      <c r="D186" s="135"/>
      <c r="E186" s="135"/>
      <c r="F186" s="135"/>
      <c r="G186" s="135"/>
      <c r="H186" s="135"/>
      <c r="I186" s="135"/>
      <c r="J186" s="135"/>
      <c r="K186" s="135"/>
      <c r="L186" s="135"/>
      <c r="M186" s="135"/>
      <c r="N186" s="135"/>
      <c r="O186" s="135"/>
      <c r="P186" s="135"/>
      <c r="Q186" s="135"/>
    </row>
    <row r="187" spans="1:17" s="133" customFormat="1" ht="47.25">
      <c r="A187" s="143" t="s">
        <v>1223</v>
      </c>
      <c r="B187" s="105" t="s">
        <v>366</v>
      </c>
      <c r="C187" s="106" t="s">
        <v>2343</v>
      </c>
      <c r="D187" s="135"/>
      <c r="E187" s="135"/>
      <c r="F187" s="135"/>
      <c r="G187" s="135"/>
      <c r="H187" s="135"/>
      <c r="I187" s="135"/>
      <c r="J187" s="135"/>
      <c r="K187" s="135"/>
      <c r="L187" s="135"/>
      <c r="M187" s="135"/>
      <c r="N187" s="135"/>
      <c r="O187" s="135"/>
      <c r="P187" s="135"/>
      <c r="Q187" s="135"/>
    </row>
    <row r="188" spans="1:17" s="133" customFormat="1" ht="47.25">
      <c r="A188" s="143" t="s">
        <v>1223</v>
      </c>
      <c r="B188" s="105" t="s">
        <v>367</v>
      </c>
      <c r="C188" s="106" t="s">
        <v>2344</v>
      </c>
      <c r="D188" s="135"/>
      <c r="E188" s="135"/>
      <c r="F188" s="135"/>
      <c r="G188" s="135"/>
      <c r="H188" s="135"/>
      <c r="I188" s="135"/>
      <c r="J188" s="135"/>
      <c r="K188" s="135"/>
      <c r="L188" s="135"/>
      <c r="M188" s="135"/>
      <c r="N188" s="135"/>
      <c r="O188" s="135"/>
      <c r="P188" s="135"/>
      <c r="Q188" s="135"/>
    </row>
    <row r="189" spans="1:17" s="133" customFormat="1" ht="47.25">
      <c r="A189" s="143" t="s">
        <v>1223</v>
      </c>
      <c r="B189" s="105" t="s">
        <v>368</v>
      </c>
      <c r="C189" s="106" t="s">
        <v>2345</v>
      </c>
      <c r="D189" s="107"/>
      <c r="E189" s="107"/>
      <c r="F189" s="135"/>
      <c r="G189" s="135"/>
      <c r="H189" s="135"/>
      <c r="I189" s="135"/>
      <c r="J189" s="135"/>
      <c r="K189" s="135"/>
      <c r="L189" s="135"/>
      <c r="M189" s="135"/>
      <c r="N189" s="135"/>
      <c r="O189" s="135"/>
      <c r="P189" s="135"/>
      <c r="Q189" s="135"/>
    </row>
    <row r="190" spans="1:17" s="133" customFormat="1" ht="63">
      <c r="A190" s="143" t="s">
        <v>1223</v>
      </c>
      <c r="B190" s="105" t="s">
        <v>369</v>
      </c>
      <c r="C190" s="106" t="s">
        <v>2346</v>
      </c>
      <c r="D190" s="135"/>
      <c r="E190" s="135"/>
      <c r="F190" s="135"/>
      <c r="G190" s="135"/>
      <c r="H190" s="135"/>
      <c r="I190" s="135"/>
      <c r="J190" s="135"/>
      <c r="K190" s="135"/>
      <c r="L190" s="135"/>
      <c r="M190" s="135"/>
      <c r="N190" s="135"/>
      <c r="O190" s="135"/>
      <c r="P190" s="135"/>
      <c r="Q190" s="135"/>
    </row>
    <row r="191" spans="1:17" s="133" customFormat="1" ht="47.25">
      <c r="A191" s="143" t="s">
        <v>1223</v>
      </c>
      <c r="B191" s="105" t="s">
        <v>370</v>
      </c>
      <c r="C191" s="106" t="s">
        <v>1405</v>
      </c>
      <c r="D191" s="107"/>
      <c r="E191" s="107"/>
      <c r="F191" s="135"/>
      <c r="G191" s="135"/>
      <c r="H191" s="135"/>
      <c r="I191" s="135"/>
      <c r="J191" s="135"/>
      <c r="K191" s="135"/>
      <c r="L191" s="135"/>
      <c r="M191" s="135"/>
      <c r="N191" s="135"/>
      <c r="O191" s="135"/>
      <c r="P191" s="135"/>
      <c r="Q191" s="135"/>
    </row>
    <row r="192" spans="1:17" s="133" customFormat="1" ht="47.25">
      <c r="A192" s="143" t="s">
        <v>1223</v>
      </c>
      <c r="B192" s="105" t="s">
        <v>371</v>
      </c>
      <c r="C192" s="106" t="s">
        <v>2347</v>
      </c>
      <c r="D192" s="107"/>
      <c r="E192" s="107"/>
      <c r="F192" s="107">
        <v>0.40</v>
      </c>
      <c r="G192" s="135"/>
      <c r="H192" s="135"/>
      <c r="I192" s="135"/>
      <c r="J192" s="135"/>
      <c r="K192" s="135"/>
      <c r="L192" s="135"/>
      <c r="M192" s="135"/>
      <c r="N192" s="135"/>
      <c r="O192" s="135"/>
      <c r="P192" s="135"/>
      <c r="Q192" s="135"/>
    </row>
    <row r="193" spans="1:17" s="133" customFormat="1" ht="63">
      <c r="A193" s="143" t="s">
        <v>1223</v>
      </c>
      <c r="B193" s="105" t="s">
        <v>372</v>
      </c>
      <c r="C193" s="106" t="s">
        <v>2348</v>
      </c>
      <c r="D193" s="107"/>
      <c r="E193" s="107"/>
      <c r="F193" s="107">
        <v>0.63</v>
      </c>
      <c r="G193" s="135"/>
      <c r="H193" s="135"/>
      <c r="I193" s="135"/>
      <c r="J193" s="135"/>
      <c r="K193" s="135"/>
      <c r="L193" s="135"/>
      <c r="M193" s="135"/>
      <c r="N193" s="135"/>
      <c r="O193" s="135"/>
      <c r="P193" s="135"/>
      <c r="Q193" s="135"/>
    </row>
    <row r="194" spans="1:17" s="133" customFormat="1" ht="47.25">
      <c r="A194" s="143" t="s">
        <v>1223</v>
      </c>
      <c r="B194" s="105" t="s">
        <v>373</v>
      </c>
      <c r="C194" s="106" t="s">
        <v>1408</v>
      </c>
      <c r="D194" s="135"/>
      <c r="E194" s="135"/>
      <c r="F194" s="135"/>
      <c r="G194" s="107">
        <v>0.10</v>
      </c>
      <c r="H194" s="135"/>
      <c r="I194" s="135"/>
      <c r="J194" s="135"/>
      <c r="K194" s="135"/>
      <c r="L194" s="135"/>
      <c r="M194" s="135"/>
      <c r="N194" s="135"/>
      <c r="O194" s="135"/>
      <c r="P194" s="135"/>
      <c r="Q194" s="135"/>
    </row>
    <row r="195" spans="1:17" s="133" customFormat="1" ht="47.25">
      <c r="A195" s="143" t="s">
        <v>1224</v>
      </c>
      <c r="B195" s="105" t="s">
        <v>374</v>
      </c>
      <c r="C195" s="106" t="s">
        <v>1409</v>
      </c>
      <c r="D195" s="107"/>
      <c r="E195" s="107"/>
      <c r="F195" s="107">
        <v>0.25</v>
      </c>
      <c r="G195" s="135"/>
      <c r="H195" s="135"/>
      <c r="I195" s="135"/>
      <c r="J195" s="135"/>
      <c r="K195" s="135"/>
      <c r="L195" s="135"/>
      <c r="M195" s="135"/>
      <c r="N195" s="135"/>
      <c r="O195" s="135"/>
      <c r="P195" s="135"/>
      <c r="Q195" s="135"/>
    </row>
    <row r="196" spans="1:17" s="133" customFormat="1" ht="78.75">
      <c r="A196" s="143" t="s">
        <v>1224</v>
      </c>
      <c r="B196" s="105" t="s">
        <v>375</v>
      </c>
      <c r="C196" s="106" t="s">
        <v>1410</v>
      </c>
      <c r="D196" s="135"/>
      <c r="E196" s="135"/>
      <c r="F196" s="135"/>
      <c r="G196" s="135"/>
      <c r="H196" s="135"/>
      <c r="I196" s="135"/>
      <c r="J196" s="135"/>
      <c r="K196" s="135"/>
      <c r="L196" s="135"/>
      <c r="M196" s="135"/>
      <c r="N196" s="135"/>
      <c r="O196" s="135"/>
      <c r="P196" s="135"/>
      <c r="Q196" s="135"/>
    </row>
    <row r="197" spans="1:17" s="133" customFormat="1" ht="78.75">
      <c r="A197" s="143" t="s">
        <v>1224</v>
      </c>
      <c r="B197" s="105" t="s">
        <v>376</v>
      </c>
      <c r="C197" s="106" t="s">
        <v>1411</v>
      </c>
      <c r="D197" s="135"/>
      <c r="E197" s="135"/>
      <c r="F197" s="107">
        <v>0.80</v>
      </c>
      <c r="G197" s="135"/>
      <c r="H197" s="135"/>
      <c r="I197" s="135"/>
      <c r="J197" s="135"/>
      <c r="K197" s="135"/>
      <c r="L197" s="135"/>
      <c r="M197" s="135"/>
      <c r="N197" s="135"/>
      <c r="O197" s="135"/>
      <c r="P197" s="135"/>
      <c r="Q197" s="135"/>
    </row>
    <row r="198" spans="1:17" s="133" customFormat="1" ht="63">
      <c r="A198" s="143" t="s">
        <v>1224</v>
      </c>
      <c r="B198" s="105" t="s">
        <v>377</v>
      </c>
      <c r="C198" s="106" t="s">
        <v>1412</v>
      </c>
      <c r="D198" s="135"/>
      <c r="E198" s="135"/>
      <c r="F198" s="135"/>
      <c r="G198" s="135"/>
      <c r="H198" s="135"/>
      <c r="I198" s="135"/>
      <c r="J198" s="135"/>
      <c r="K198" s="107">
        <v>0.40</v>
      </c>
      <c r="L198" s="135"/>
      <c r="M198" s="135"/>
      <c r="N198" s="135"/>
      <c r="O198" s="135"/>
      <c r="P198" s="135"/>
      <c r="Q198" s="135"/>
    </row>
    <row r="199" spans="1:17" s="133" customFormat="1" ht="47.25">
      <c r="A199" s="143" t="s">
        <v>1223</v>
      </c>
      <c r="B199" s="105" t="s">
        <v>378</v>
      </c>
      <c r="C199" s="106" t="s">
        <v>1413</v>
      </c>
      <c r="D199" s="107"/>
      <c r="E199" s="107"/>
      <c r="F199" s="135"/>
      <c r="G199" s="135"/>
      <c r="H199" s="135"/>
      <c r="I199" s="135"/>
      <c r="J199" s="135"/>
      <c r="K199" s="107">
        <v>0.25</v>
      </c>
      <c r="L199" s="135"/>
      <c r="M199" s="135"/>
      <c r="N199" s="135"/>
      <c r="O199" s="135"/>
      <c r="P199" s="135"/>
      <c r="Q199" s="135"/>
    </row>
    <row r="200" spans="1:17" s="133" customFormat="1" ht="47.25">
      <c r="A200" s="143" t="s">
        <v>1223</v>
      </c>
      <c r="B200" s="105" t="s">
        <v>379</v>
      </c>
      <c r="C200" s="106" t="s">
        <v>1414</v>
      </c>
      <c r="D200" s="135"/>
      <c r="E200" s="135"/>
      <c r="F200" s="107">
        <v>0.25</v>
      </c>
      <c r="G200" s="135"/>
      <c r="H200" s="135"/>
      <c r="I200" s="135"/>
      <c r="J200" s="135"/>
      <c r="K200" s="135"/>
      <c r="L200" s="135"/>
      <c r="M200" s="135"/>
      <c r="N200" s="135"/>
      <c r="O200" s="135"/>
      <c r="P200" s="135"/>
      <c r="Q200" s="135"/>
    </row>
    <row r="201" spans="1:17" s="133" customFormat="1" ht="63">
      <c r="A201" s="143" t="s">
        <v>1223</v>
      </c>
      <c r="B201" s="105" t="s">
        <v>380</v>
      </c>
      <c r="C201" s="106" t="s">
        <v>2349</v>
      </c>
      <c r="D201" s="135"/>
      <c r="E201" s="135"/>
      <c r="F201" s="107">
        <v>0.25</v>
      </c>
      <c r="G201" s="135"/>
      <c r="H201" s="135"/>
      <c r="I201" s="135"/>
      <c r="J201" s="135"/>
      <c r="K201" s="135"/>
      <c r="L201" s="135"/>
      <c r="M201" s="135"/>
      <c r="N201" s="135"/>
      <c r="O201" s="135"/>
      <c r="P201" s="135"/>
      <c r="Q201" s="135"/>
    </row>
    <row r="202" spans="1:17" s="133" customFormat="1" ht="47.25">
      <c r="A202" s="143" t="s">
        <v>1223</v>
      </c>
      <c r="B202" s="105" t="s">
        <v>381</v>
      </c>
      <c r="C202" s="106" t="s">
        <v>2350</v>
      </c>
      <c r="D202" s="107"/>
      <c r="E202" s="107"/>
      <c r="F202" s="107">
        <v>0.40</v>
      </c>
      <c r="G202" s="135"/>
      <c r="H202" s="135"/>
      <c r="I202" s="135"/>
      <c r="J202" s="135"/>
      <c r="K202" s="135"/>
      <c r="L202" s="135"/>
      <c r="M202" s="135"/>
      <c r="N202" s="135"/>
      <c r="O202" s="135"/>
      <c r="P202" s="135"/>
      <c r="Q202" s="135"/>
    </row>
    <row r="203" spans="1:17" s="133" customFormat="1" ht="63">
      <c r="A203" s="143" t="s">
        <v>1224</v>
      </c>
      <c r="B203" s="105" t="s">
        <v>382</v>
      </c>
      <c r="C203" s="106" t="s">
        <v>1417</v>
      </c>
      <c r="D203" s="135"/>
      <c r="E203" s="135"/>
      <c r="F203" s="135"/>
      <c r="G203" s="135"/>
      <c r="H203" s="135"/>
      <c r="I203" s="135"/>
      <c r="J203" s="135"/>
      <c r="K203" s="135"/>
      <c r="L203" s="135"/>
      <c r="M203" s="135"/>
      <c r="N203" s="135"/>
      <c r="O203" s="135"/>
      <c r="P203" s="135"/>
      <c r="Q203" s="135"/>
    </row>
    <row r="204" spans="1:17" s="133" customFormat="1" ht="63">
      <c r="A204" s="143" t="s">
        <v>1223</v>
      </c>
      <c r="B204" s="105" t="s">
        <v>383</v>
      </c>
      <c r="C204" s="106" t="s">
        <v>2351</v>
      </c>
      <c r="D204" s="135"/>
      <c r="E204" s="135"/>
      <c r="F204" s="107">
        <v>0.063</v>
      </c>
      <c r="G204" s="135"/>
      <c r="H204" s="135"/>
      <c r="I204" s="135"/>
      <c r="J204" s="135"/>
      <c r="K204" s="135"/>
      <c r="L204" s="135"/>
      <c r="M204" s="135"/>
      <c r="N204" s="135"/>
      <c r="O204" s="135"/>
      <c r="P204" s="135"/>
      <c r="Q204" s="135"/>
    </row>
    <row r="205" spans="1:17" s="133" customFormat="1" ht="47.25">
      <c r="A205" s="143" t="s">
        <v>1223</v>
      </c>
      <c r="B205" s="105" t="s">
        <v>384</v>
      </c>
      <c r="C205" s="106" t="s">
        <v>1419</v>
      </c>
      <c r="D205" s="135"/>
      <c r="E205" s="135"/>
      <c r="F205" s="135"/>
      <c r="G205" s="135"/>
      <c r="H205" s="135"/>
      <c r="I205" s="135"/>
      <c r="J205" s="135"/>
      <c r="K205" s="135"/>
      <c r="L205" s="135"/>
      <c r="M205" s="135"/>
      <c r="N205" s="135"/>
      <c r="O205" s="135"/>
      <c r="P205" s="135"/>
      <c r="Q205" s="135"/>
    </row>
    <row r="206" spans="1:17" s="133" customFormat="1" ht="47.25">
      <c r="A206" s="143" t="s">
        <v>1223</v>
      </c>
      <c r="B206" s="105" t="s">
        <v>385</v>
      </c>
      <c r="C206" s="106" t="s">
        <v>2352</v>
      </c>
      <c r="D206" s="107"/>
      <c r="E206" s="107"/>
      <c r="F206" s="135"/>
      <c r="G206" s="135"/>
      <c r="H206" s="135"/>
      <c r="I206" s="135"/>
      <c r="J206" s="135"/>
      <c r="K206" s="135"/>
      <c r="L206" s="135"/>
      <c r="M206" s="135"/>
      <c r="N206" s="135"/>
      <c r="O206" s="135"/>
      <c r="P206" s="135"/>
      <c r="Q206" s="135"/>
    </row>
    <row r="207" spans="1:17" s="133" customFormat="1" ht="47.25">
      <c r="A207" s="143" t="s">
        <v>1224</v>
      </c>
      <c r="B207" s="105" t="s">
        <v>386</v>
      </c>
      <c r="C207" s="106" t="s">
        <v>1421</v>
      </c>
      <c r="D207" s="107"/>
      <c r="E207" s="107"/>
      <c r="F207" s="135"/>
      <c r="G207" s="135"/>
      <c r="H207" s="135"/>
      <c r="I207" s="135"/>
      <c r="J207" s="135"/>
      <c r="K207" s="135"/>
      <c r="L207" s="135"/>
      <c r="M207" s="135"/>
      <c r="N207" s="135"/>
      <c r="O207" s="135"/>
      <c r="P207" s="135"/>
      <c r="Q207" s="135"/>
    </row>
    <row r="208" spans="1:17" s="133" customFormat="1" ht="31.5">
      <c r="A208" s="143" t="s">
        <v>1224</v>
      </c>
      <c r="B208" s="105" t="s">
        <v>387</v>
      </c>
      <c r="C208" s="106" t="s">
        <v>2353</v>
      </c>
      <c r="D208" s="135"/>
      <c r="E208" s="135"/>
      <c r="F208" s="135"/>
      <c r="G208" s="135"/>
      <c r="H208" s="135"/>
      <c r="I208" s="135"/>
      <c r="J208" s="135"/>
      <c r="K208" s="135"/>
      <c r="L208" s="135"/>
      <c r="M208" s="135"/>
      <c r="N208" s="135"/>
      <c r="O208" s="135"/>
      <c r="P208" s="135"/>
      <c r="Q208" s="135"/>
    </row>
    <row r="209" spans="1:17" s="133" customFormat="1" ht="63">
      <c r="A209" s="143" t="s">
        <v>1223</v>
      </c>
      <c r="B209" s="105" t="s">
        <v>388</v>
      </c>
      <c r="C209" s="106" t="s">
        <v>2354</v>
      </c>
      <c r="D209" s="107"/>
      <c r="E209" s="107"/>
      <c r="F209" s="135"/>
      <c r="G209" s="107">
        <v>0.69</v>
      </c>
      <c r="H209" s="135"/>
      <c r="I209" s="135"/>
      <c r="J209" s="135"/>
      <c r="K209" s="135"/>
      <c r="L209" s="135"/>
      <c r="M209" s="135"/>
      <c r="N209" s="135"/>
      <c r="O209" s="135"/>
      <c r="P209" s="135"/>
      <c r="Q209" s="135"/>
    </row>
    <row r="210" spans="1:17" s="133" customFormat="1" ht="78.75">
      <c r="A210" s="143" t="s">
        <v>1223</v>
      </c>
      <c r="B210" s="105" t="s">
        <v>389</v>
      </c>
      <c r="C210" s="106" t="s">
        <v>2355</v>
      </c>
      <c r="D210" s="107"/>
      <c r="E210" s="107"/>
      <c r="F210" s="107">
        <v>0.40</v>
      </c>
      <c r="G210" s="135"/>
      <c r="H210" s="135"/>
      <c r="I210" s="135"/>
      <c r="J210" s="135"/>
      <c r="K210" s="135"/>
      <c r="L210" s="135"/>
      <c r="M210" s="135"/>
      <c r="N210" s="135"/>
      <c r="O210" s="135"/>
      <c r="P210" s="135"/>
      <c r="Q210" s="135"/>
    </row>
    <row r="211" spans="1:17" s="133" customFormat="1" ht="78.75">
      <c r="A211" s="143" t="s">
        <v>1223</v>
      </c>
      <c r="B211" s="105" t="s">
        <v>390</v>
      </c>
      <c r="C211" s="106" t="s">
        <v>2356</v>
      </c>
      <c r="D211" s="107"/>
      <c r="E211" s="107"/>
      <c r="F211" s="135"/>
      <c r="G211" s="135"/>
      <c r="H211" s="135"/>
      <c r="I211" s="135"/>
      <c r="J211" s="135"/>
      <c r="K211" s="135"/>
      <c r="L211" s="135"/>
      <c r="M211" s="135"/>
      <c r="N211" s="135"/>
      <c r="O211" s="135"/>
      <c r="P211" s="135"/>
      <c r="Q211" s="135"/>
    </row>
    <row r="212" spans="1:17" s="133" customFormat="1" ht="63">
      <c r="A212" s="143" t="s">
        <v>1223</v>
      </c>
      <c r="B212" s="105" t="s">
        <v>391</v>
      </c>
      <c r="C212" s="106" t="s">
        <v>1426</v>
      </c>
      <c r="D212" s="107"/>
      <c r="E212" s="107"/>
      <c r="F212" s="135"/>
      <c r="G212" s="107">
        <v>0.13</v>
      </c>
      <c r="H212" s="135"/>
      <c r="I212" s="135"/>
      <c r="J212" s="135"/>
      <c r="K212" s="135"/>
      <c r="L212" s="135"/>
      <c r="M212" s="135"/>
      <c r="N212" s="135"/>
      <c r="O212" s="135"/>
      <c r="P212" s="135"/>
      <c r="Q212" s="135"/>
    </row>
    <row r="213" spans="1:17" s="133" customFormat="1" ht="78.75">
      <c r="A213" s="143" t="s">
        <v>1223</v>
      </c>
      <c r="B213" s="105" t="s">
        <v>392</v>
      </c>
      <c r="C213" s="106" t="s">
        <v>2357</v>
      </c>
      <c r="D213" s="107"/>
      <c r="E213" s="107"/>
      <c r="F213" s="135"/>
      <c r="G213" s="135"/>
      <c r="H213" s="135"/>
      <c r="I213" s="135"/>
      <c r="J213" s="135"/>
      <c r="K213" s="135"/>
      <c r="L213" s="135"/>
      <c r="M213" s="135"/>
      <c r="N213" s="135"/>
      <c r="O213" s="135"/>
      <c r="P213" s="135"/>
      <c r="Q213" s="135"/>
    </row>
    <row r="214" spans="1:17" s="133" customFormat="1" ht="63">
      <c r="A214" s="143" t="s">
        <v>1224</v>
      </c>
      <c r="B214" s="105" t="s">
        <v>393</v>
      </c>
      <c r="C214" s="106" t="s">
        <v>1428</v>
      </c>
      <c r="D214" s="135"/>
      <c r="E214" s="135"/>
      <c r="F214" s="135"/>
      <c r="G214" s="135"/>
      <c r="H214" s="135"/>
      <c r="I214" s="135"/>
      <c r="J214" s="135"/>
      <c r="K214" s="135"/>
      <c r="L214" s="135"/>
      <c r="M214" s="135"/>
      <c r="N214" s="135"/>
      <c r="O214" s="135"/>
      <c r="P214" s="135"/>
      <c r="Q214" s="135"/>
    </row>
    <row r="215" spans="1:17" s="133" customFormat="1" ht="63">
      <c r="A215" s="143" t="s">
        <v>1224</v>
      </c>
      <c r="B215" s="105" t="s">
        <v>394</v>
      </c>
      <c r="C215" s="106" t="s">
        <v>1429</v>
      </c>
      <c r="D215" s="135"/>
      <c r="E215" s="135"/>
      <c r="F215" s="107">
        <v>1.26</v>
      </c>
      <c r="G215" s="135"/>
      <c r="H215" s="135"/>
      <c r="I215" s="135"/>
      <c r="J215" s="135"/>
      <c r="K215" s="135"/>
      <c r="L215" s="135"/>
      <c r="M215" s="135"/>
      <c r="N215" s="135"/>
      <c r="O215" s="135"/>
      <c r="P215" s="135"/>
      <c r="Q215" s="135"/>
    </row>
    <row r="216" spans="1:17" s="133" customFormat="1" ht="47.25">
      <c r="A216" s="143" t="s">
        <v>1224</v>
      </c>
      <c r="B216" s="105" t="s">
        <v>395</v>
      </c>
      <c r="C216" s="106" t="s">
        <v>1430</v>
      </c>
      <c r="D216" s="135"/>
      <c r="E216" s="135"/>
      <c r="F216" s="135"/>
      <c r="G216" s="135"/>
      <c r="H216" s="135"/>
      <c r="I216" s="135"/>
      <c r="J216" s="135"/>
      <c r="K216" s="135"/>
      <c r="L216" s="135"/>
      <c r="M216" s="135"/>
      <c r="N216" s="135"/>
      <c r="O216" s="135"/>
      <c r="P216" s="135"/>
      <c r="Q216" s="135"/>
    </row>
    <row r="217" spans="1:17" s="133" customFormat="1" ht="47.25">
      <c r="A217" s="143" t="s">
        <v>1224</v>
      </c>
      <c r="B217" s="105" t="s">
        <v>396</v>
      </c>
      <c r="C217" s="106" t="s">
        <v>1431</v>
      </c>
      <c r="D217" s="135"/>
      <c r="E217" s="135"/>
      <c r="F217" s="107">
        <v>0.40</v>
      </c>
      <c r="G217" s="135"/>
      <c r="H217" s="135"/>
      <c r="I217" s="135"/>
      <c r="J217" s="135"/>
      <c r="K217" s="135"/>
      <c r="L217" s="135"/>
      <c r="M217" s="135"/>
      <c r="N217" s="135"/>
      <c r="O217" s="135"/>
      <c r="P217" s="135"/>
      <c r="Q217" s="135"/>
    </row>
    <row r="218" spans="1:17" s="133" customFormat="1" ht="31.5">
      <c r="A218" s="143" t="s">
        <v>1224</v>
      </c>
      <c r="B218" s="105" t="s">
        <v>397</v>
      </c>
      <c r="C218" s="106" t="s">
        <v>1432</v>
      </c>
      <c r="D218" s="107"/>
      <c r="E218" s="107"/>
      <c r="F218" s="107">
        <v>0.25</v>
      </c>
      <c r="G218" s="135"/>
      <c r="H218" s="135"/>
      <c r="I218" s="135"/>
      <c r="J218" s="135"/>
      <c r="K218" s="135"/>
      <c r="L218" s="135"/>
      <c r="M218" s="135"/>
      <c r="N218" s="135"/>
      <c r="O218" s="135"/>
      <c r="P218" s="135"/>
      <c r="Q218" s="135"/>
    </row>
    <row r="219" spans="1:17" s="133" customFormat="1" ht="47.25">
      <c r="A219" s="143" t="s">
        <v>1223</v>
      </c>
      <c r="B219" s="105" t="s">
        <v>398</v>
      </c>
      <c r="C219" s="106" t="s">
        <v>1433</v>
      </c>
      <c r="D219" s="107"/>
      <c r="E219" s="107"/>
      <c r="F219" s="107">
        <v>0.40</v>
      </c>
      <c r="G219" s="135"/>
      <c r="H219" s="135"/>
      <c r="I219" s="135"/>
      <c r="J219" s="135"/>
      <c r="K219" s="135"/>
      <c r="L219" s="135"/>
      <c r="M219" s="135"/>
      <c r="N219" s="135"/>
      <c r="O219" s="135"/>
      <c r="P219" s="135"/>
      <c r="Q219" s="135"/>
    </row>
    <row r="220" spans="1:17" s="133" customFormat="1" ht="63">
      <c r="A220" s="143" t="s">
        <v>1223</v>
      </c>
      <c r="B220" s="105" t="s">
        <v>399</v>
      </c>
      <c r="C220" s="106" t="s">
        <v>2358</v>
      </c>
      <c r="D220" s="107"/>
      <c r="E220" s="107"/>
      <c r="F220" s="135"/>
      <c r="G220" s="135"/>
      <c r="H220" s="135"/>
      <c r="I220" s="135"/>
      <c r="J220" s="135"/>
      <c r="K220" s="135"/>
      <c r="L220" s="135"/>
      <c r="M220" s="135"/>
      <c r="N220" s="135"/>
      <c r="O220" s="135"/>
      <c r="P220" s="135"/>
      <c r="Q220" s="135"/>
    </row>
    <row r="221" spans="1:17" s="133" customFormat="1" ht="63">
      <c r="A221" s="143" t="s">
        <v>1224</v>
      </c>
      <c r="B221" s="105" t="s">
        <v>400</v>
      </c>
      <c r="C221" s="106" t="s">
        <v>1435</v>
      </c>
      <c r="D221" s="135"/>
      <c r="E221" s="135"/>
      <c r="F221" s="135"/>
      <c r="G221" s="107">
        <v>0.16</v>
      </c>
      <c r="H221" s="135"/>
      <c r="I221" s="135"/>
      <c r="J221" s="135"/>
      <c r="K221" s="135"/>
      <c r="L221" s="135"/>
      <c r="M221" s="135"/>
      <c r="N221" s="135"/>
      <c r="O221" s="135"/>
      <c r="P221" s="135"/>
      <c r="Q221" s="135"/>
    </row>
    <row r="222" spans="1:17" s="133" customFormat="1" ht="47.25">
      <c r="A222" s="143" t="s">
        <v>1223</v>
      </c>
      <c r="B222" s="105" t="s">
        <v>401</v>
      </c>
      <c r="C222" s="106" t="s">
        <v>1436</v>
      </c>
      <c r="D222" s="135"/>
      <c r="E222" s="135"/>
      <c r="F222" s="135"/>
      <c r="G222" s="135"/>
      <c r="H222" s="135"/>
      <c r="I222" s="135"/>
      <c r="J222" s="135"/>
      <c r="K222" s="135"/>
      <c r="L222" s="135"/>
      <c r="M222" s="135"/>
      <c r="N222" s="135"/>
      <c r="O222" s="135"/>
      <c r="P222" s="135"/>
      <c r="Q222" s="135"/>
    </row>
    <row r="223" spans="1:17" s="133" customFormat="1" ht="31.5">
      <c r="A223" s="143" t="s">
        <v>1224</v>
      </c>
      <c r="B223" s="105" t="s">
        <v>402</v>
      </c>
      <c r="C223" s="106" t="s">
        <v>2359</v>
      </c>
      <c r="D223" s="135"/>
      <c r="E223" s="135"/>
      <c r="F223" s="135"/>
      <c r="G223" s="135"/>
      <c r="H223" s="135"/>
      <c r="I223" s="135"/>
      <c r="J223" s="135"/>
      <c r="K223" s="135"/>
      <c r="L223" s="135"/>
      <c r="M223" s="135"/>
      <c r="N223" s="135"/>
      <c r="O223" s="135"/>
      <c r="P223" s="135"/>
      <c r="Q223" s="135"/>
    </row>
    <row r="224" spans="1:17" s="133" customFormat="1" ht="78.75">
      <c r="A224" s="143" t="s">
        <v>1223</v>
      </c>
      <c r="B224" s="105" t="s">
        <v>403</v>
      </c>
      <c r="C224" s="106" t="s">
        <v>1438</v>
      </c>
      <c r="D224" s="135"/>
      <c r="E224" s="135"/>
      <c r="F224" s="107">
        <v>1.26</v>
      </c>
      <c r="G224" s="135"/>
      <c r="H224" s="135"/>
      <c r="I224" s="135"/>
      <c r="J224" s="135"/>
      <c r="K224" s="135"/>
      <c r="L224" s="135"/>
      <c r="M224" s="135"/>
      <c r="N224" s="135"/>
      <c r="O224" s="135"/>
      <c r="P224" s="135"/>
      <c r="Q224" s="135"/>
    </row>
    <row r="225" spans="1:17" s="133" customFormat="1" ht="31.5">
      <c r="A225" s="143" t="s">
        <v>1223</v>
      </c>
      <c r="B225" s="105" t="s">
        <v>404</v>
      </c>
      <c r="C225" s="106" t="s">
        <v>1439</v>
      </c>
      <c r="D225" s="135"/>
      <c r="E225" s="135"/>
      <c r="F225" s="135"/>
      <c r="G225" s="135"/>
      <c r="H225" s="135"/>
      <c r="I225" s="135"/>
      <c r="J225" s="135"/>
      <c r="K225" s="135"/>
      <c r="L225" s="135"/>
      <c r="M225" s="135"/>
      <c r="N225" s="135"/>
      <c r="O225" s="135"/>
      <c r="P225" s="135"/>
      <c r="Q225" s="135"/>
    </row>
    <row r="226" spans="1:17" s="133" customFormat="1" ht="47.25">
      <c r="A226" s="143" t="s">
        <v>1223</v>
      </c>
      <c r="B226" s="105" t="s">
        <v>405</v>
      </c>
      <c r="C226" s="106" t="s">
        <v>1440</v>
      </c>
      <c r="D226" s="135"/>
      <c r="E226" s="135"/>
      <c r="F226" s="135"/>
      <c r="G226" s="135"/>
      <c r="H226" s="135"/>
      <c r="I226" s="135"/>
      <c r="J226" s="135"/>
      <c r="K226" s="135"/>
      <c r="L226" s="135"/>
      <c r="M226" s="135"/>
      <c r="N226" s="135"/>
      <c r="O226" s="135"/>
      <c r="P226" s="135"/>
      <c r="Q226" s="135"/>
    </row>
    <row r="227" spans="1:17" s="133" customFormat="1" ht="78.75">
      <c r="A227" s="143" t="s">
        <v>1223</v>
      </c>
      <c r="B227" s="105" t="s">
        <v>406</v>
      </c>
      <c r="C227" s="106" t="s">
        <v>2360</v>
      </c>
      <c r="D227" s="107"/>
      <c r="E227" s="107"/>
      <c r="F227" s="135"/>
      <c r="G227" s="135"/>
      <c r="H227" s="135"/>
      <c r="I227" s="135"/>
      <c r="J227" s="135"/>
      <c r="K227" s="135"/>
      <c r="L227" s="135"/>
      <c r="M227" s="135"/>
      <c r="N227" s="135"/>
      <c r="O227" s="135"/>
      <c r="P227" s="135"/>
      <c r="Q227" s="135"/>
    </row>
    <row r="228" spans="1:17" s="133" customFormat="1" ht="47.25">
      <c r="A228" s="143" t="s">
        <v>1223</v>
      </c>
      <c r="B228" s="105" t="s">
        <v>407</v>
      </c>
      <c r="C228" s="106" t="s">
        <v>2361</v>
      </c>
      <c r="D228" s="107"/>
      <c r="E228" s="107"/>
      <c r="F228" s="107">
        <v>1.26</v>
      </c>
      <c r="G228" s="135"/>
      <c r="H228" s="135"/>
      <c r="I228" s="135"/>
      <c r="J228" s="135"/>
      <c r="K228" s="135"/>
      <c r="L228" s="135"/>
      <c r="M228" s="135"/>
      <c r="N228" s="135"/>
      <c r="O228" s="135"/>
      <c r="P228" s="135"/>
      <c r="Q228" s="135"/>
    </row>
    <row r="229" spans="1:17" s="133" customFormat="1" ht="63">
      <c r="A229" s="143" t="s">
        <v>1223</v>
      </c>
      <c r="B229" s="105" t="s">
        <v>408</v>
      </c>
      <c r="C229" s="106" t="s">
        <v>2362</v>
      </c>
      <c r="D229" s="135"/>
      <c r="E229" s="135"/>
      <c r="F229" s="135"/>
      <c r="G229" s="135"/>
      <c r="H229" s="135"/>
      <c r="I229" s="135"/>
      <c r="J229" s="135"/>
      <c r="K229" s="135"/>
      <c r="L229" s="135"/>
      <c r="M229" s="135"/>
      <c r="N229" s="135"/>
      <c r="O229" s="135"/>
      <c r="P229" s="135"/>
      <c r="Q229" s="135"/>
    </row>
    <row r="230" spans="1:17" s="133" customFormat="1" ht="47.25">
      <c r="A230" s="143" t="s">
        <v>1223</v>
      </c>
      <c r="B230" s="105" t="s">
        <v>409</v>
      </c>
      <c r="C230" s="106" t="s">
        <v>1444</v>
      </c>
      <c r="D230" s="135"/>
      <c r="E230" s="135"/>
      <c r="F230" s="135"/>
      <c r="G230" s="135"/>
      <c r="H230" s="135"/>
      <c r="I230" s="135"/>
      <c r="J230" s="135"/>
      <c r="K230" s="135"/>
      <c r="L230" s="135"/>
      <c r="M230" s="135"/>
      <c r="N230" s="135"/>
      <c r="O230" s="135"/>
      <c r="P230" s="135"/>
      <c r="Q230" s="135"/>
    </row>
    <row r="231" spans="1:17" s="133" customFormat="1" ht="63">
      <c r="A231" s="143" t="s">
        <v>1224</v>
      </c>
      <c r="B231" s="105" t="s">
        <v>410</v>
      </c>
      <c r="C231" s="106" t="s">
        <v>2363</v>
      </c>
      <c r="D231" s="135"/>
      <c r="E231" s="135"/>
      <c r="F231" s="135"/>
      <c r="G231" s="135"/>
      <c r="H231" s="135"/>
      <c r="I231" s="135"/>
      <c r="J231" s="135"/>
      <c r="K231" s="135"/>
      <c r="L231" s="135"/>
      <c r="M231" s="135"/>
      <c r="N231" s="135"/>
      <c r="O231" s="135"/>
      <c r="P231" s="135"/>
      <c r="Q231" s="135"/>
    </row>
    <row r="232" spans="1:17" s="133" customFormat="1" ht="78.75">
      <c r="A232" s="143" t="s">
        <v>1223</v>
      </c>
      <c r="B232" s="105" t="s">
        <v>411</v>
      </c>
      <c r="C232" s="106" t="s">
        <v>2364</v>
      </c>
      <c r="D232" s="107"/>
      <c r="E232" s="107"/>
      <c r="F232" s="135"/>
      <c r="G232" s="135"/>
      <c r="H232" s="135"/>
      <c r="I232" s="135"/>
      <c r="J232" s="135"/>
      <c r="K232" s="135"/>
      <c r="L232" s="135"/>
      <c r="M232" s="135"/>
      <c r="N232" s="135"/>
      <c r="O232" s="135"/>
      <c r="P232" s="135"/>
      <c r="Q232" s="135"/>
    </row>
    <row r="233" spans="1:17" s="133" customFormat="1" ht="47.25">
      <c r="A233" s="143" t="s">
        <v>1223</v>
      </c>
      <c r="B233" s="105" t="s">
        <v>412</v>
      </c>
      <c r="C233" s="106" t="s">
        <v>1447</v>
      </c>
      <c r="D233" s="135"/>
      <c r="E233" s="135"/>
      <c r="F233" s="135"/>
      <c r="G233" s="135"/>
      <c r="H233" s="135"/>
      <c r="I233" s="135"/>
      <c r="J233" s="135"/>
      <c r="K233" s="135"/>
      <c r="L233" s="135"/>
      <c r="M233" s="135"/>
      <c r="N233" s="135"/>
      <c r="O233" s="135"/>
      <c r="P233" s="135"/>
      <c r="Q233" s="135"/>
    </row>
    <row r="234" spans="1:17" s="133" customFormat="1" ht="63">
      <c r="A234" s="143" t="s">
        <v>1223</v>
      </c>
      <c r="B234" s="105" t="s">
        <v>413</v>
      </c>
      <c r="C234" s="106" t="s">
        <v>2365</v>
      </c>
      <c r="D234" s="135"/>
      <c r="E234" s="135"/>
      <c r="F234" s="135"/>
      <c r="G234" s="135"/>
      <c r="H234" s="135"/>
      <c r="I234" s="135"/>
      <c r="J234" s="135"/>
      <c r="K234" s="135"/>
      <c r="L234" s="135"/>
      <c r="M234" s="135"/>
      <c r="N234" s="135"/>
      <c r="O234" s="135"/>
      <c r="P234" s="135"/>
      <c r="Q234" s="135"/>
    </row>
    <row r="235" spans="1:17" s="133" customFormat="1" ht="47.25">
      <c r="A235" s="143" t="s">
        <v>1223</v>
      </c>
      <c r="B235" s="105" t="s">
        <v>414</v>
      </c>
      <c r="C235" s="106" t="s">
        <v>2366</v>
      </c>
      <c r="D235" s="135"/>
      <c r="E235" s="135"/>
      <c r="F235" s="135"/>
      <c r="G235" s="135"/>
      <c r="H235" s="135"/>
      <c r="I235" s="135"/>
      <c r="J235" s="135"/>
      <c r="K235" s="135"/>
      <c r="L235" s="135"/>
      <c r="M235" s="135"/>
      <c r="N235" s="135"/>
      <c r="O235" s="135"/>
      <c r="P235" s="135"/>
      <c r="Q235" s="135"/>
    </row>
    <row r="236" spans="1:17" s="133" customFormat="1" ht="63">
      <c r="A236" s="143" t="s">
        <v>1223</v>
      </c>
      <c r="B236" s="105" t="s">
        <v>415</v>
      </c>
      <c r="C236" s="106" t="s">
        <v>2367</v>
      </c>
      <c r="D236" s="135"/>
      <c r="E236" s="135"/>
      <c r="F236" s="135"/>
      <c r="G236" s="135"/>
      <c r="H236" s="135"/>
      <c r="I236" s="135"/>
      <c r="J236" s="135"/>
      <c r="K236" s="135"/>
      <c r="L236" s="135"/>
      <c r="M236" s="135"/>
      <c r="N236" s="135"/>
      <c r="O236" s="135"/>
      <c r="P236" s="135"/>
      <c r="Q236" s="135"/>
    </row>
    <row r="237" spans="1:17" s="133" customFormat="1" ht="31.5">
      <c r="A237" s="143" t="s">
        <v>1223</v>
      </c>
      <c r="B237" s="105" t="s">
        <v>416</v>
      </c>
      <c r="C237" s="106" t="s">
        <v>2368</v>
      </c>
      <c r="D237" s="135"/>
      <c r="E237" s="135"/>
      <c r="F237" s="135"/>
      <c r="G237" s="135"/>
      <c r="H237" s="135"/>
      <c r="I237" s="135"/>
      <c r="J237" s="135"/>
      <c r="K237" s="135"/>
      <c r="L237" s="135"/>
      <c r="M237" s="135"/>
      <c r="N237" s="135"/>
      <c r="O237" s="135"/>
      <c r="P237" s="135"/>
      <c r="Q237" s="135"/>
    </row>
    <row r="238" spans="1:17" s="133" customFormat="1" ht="47.25">
      <c r="A238" s="143" t="s">
        <v>1223</v>
      </c>
      <c r="B238" s="105" t="s">
        <v>417</v>
      </c>
      <c r="C238" s="106" t="s">
        <v>1452</v>
      </c>
      <c r="D238" s="107"/>
      <c r="E238" s="107"/>
      <c r="F238" s="135"/>
      <c r="G238" s="107">
        <v>0.30</v>
      </c>
      <c r="H238" s="135"/>
      <c r="I238" s="135"/>
      <c r="J238" s="135"/>
      <c r="K238" s="135"/>
      <c r="L238" s="135"/>
      <c r="M238" s="135"/>
      <c r="N238" s="135"/>
      <c r="O238" s="135"/>
      <c r="P238" s="135"/>
      <c r="Q238" s="135"/>
    </row>
    <row r="239" spans="1:17" s="133" customFormat="1" ht="47.25">
      <c r="A239" s="143" t="s">
        <v>1223</v>
      </c>
      <c r="B239" s="105" t="s">
        <v>2761</v>
      </c>
      <c r="C239" s="106" t="s">
        <v>2762</v>
      </c>
      <c r="D239" s="107"/>
      <c r="E239" s="107"/>
      <c r="F239" s="135"/>
      <c r="G239" s="107"/>
      <c r="H239" s="135"/>
      <c r="I239" s="135"/>
      <c r="J239" s="135"/>
      <c r="K239" s="135"/>
      <c r="L239" s="135"/>
      <c r="M239" s="135"/>
      <c r="N239" s="135"/>
      <c r="O239" s="135"/>
      <c r="P239" s="135"/>
      <c r="Q239" s="135"/>
    </row>
    <row r="240" spans="1:17" s="133" customFormat="1" ht="78.75">
      <c r="A240" s="143" t="s">
        <v>1224</v>
      </c>
      <c r="B240" s="105" t="s">
        <v>418</v>
      </c>
      <c r="C240" s="106" t="s">
        <v>1453</v>
      </c>
      <c r="D240" s="107"/>
      <c r="E240" s="107"/>
      <c r="F240" s="135"/>
      <c r="G240" s="135"/>
      <c r="H240" s="135"/>
      <c r="I240" s="135"/>
      <c r="J240" s="135"/>
      <c r="K240" s="135"/>
      <c r="L240" s="135"/>
      <c r="M240" s="135"/>
      <c r="N240" s="135"/>
      <c r="O240" s="135"/>
      <c r="P240" s="135"/>
      <c r="Q240" s="135"/>
    </row>
    <row r="241" spans="1:17" s="133" customFormat="1" ht="78.75">
      <c r="A241" s="143" t="s">
        <v>1223</v>
      </c>
      <c r="B241" s="105" t="s">
        <v>419</v>
      </c>
      <c r="C241" s="106" t="s">
        <v>2369</v>
      </c>
      <c r="D241" s="135"/>
      <c r="E241" s="135"/>
      <c r="F241" s="107">
        <v>1.80</v>
      </c>
      <c r="G241" s="107">
        <v>0.94</v>
      </c>
      <c r="H241" s="135"/>
      <c r="I241" s="135"/>
      <c r="J241" s="135"/>
      <c r="K241" s="135"/>
      <c r="L241" s="135"/>
      <c r="M241" s="135"/>
      <c r="N241" s="135"/>
      <c r="O241" s="135"/>
      <c r="P241" s="135"/>
      <c r="Q241" s="135"/>
    </row>
    <row r="242" spans="1:17" s="133" customFormat="1" ht="63">
      <c r="A242" s="143" t="s">
        <v>1223</v>
      </c>
      <c r="B242" s="105" t="s">
        <v>420</v>
      </c>
      <c r="C242" s="106" t="s">
        <v>1455</v>
      </c>
      <c r="D242" s="107"/>
      <c r="E242" s="107"/>
      <c r="F242" s="135"/>
      <c r="G242" s="135"/>
      <c r="H242" s="135"/>
      <c r="I242" s="135"/>
      <c r="J242" s="135"/>
      <c r="K242" s="135"/>
      <c r="L242" s="135"/>
      <c r="M242" s="135"/>
      <c r="N242" s="135"/>
      <c r="O242" s="135"/>
      <c r="P242" s="135"/>
      <c r="Q242" s="135"/>
    </row>
    <row r="243" spans="1:17" s="133" customFormat="1" ht="47.25">
      <c r="A243" s="143" t="s">
        <v>1223</v>
      </c>
      <c r="B243" s="105" t="s">
        <v>421</v>
      </c>
      <c r="C243" s="106" t="s">
        <v>2370</v>
      </c>
      <c r="D243" s="135"/>
      <c r="E243" s="135"/>
      <c r="F243" s="135"/>
      <c r="G243" s="135"/>
      <c r="H243" s="135"/>
      <c r="I243" s="135"/>
      <c r="J243" s="135"/>
      <c r="K243" s="135"/>
      <c r="L243" s="135"/>
      <c r="M243" s="135"/>
      <c r="N243" s="135"/>
      <c r="O243" s="135"/>
      <c r="P243" s="135"/>
      <c r="Q243" s="135"/>
    </row>
    <row r="244" spans="1:17" s="133" customFormat="1" ht="31.5">
      <c r="A244" s="143" t="s">
        <v>1223</v>
      </c>
      <c r="B244" s="105" t="s">
        <v>422</v>
      </c>
      <c r="C244" s="106" t="s">
        <v>1457</v>
      </c>
      <c r="D244" s="135"/>
      <c r="E244" s="135"/>
      <c r="F244" s="135"/>
      <c r="G244" s="135"/>
      <c r="H244" s="135"/>
      <c r="I244" s="135"/>
      <c r="J244" s="135"/>
      <c r="K244" s="135"/>
      <c r="L244" s="135"/>
      <c r="M244" s="135"/>
      <c r="N244" s="135"/>
      <c r="O244" s="135"/>
      <c r="P244" s="135"/>
      <c r="Q244" s="135"/>
    </row>
    <row r="245" spans="1:17" s="133" customFormat="1" ht="63">
      <c r="A245" s="143" t="s">
        <v>1224</v>
      </c>
      <c r="B245" s="105" t="s">
        <v>423</v>
      </c>
      <c r="C245" s="106" t="s">
        <v>2371</v>
      </c>
      <c r="D245" s="107"/>
      <c r="E245" s="107"/>
      <c r="F245" s="135"/>
      <c r="G245" s="135"/>
      <c r="H245" s="135"/>
      <c r="I245" s="135"/>
      <c r="J245" s="135"/>
      <c r="K245" s="135"/>
      <c r="L245" s="135"/>
      <c r="M245" s="135"/>
      <c r="N245" s="135"/>
      <c r="O245" s="135"/>
      <c r="P245" s="135"/>
      <c r="Q245" s="135"/>
    </row>
    <row r="246" spans="1:17" s="133" customFormat="1" ht="47.25">
      <c r="A246" s="143" t="s">
        <v>1224</v>
      </c>
      <c r="B246" s="105" t="s">
        <v>424</v>
      </c>
      <c r="C246" s="106" t="s">
        <v>1459</v>
      </c>
      <c r="D246" s="107"/>
      <c r="E246" s="107"/>
      <c r="F246" s="135"/>
      <c r="G246" s="135"/>
      <c r="H246" s="135"/>
      <c r="I246" s="135"/>
      <c r="J246" s="135"/>
      <c r="K246" s="135"/>
      <c r="L246" s="135"/>
      <c r="M246" s="135"/>
      <c r="N246" s="135"/>
      <c r="O246" s="135"/>
      <c r="P246" s="135"/>
      <c r="Q246" s="135"/>
    </row>
    <row r="247" spans="1:17" s="133" customFormat="1" ht="47.25">
      <c r="A247" s="143" t="s">
        <v>1223</v>
      </c>
      <c r="B247" s="105" t="s">
        <v>425</v>
      </c>
      <c r="C247" s="106" t="s">
        <v>1460</v>
      </c>
      <c r="D247" s="107"/>
      <c r="E247" s="107"/>
      <c r="F247" s="135"/>
      <c r="G247" s="135"/>
      <c r="H247" s="135"/>
      <c r="I247" s="135"/>
      <c r="J247" s="135"/>
      <c r="K247" s="135"/>
      <c r="L247" s="135"/>
      <c r="M247" s="135"/>
      <c r="N247" s="135"/>
      <c r="O247" s="135"/>
      <c r="P247" s="135"/>
      <c r="Q247" s="135"/>
    </row>
    <row r="248" spans="1:17" s="133" customFormat="1" ht="31.5">
      <c r="A248" s="143" t="s">
        <v>1223</v>
      </c>
      <c r="B248" s="105" t="s">
        <v>426</v>
      </c>
      <c r="C248" s="106" t="s">
        <v>2372</v>
      </c>
      <c r="D248" s="135"/>
      <c r="E248" s="135"/>
      <c r="F248" s="135"/>
      <c r="G248" s="135"/>
      <c r="H248" s="135"/>
      <c r="I248" s="135"/>
      <c r="J248" s="135"/>
      <c r="K248" s="135"/>
      <c r="L248" s="135"/>
      <c r="M248" s="135"/>
      <c r="N248" s="135"/>
      <c r="O248" s="135"/>
      <c r="P248" s="135"/>
      <c r="Q248" s="135"/>
    </row>
    <row r="249" spans="1:17" s="133" customFormat="1" ht="31.5">
      <c r="A249" s="143" t="s">
        <v>1224</v>
      </c>
      <c r="B249" s="105" t="s">
        <v>427</v>
      </c>
      <c r="C249" s="106" t="s">
        <v>2373</v>
      </c>
      <c r="D249" s="107"/>
      <c r="E249" s="107"/>
      <c r="F249" s="135"/>
      <c r="G249" s="135"/>
      <c r="H249" s="135"/>
      <c r="I249" s="135"/>
      <c r="J249" s="135"/>
      <c r="K249" s="135"/>
      <c r="L249" s="135"/>
      <c r="M249" s="135"/>
      <c r="N249" s="135"/>
      <c r="O249" s="135"/>
      <c r="P249" s="135"/>
      <c r="Q249" s="135"/>
    </row>
    <row r="250" spans="1:17" s="133" customFormat="1" ht="63">
      <c r="A250" s="143" t="s">
        <v>1224</v>
      </c>
      <c r="B250" s="105" t="s">
        <v>428</v>
      </c>
      <c r="C250" s="106" t="s">
        <v>1463</v>
      </c>
      <c r="D250" s="107"/>
      <c r="E250" s="107"/>
      <c r="F250" s="107">
        <v>1.26</v>
      </c>
      <c r="G250" s="135"/>
      <c r="H250" s="135"/>
      <c r="I250" s="135"/>
      <c r="J250" s="135"/>
      <c r="K250" s="135"/>
      <c r="L250" s="135"/>
      <c r="M250" s="135"/>
      <c r="N250" s="135"/>
      <c r="O250" s="135"/>
      <c r="P250" s="135"/>
      <c r="Q250" s="135"/>
    </row>
    <row r="251" spans="1:17" s="133" customFormat="1" ht="47.25">
      <c r="A251" s="143" t="s">
        <v>1223</v>
      </c>
      <c r="B251" s="105" t="s">
        <v>429</v>
      </c>
      <c r="C251" s="106" t="s">
        <v>1464</v>
      </c>
      <c r="D251" s="107"/>
      <c r="E251" s="107"/>
      <c r="F251" s="107">
        <v>0.16</v>
      </c>
      <c r="G251" s="135"/>
      <c r="H251" s="135"/>
      <c r="I251" s="135"/>
      <c r="J251" s="135"/>
      <c r="K251" s="135"/>
      <c r="L251" s="135"/>
      <c r="M251" s="135"/>
      <c r="N251" s="135"/>
      <c r="O251" s="135"/>
      <c r="P251" s="135"/>
      <c r="Q251" s="135"/>
    </row>
    <row r="252" spans="1:17" s="133" customFormat="1" ht="47.25">
      <c r="A252" s="143" t="s">
        <v>1224</v>
      </c>
      <c r="B252" s="105" t="s">
        <v>430</v>
      </c>
      <c r="C252" s="106" t="s">
        <v>2374</v>
      </c>
      <c r="D252" s="135"/>
      <c r="E252" s="135"/>
      <c r="F252" s="107">
        <v>1.26</v>
      </c>
      <c r="G252" s="135"/>
      <c r="H252" s="135"/>
      <c r="I252" s="135"/>
      <c r="J252" s="135"/>
      <c r="K252" s="135"/>
      <c r="L252" s="135"/>
      <c r="M252" s="135"/>
      <c r="N252" s="135"/>
      <c r="O252" s="135"/>
      <c r="P252" s="135"/>
      <c r="Q252" s="135"/>
    </row>
    <row r="253" spans="1:17" s="133" customFormat="1" ht="47.25">
      <c r="A253" s="143" t="s">
        <v>1223</v>
      </c>
      <c r="B253" s="105" t="s">
        <v>431</v>
      </c>
      <c r="C253" s="106" t="s">
        <v>2375</v>
      </c>
      <c r="D253" s="107"/>
      <c r="E253" s="107"/>
      <c r="F253" s="107">
        <v>0.80</v>
      </c>
      <c r="G253" s="135"/>
      <c r="H253" s="135"/>
      <c r="I253" s="135"/>
      <c r="J253" s="135"/>
      <c r="K253" s="135"/>
      <c r="L253" s="135"/>
      <c r="M253" s="135"/>
      <c r="N253" s="135"/>
      <c r="O253" s="135"/>
      <c r="P253" s="135"/>
      <c r="Q253" s="135"/>
    </row>
    <row r="254" spans="1:17" s="133" customFormat="1" ht="78.75">
      <c r="A254" s="143" t="s">
        <v>1223</v>
      </c>
      <c r="B254" s="105" t="s">
        <v>432</v>
      </c>
      <c r="C254" s="106" t="s">
        <v>1467</v>
      </c>
      <c r="D254" s="107"/>
      <c r="E254" s="107"/>
      <c r="F254" s="135"/>
      <c r="G254" s="135"/>
      <c r="H254" s="135"/>
      <c r="I254" s="135"/>
      <c r="J254" s="135"/>
      <c r="K254" s="135"/>
      <c r="L254" s="135"/>
      <c r="M254" s="135"/>
      <c r="N254" s="135"/>
      <c r="O254" s="135"/>
      <c r="P254" s="135"/>
      <c r="Q254" s="135"/>
    </row>
    <row r="255" spans="1:17" s="133" customFormat="1" ht="78.75">
      <c r="A255" s="143" t="s">
        <v>1223</v>
      </c>
      <c r="B255" s="105" t="s">
        <v>433</v>
      </c>
      <c r="C255" s="106" t="s">
        <v>2376</v>
      </c>
      <c r="D255" s="107"/>
      <c r="E255" s="107"/>
      <c r="F255" s="135"/>
      <c r="G255" s="135"/>
      <c r="H255" s="135"/>
      <c r="I255" s="135"/>
      <c r="J255" s="135"/>
      <c r="K255" s="135"/>
      <c r="L255" s="135"/>
      <c r="M255" s="135"/>
      <c r="N255" s="135"/>
      <c r="O255" s="135"/>
      <c r="P255" s="135"/>
      <c r="Q255" s="135"/>
    </row>
    <row r="256" spans="1:17" s="133" customFormat="1" ht="31.5">
      <c r="A256" s="143" t="s">
        <v>1224</v>
      </c>
      <c r="B256" s="105" t="s">
        <v>434</v>
      </c>
      <c r="C256" s="106" t="s">
        <v>1469</v>
      </c>
      <c r="D256" s="135"/>
      <c r="E256" s="135"/>
      <c r="F256" s="135"/>
      <c r="G256" s="135"/>
      <c r="H256" s="135"/>
      <c r="I256" s="135"/>
      <c r="J256" s="135"/>
      <c r="K256" s="135"/>
      <c r="L256" s="135"/>
      <c r="M256" s="135"/>
      <c r="N256" s="135"/>
      <c r="O256" s="135"/>
      <c r="P256" s="135"/>
      <c r="Q256" s="135"/>
    </row>
    <row r="257" spans="1:17" s="133" customFormat="1" ht="47.25">
      <c r="A257" s="143" t="s">
        <v>1223</v>
      </c>
      <c r="B257" s="105" t="s">
        <v>435</v>
      </c>
      <c r="C257" s="106" t="s">
        <v>2377</v>
      </c>
      <c r="D257" s="135"/>
      <c r="E257" s="135"/>
      <c r="F257" s="135"/>
      <c r="G257" s="135"/>
      <c r="H257" s="135"/>
      <c r="I257" s="135"/>
      <c r="J257" s="135"/>
      <c r="K257" s="135"/>
      <c r="L257" s="135"/>
      <c r="M257" s="135"/>
      <c r="N257" s="135"/>
      <c r="O257" s="135"/>
      <c r="P257" s="135"/>
      <c r="Q257" s="135"/>
    </row>
    <row r="258" spans="1:17" s="133" customFormat="1" ht="47.25">
      <c r="A258" s="143" t="s">
        <v>1223</v>
      </c>
      <c r="B258" s="105" t="s">
        <v>436</v>
      </c>
      <c r="C258" s="106" t="s">
        <v>2378</v>
      </c>
      <c r="D258" s="107"/>
      <c r="E258" s="107"/>
      <c r="F258" s="135"/>
      <c r="G258" s="107">
        <v>0.45</v>
      </c>
      <c r="H258" s="135"/>
      <c r="I258" s="135"/>
      <c r="J258" s="135"/>
      <c r="K258" s="135"/>
      <c r="L258" s="135"/>
      <c r="M258" s="135"/>
      <c r="N258" s="135"/>
      <c r="O258" s="135"/>
      <c r="P258" s="135"/>
      <c r="Q258" s="135"/>
    </row>
    <row r="259" spans="1:17" s="133" customFormat="1" ht="47.25">
      <c r="A259" s="143" t="s">
        <v>1223</v>
      </c>
      <c r="B259" s="105" t="s">
        <v>437</v>
      </c>
      <c r="C259" s="106" t="s">
        <v>2379</v>
      </c>
      <c r="D259" s="135"/>
      <c r="E259" s="135"/>
      <c r="F259" s="135"/>
      <c r="G259" s="107">
        <v>0.5</v>
      </c>
      <c r="H259" s="135"/>
      <c r="I259" s="135"/>
      <c r="J259" s="135"/>
      <c r="K259" s="135"/>
      <c r="L259" s="135"/>
      <c r="M259" s="135"/>
      <c r="N259" s="135"/>
      <c r="O259" s="135"/>
      <c r="P259" s="135"/>
      <c r="Q259" s="135"/>
    </row>
    <row r="260" spans="1:17" s="133" customFormat="1" ht="47.25">
      <c r="A260" s="143" t="s">
        <v>1223</v>
      </c>
      <c r="B260" s="105" t="s">
        <v>438</v>
      </c>
      <c r="C260" s="106" t="s">
        <v>2380</v>
      </c>
      <c r="D260" s="107"/>
      <c r="E260" s="107"/>
      <c r="F260" s="135"/>
      <c r="G260" s="135"/>
      <c r="H260" s="135"/>
      <c r="I260" s="135"/>
      <c r="J260" s="135"/>
      <c r="K260" s="135"/>
      <c r="L260" s="135"/>
      <c r="M260" s="135"/>
      <c r="N260" s="135"/>
      <c r="O260" s="135"/>
      <c r="P260" s="135"/>
      <c r="Q260" s="135"/>
    </row>
    <row r="261" spans="1:17" s="133" customFormat="1" ht="47.25">
      <c r="A261" s="143" t="s">
        <v>1223</v>
      </c>
      <c r="B261" s="105" t="s">
        <v>439</v>
      </c>
      <c r="C261" s="106" t="s">
        <v>2381</v>
      </c>
      <c r="D261" s="107"/>
      <c r="E261" s="107"/>
      <c r="F261" s="135"/>
      <c r="G261" s="135"/>
      <c r="H261" s="135"/>
      <c r="I261" s="135"/>
      <c r="J261" s="135"/>
      <c r="K261" s="135"/>
      <c r="L261" s="135"/>
      <c r="M261" s="135"/>
      <c r="N261" s="135"/>
      <c r="O261" s="135"/>
      <c r="P261" s="135"/>
      <c r="Q261" s="135"/>
    </row>
    <row r="262" spans="1:17" s="133" customFormat="1" ht="47.25">
      <c r="A262" s="143" t="s">
        <v>1223</v>
      </c>
      <c r="B262" s="105" t="s">
        <v>440</v>
      </c>
      <c r="C262" s="106" t="s">
        <v>2382</v>
      </c>
      <c r="D262" s="107"/>
      <c r="E262" s="107"/>
      <c r="F262" s="135"/>
      <c r="G262" s="135"/>
      <c r="H262" s="135"/>
      <c r="I262" s="135"/>
      <c r="J262" s="135"/>
      <c r="K262" s="135"/>
      <c r="L262" s="135"/>
      <c r="M262" s="135"/>
      <c r="N262" s="135"/>
      <c r="O262" s="135"/>
      <c r="P262" s="135"/>
      <c r="Q262" s="135"/>
    </row>
    <row r="263" spans="1:17" s="133" customFormat="1" ht="47.25">
      <c r="A263" s="143" t="s">
        <v>1223</v>
      </c>
      <c r="B263" s="105" t="s">
        <v>441</v>
      </c>
      <c r="C263" s="106" t="s">
        <v>2383</v>
      </c>
      <c r="D263" s="135"/>
      <c r="E263" s="135"/>
      <c r="F263" s="135"/>
      <c r="G263" s="135"/>
      <c r="H263" s="135"/>
      <c r="I263" s="135"/>
      <c r="J263" s="135"/>
      <c r="K263" s="135"/>
      <c r="L263" s="135"/>
      <c r="M263" s="135"/>
      <c r="N263" s="135"/>
      <c r="O263" s="135"/>
      <c r="P263" s="135"/>
      <c r="Q263" s="135"/>
    </row>
    <row r="264" spans="1:17" s="133" customFormat="1" ht="47.25">
      <c r="A264" s="143" t="s">
        <v>1224</v>
      </c>
      <c r="B264" s="105" t="s">
        <v>442</v>
      </c>
      <c r="C264" s="106" t="s">
        <v>2384</v>
      </c>
      <c r="D264" s="135"/>
      <c r="E264" s="135"/>
      <c r="F264" s="135"/>
      <c r="G264" s="135"/>
      <c r="H264" s="135"/>
      <c r="I264" s="135"/>
      <c r="J264" s="135"/>
      <c r="K264" s="135"/>
      <c r="L264" s="135"/>
      <c r="M264" s="135"/>
      <c r="N264" s="135"/>
      <c r="O264" s="135"/>
      <c r="P264" s="135"/>
      <c r="Q264" s="135"/>
    </row>
    <row r="265" spans="1:17" s="133" customFormat="1" ht="126">
      <c r="A265" s="143" t="s">
        <v>1224</v>
      </c>
      <c r="B265" s="105" t="s">
        <v>443</v>
      </c>
      <c r="C265" s="106" t="s">
        <v>1478</v>
      </c>
      <c r="D265" s="135"/>
      <c r="E265" s="135"/>
      <c r="F265" s="135"/>
      <c r="G265" s="135"/>
      <c r="H265" s="135"/>
      <c r="I265" s="135"/>
      <c r="J265" s="135"/>
      <c r="K265" s="135"/>
      <c r="L265" s="135"/>
      <c r="M265" s="135"/>
      <c r="N265" s="135"/>
      <c r="O265" s="135"/>
      <c r="P265" s="135"/>
      <c r="Q265" s="135"/>
    </row>
    <row r="266" spans="1:17" s="133" customFormat="1" ht="78.75">
      <c r="A266" s="143" t="s">
        <v>1223</v>
      </c>
      <c r="B266" s="105" t="s">
        <v>444</v>
      </c>
      <c r="C266" s="106" t="s">
        <v>1479</v>
      </c>
      <c r="D266" s="135"/>
      <c r="E266" s="135"/>
      <c r="F266" s="107">
        <v>0.25</v>
      </c>
      <c r="G266" s="135"/>
      <c r="H266" s="135"/>
      <c r="I266" s="135"/>
      <c r="J266" s="135"/>
      <c r="K266" s="135"/>
      <c r="L266" s="135"/>
      <c r="M266" s="135"/>
      <c r="N266" s="135"/>
      <c r="O266" s="135"/>
      <c r="P266" s="135"/>
      <c r="Q266" s="135"/>
    </row>
    <row r="267" spans="1:17" s="133" customFormat="1" ht="78.75">
      <c r="A267" s="143" t="s">
        <v>1223</v>
      </c>
      <c r="B267" s="105" t="s">
        <v>445</v>
      </c>
      <c r="C267" s="106" t="s">
        <v>2385</v>
      </c>
      <c r="D267" s="107"/>
      <c r="E267" s="107"/>
      <c r="F267" s="135"/>
      <c r="G267" s="135"/>
      <c r="H267" s="135"/>
      <c r="I267" s="135"/>
      <c r="J267" s="135"/>
      <c r="K267" s="135"/>
      <c r="L267" s="135"/>
      <c r="M267" s="135"/>
      <c r="N267" s="135"/>
      <c r="O267" s="135"/>
      <c r="P267" s="135"/>
      <c r="Q267" s="135"/>
    </row>
    <row r="268" spans="1:17" s="133" customFormat="1" ht="94.5">
      <c r="A268" s="143" t="s">
        <v>1224</v>
      </c>
      <c r="B268" s="105" t="s">
        <v>446</v>
      </c>
      <c r="C268" s="106" t="s">
        <v>2386</v>
      </c>
      <c r="D268" s="135"/>
      <c r="E268" s="135"/>
      <c r="F268" s="135"/>
      <c r="G268" s="135"/>
      <c r="H268" s="135"/>
      <c r="I268" s="135"/>
      <c r="J268" s="135"/>
      <c r="K268" s="135"/>
      <c r="L268" s="135"/>
      <c r="M268" s="135"/>
      <c r="N268" s="135"/>
      <c r="O268" s="135"/>
      <c r="P268" s="135"/>
      <c r="Q268" s="135"/>
    </row>
    <row r="269" spans="1:17" s="133" customFormat="1" ht="63">
      <c r="A269" s="143" t="s">
        <v>1224</v>
      </c>
      <c r="B269" s="105" t="s">
        <v>447</v>
      </c>
      <c r="C269" s="106" t="s">
        <v>1482</v>
      </c>
      <c r="D269" s="107"/>
      <c r="E269" s="107"/>
      <c r="F269" s="135"/>
      <c r="G269" s="135"/>
      <c r="H269" s="135"/>
      <c r="I269" s="135"/>
      <c r="J269" s="135"/>
      <c r="K269" s="135"/>
      <c r="L269" s="135"/>
      <c r="M269" s="135"/>
      <c r="N269" s="135"/>
      <c r="O269" s="135"/>
      <c r="P269" s="135"/>
      <c r="Q269" s="135"/>
    </row>
    <row r="270" spans="1:17" s="133" customFormat="1" ht="47.25">
      <c r="A270" s="143" t="s">
        <v>1223</v>
      </c>
      <c r="B270" s="105" t="s">
        <v>448</v>
      </c>
      <c r="C270" s="106" t="s">
        <v>1483</v>
      </c>
      <c r="D270" s="107"/>
      <c r="E270" s="107"/>
      <c r="F270" s="107">
        <v>0.5</v>
      </c>
      <c r="G270" s="135"/>
      <c r="H270" s="135"/>
      <c r="I270" s="135"/>
      <c r="J270" s="135"/>
      <c r="K270" s="135"/>
      <c r="L270" s="135"/>
      <c r="M270" s="135"/>
      <c r="N270" s="135"/>
      <c r="O270" s="135"/>
      <c r="P270" s="135"/>
      <c r="Q270" s="135"/>
    </row>
    <row r="271" spans="1:17" s="133" customFormat="1" ht="47.25">
      <c r="A271" s="143" t="s">
        <v>1223</v>
      </c>
      <c r="B271" s="105" t="s">
        <v>449</v>
      </c>
      <c r="C271" s="106" t="s">
        <v>1484</v>
      </c>
      <c r="D271" s="135"/>
      <c r="E271" s="135"/>
      <c r="F271" s="135"/>
      <c r="G271" s="135"/>
      <c r="H271" s="135"/>
      <c r="I271" s="135"/>
      <c r="J271" s="135"/>
      <c r="K271" s="135"/>
      <c r="L271" s="135"/>
      <c r="M271" s="135"/>
      <c r="N271" s="135"/>
      <c r="O271" s="135"/>
      <c r="P271" s="135"/>
      <c r="Q271" s="135"/>
    </row>
    <row r="272" spans="1:17" s="133" customFormat="1" ht="78.75">
      <c r="A272" s="143" t="s">
        <v>1223</v>
      </c>
      <c r="B272" s="105" t="s">
        <v>450</v>
      </c>
      <c r="C272" s="106" t="s">
        <v>2387</v>
      </c>
      <c r="D272" s="135"/>
      <c r="E272" s="135"/>
      <c r="F272" s="107">
        <v>0.80</v>
      </c>
      <c r="G272" s="135"/>
      <c r="H272" s="135"/>
      <c r="I272" s="135"/>
      <c r="J272" s="135"/>
      <c r="K272" s="135"/>
      <c r="L272" s="135"/>
      <c r="M272" s="135"/>
      <c r="N272" s="135"/>
      <c r="O272" s="135"/>
      <c r="P272" s="135"/>
      <c r="Q272" s="135"/>
    </row>
    <row r="273" spans="1:17" s="133" customFormat="1" ht="47.25">
      <c r="A273" s="143" t="s">
        <v>1223</v>
      </c>
      <c r="B273" s="105" t="s">
        <v>451</v>
      </c>
      <c r="C273" s="106" t="s">
        <v>2388</v>
      </c>
      <c r="D273" s="135"/>
      <c r="E273" s="135"/>
      <c r="F273" s="135"/>
      <c r="G273" s="135"/>
      <c r="H273" s="135"/>
      <c r="I273" s="135"/>
      <c r="J273" s="135"/>
      <c r="K273" s="135"/>
      <c r="L273" s="135"/>
      <c r="M273" s="135"/>
      <c r="N273" s="135"/>
      <c r="O273" s="135"/>
      <c r="P273" s="135"/>
      <c r="Q273" s="135"/>
    </row>
    <row r="274" spans="1:17" s="133" customFormat="1" ht="47.25">
      <c r="A274" s="143" t="s">
        <v>1223</v>
      </c>
      <c r="B274" s="105" t="s">
        <v>2763</v>
      </c>
      <c r="C274" s="106" t="s">
        <v>2764</v>
      </c>
      <c r="D274" s="135"/>
      <c r="E274" s="135"/>
      <c r="F274" s="135"/>
      <c r="G274" s="135"/>
      <c r="H274" s="135"/>
      <c r="I274" s="135"/>
      <c r="J274" s="135"/>
      <c r="K274" s="135"/>
      <c r="L274" s="135"/>
      <c r="M274" s="135"/>
      <c r="N274" s="135"/>
      <c r="O274" s="135"/>
      <c r="P274" s="135"/>
      <c r="Q274" s="135"/>
    </row>
    <row r="275" spans="1:17" s="133" customFormat="1" ht="47.25">
      <c r="A275" s="143" t="s">
        <v>1223</v>
      </c>
      <c r="B275" s="105" t="s">
        <v>452</v>
      </c>
      <c r="C275" s="106" t="s">
        <v>1487</v>
      </c>
      <c r="D275" s="135"/>
      <c r="E275" s="135"/>
      <c r="F275" s="135"/>
      <c r="G275" s="135"/>
      <c r="H275" s="135"/>
      <c r="I275" s="135"/>
      <c r="J275" s="135"/>
      <c r="K275" s="135"/>
      <c r="L275" s="135"/>
      <c r="M275" s="135"/>
      <c r="N275" s="135"/>
      <c r="O275" s="135"/>
      <c r="P275" s="135"/>
      <c r="Q275" s="135"/>
    </row>
    <row r="276" spans="1:17" s="133" customFormat="1" ht="78.75">
      <c r="A276" s="143" t="s">
        <v>1224</v>
      </c>
      <c r="B276" s="105" t="s">
        <v>453</v>
      </c>
      <c r="C276" s="106" t="s">
        <v>2389</v>
      </c>
      <c r="D276" s="135"/>
      <c r="E276" s="135"/>
      <c r="F276" s="135"/>
      <c r="G276" s="135"/>
      <c r="H276" s="135"/>
      <c r="I276" s="135"/>
      <c r="J276" s="135"/>
      <c r="K276" s="107">
        <v>0.13</v>
      </c>
      <c r="L276" s="135"/>
      <c r="M276" s="135"/>
      <c r="N276" s="135"/>
      <c r="O276" s="135"/>
      <c r="P276" s="135"/>
      <c r="Q276" s="135"/>
    </row>
    <row r="277" spans="1:17" s="133" customFormat="1" ht="47.25">
      <c r="A277" s="143" t="s">
        <v>1223</v>
      </c>
      <c r="B277" s="105" t="s">
        <v>454</v>
      </c>
      <c r="C277" s="106" t="s">
        <v>1489</v>
      </c>
      <c r="D277" s="135"/>
      <c r="E277" s="135"/>
      <c r="F277" s="135"/>
      <c r="G277" s="135"/>
      <c r="H277" s="135"/>
      <c r="I277" s="135"/>
      <c r="J277" s="135"/>
      <c r="K277" s="135"/>
      <c r="L277" s="135"/>
      <c r="M277" s="135"/>
      <c r="N277" s="135"/>
      <c r="O277" s="135"/>
      <c r="P277" s="135"/>
      <c r="Q277" s="135"/>
    </row>
    <row r="278" spans="1:17" s="133" customFormat="1" ht="47.25">
      <c r="A278" s="143" t="s">
        <v>1223</v>
      </c>
      <c r="B278" s="105" t="s">
        <v>455</v>
      </c>
      <c r="C278" s="106" t="s">
        <v>2390</v>
      </c>
      <c r="D278" s="135"/>
      <c r="E278" s="135"/>
      <c r="F278" s="135"/>
      <c r="G278" s="107">
        <v>0.32</v>
      </c>
      <c r="H278" s="135"/>
      <c r="I278" s="135"/>
      <c r="J278" s="135"/>
      <c r="K278" s="135"/>
      <c r="L278" s="135"/>
      <c r="M278" s="135"/>
      <c r="N278" s="135"/>
      <c r="O278" s="135"/>
      <c r="P278" s="135"/>
      <c r="Q278" s="135"/>
    </row>
    <row r="279" spans="1:17" s="133" customFormat="1" ht="31.5">
      <c r="A279" s="143" t="s">
        <v>1224</v>
      </c>
      <c r="B279" s="105" t="s">
        <v>456</v>
      </c>
      <c r="C279" s="106" t="s">
        <v>1491</v>
      </c>
      <c r="D279" s="135"/>
      <c r="E279" s="135"/>
      <c r="F279" s="135"/>
      <c r="G279" s="135"/>
      <c r="H279" s="135"/>
      <c r="I279" s="135"/>
      <c r="J279" s="135"/>
      <c r="K279" s="107">
        <v>0.25</v>
      </c>
      <c r="L279" s="135"/>
      <c r="M279" s="135"/>
      <c r="N279" s="135"/>
      <c r="O279" s="135"/>
      <c r="P279" s="135"/>
      <c r="Q279" s="135"/>
    </row>
    <row r="280" spans="1:17" s="133" customFormat="1" ht="63">
      <c r="A280" s="143" t="s">
        <v>1224</v>
      </c>
      <c r="B280" s="105" t="s">
        <v>457</v>
      </c>
      <c r="C280" s="106" t="s">
        <v>1492</v>
      </c>
      <c r="D280" s="135"/>
      <c r="E280" s="135"/>
      <c r="F280" s="135"/>
      <c r="G280" s="135"/>
      <c r="H280" s="135"/>
      <c r="I280" s="135"/>
      <c r="J280" s="135"/>
      <c r="K280" s="107">
        <v>0.72</v>
      </c>
      <c r="L280" s="135"/>
      <c r="M280" s="135"/>
      <c r="N280" s="135"/>
      <c r="O280" s="135"/>
      <c r="P280" s="135"/>
      <c r="Q280" s="135"/>
    </row>
    <row r="281" spans="1:17" s="133" customFormat="1" ht="63">
      <c r="A281" s="143" t="s">
        <v>1223</v>
      </c>
      <c r="B281" s="105" t="s">
        <v>458</v>
      </c>
      <c r="C281" s="106" t="s">
        <v>1493</v>
      </c>
      <c r="D281" s="107"/>
      <c r="E281" s="107"/>
      <c r="F281" s="135"/>
      <c r="G281" s="135"/>
      <c r="H281" s="135"/>
      <c r="I281" s="135"/>
      <c r="J281" s="135"/>
      <c r="K281" s="107">
        <v>1.21</v>
      </c>
      <c r="L281" s="135"/>
      <c r="M281" s="135"/>
      <c r="N281" s="135"/>
      <c r="O281" s="135"/>
      <c r="P281" s="135"/>
      <c r="Q281" s="135"/>
    </row>
    <row r="282" spans="1:17" s="133" customFormat="1" ht="47.25">
      <c r="A282" s="143" t="s">
        <v>1223</v>
      </c>
      <c r="B282" s="105" t="s">
        <v>459</v>
      </c>
      <c r="C282" s="106" t="s">
        <v>1494</v>
      </c>
      <c r="D282" s="107"/>
      <c r="E282" s="107"/>
      <c r="F282" s="135"/>
      <c r="G282" s="107">
        <v>0.51</v>
      </c>
      <c r="H282" s="135"/>
      <c r="I282" s="135"/>
      <c r="J282" s="135"/>
      <c r="K282" s="135"/>
      <c r="L282" s="135"/>
      <c r="M282" s="135"/>
      <c r="N282" s="135"/>
      <c r="O282" s="135"/>
      <c r="P282" s="135"/>
      <c r="Q282" s="135"/>
    </row>
    <row r="283" spans="1:17" s="133" customFormat="1" ht="47.25">
      <c r="A283" s="143" t="s">
        <v>1223</v>
      </c>
      <c r="B283" s="105" t="s">
        <v>460</v>
      </c>
      <c r="C283" s="106" t="s">
        <v>1495</v>
      </c>
      <c r="D283" s="107"/>
      <c r="E283" s="107"/>
      <c r="F283" s="135"/>
      <c r="G283" s="135"/>
      <c r="H283" s="135"/>
      <c r="I283" s="135"/>
      <c r="J283" s="135"/>
      <c r="K283" s="135"/>
      <c r="L283" s="135"/>
      <c r="M283" s="135"/>
      <c r="N283" s="135"/>
      <c r="O283" s="135"/>
      <c r="P283" s="135"/>
      <c r="Q283" s="135"/>
    </row>
    <row r="284" spans="1:17" s="133" customFormat="1" ht="47.25">
      <c r="A284" s="143" t="s">
        <v>1223</v>
      </c>
      <c r="B284" s="105" t="s">
        <v>461</v>
      </c>
      <c r="C284" s="106" t="s">
        <v>1496</v>
      </c>
      <c r="D284" s="107"/>
      <c r="E284" s="107"/>
      <c r="F284" s="107"/>
      <c r="G284" s="107"/>
      <c r="H284" s="107"/>
      <c r="I284" s="107"/>
      <c r="J284" s="107"/>
      <c r="K284" s="107"/>
      <c r="L284" s="107"/>
      <c r="M284" s="107"/>
      <c r="N284" s="107"/>
      <c r="O284" s="107"/>
      <c r="P284" s="107"/>
      <c r="Q284" s="107"/>
    </row>
    <row r="285" spans="1:17" s="133" customFormat="1" ht="31.5">
      <c r="A285" s="143" t="s">
        <v>1224</v>
      </c>
      <c r="B285" s="105" t="s">
        <v>462</v>
      </c>
      <c r="C285" s="106" t="s">
        <v>1497</v>
      </c>
      <c r="D285" s="107"/>
      <c r="E285" s="107"/>
      <c r="F285" s="107"/>
      <c r="G285" s="107"/>
      <c r="H285" s="107"/>
      <c r="I285" s="107"/>
      <c r="J285" s="107"/>
      <c r="K285" s="107"/>
      <c r="L285" s="107"/>
      <c r="M285" s="107"/>
      <c r="N285" s="107"/>
      <c r="O285" s="107"/>
      <c r="P285" s="107"/>
      <c r="Q285" s="107"/>
    </row>
    <row r="286" spans="1:17" s="133" customFormat="1" ht="31.5">
      <c r="A286" s="143" t="s">
        <v>1224</v>
      </c>
      <c r="B286" s="105" t="s">
        <v>463</v>
      </c>
      <c r="C286" s="106" t="s">
        <v>1498</v>
      </c>
      <c r="D286" s="107"/>
      <c r="E286" s="107"/>
      <c r="F286" s="107"/>
      <c r="G286" s="107"/>
      <c r="H286" s="107"/>
      <c r="I286" s="107"/>
      <c r="J286" s="107"/>
      <c r="K286" s="107"/>
      <c r="L286" s="107"/>
      <c r="M286" s="107"/>
      <c r="N286" s="107"/>
      <c r="O286" s="107"/>
      <c r="P286" s="107"/>
      <c r="Q286" s="107"/>
    </row>
    <row r="287" spans="1:17" s="133" customFormat="1" ht="47.25">
      <c r="A287" s="143" t="s">
        <v>1223</v>
      </c>
      <c r="B287" s="105" t="s">
        <v>464</v>
      </c>
      <c r="C287" s="106" t="s">
        <v>1499</v>
      </c>
      <c r="D287" s="107"/>
      <c r="E287" s="107"/>
      <c r="F287" s="107"/>
      <c r="G287" s="107"/>
      <c r="H287" s="107"/>
      <c r="I287" s="107"/>
      <c r="J287" s="107"/>
      <c r="K287" s="107"/>
      <c r="L287" s="107"/>
      <c r="M287" s="107"/>
      <c r="N287" s="107"/>
      <c r="O287" s="107"/>
      <c r="P287" s="107"/>
      <c r="Q287" s="107"/>
    </row>
    <row r="288" spans="1:17" s="133" customFormat="1" ht="47.25">
      <c r="A288" s="143" t="s">
        <v>1224</v>
      </c>
      <c r="B288" s="105" t="s">
        <v>465</v>
      </c>
      <c r="C288" s="106" t="s">
        <v>1500</v>
      </c>
      <c r="D288" s="107"/>
      <c r="E288" s="107"/>
      <c r="F288" s="107"/>
      <c r="G288" s="107"/>
      <c r="H288" s="107"/>
      <c r="I288" s="107"/>
      <c r="J288" s="107"/>
      <c r="K288" s="107"/>
      <c r="L288" s="107"/>
      <c r="M288" s="107"/>
      <c r="N288" s="107"/>
      <c r="O288" s="107"/>
      <c r="P288" s="107"/>
      <c r="Q288" s="107"/>
    </row>
    <row r="289" spans="1:17" s="133" customFormat="1" ht="47.25">
      <c r="A289" s="143" t="s">
        <v>1224</v>
      </c>
      <c r="B289" s="105" t="s">
        <v>466</v>
      </c>
      <c r="C289" s="106" t="s">
        <v>1501</v>
      </c>
      <c r="D289" s="107"/>
      <c r="E289" s="107"/>
      <c r="F289" s="107"/>
      <c r="G289" s="107"/>
      <c r="H289" s="107"/>
      <c r="I289" s="107"/>
      <c r="J289" s="107"/>
      <c r="K289" s="107"/>
      <c r="L289" s="107"/>
      <c r="M289" s="107"/>
      <c r="N289" s="107"/>
      <c r="O289" s="107"/>
      <c r="P289" s="107"/>
      <c r="Q289" s="107"/>
    </row>
    <row r="290" spans="1:17" s="133" customFormat="1" ht="47.25">
      <c r="A290" s="143" t="s">
        <v>1224</v>
      </c>
      <c r="B290" s="105" t="s">
        <v>467</v>
      </c>
      <c r="C290" s="106" t="s">
        <v>1502</v>
      </c>
      <c r="D290" s="107"/>
      <c r="E290" s="107"/>
      <c r="F290" s="107"/>
      <c r="G290" s="107"/>
      <c r="H290" s="107"/>
      <c r="I290" s="107"/>
      <c r="J290" s="107"/>
      <c r="K290" s="107"/>
      <c r="L290" s="107"/>
      <c r="M290" s="107"/>
      <c r="N290" s="107"/>
      <c r="O290" s="107"/>
      <c r="P290" s="107"/>
      <c r="Q290" s="107"/>
    </row>
    <row r="291" spans="1:17" s="133" customFormat="1" ht="47.25">
      <c r="A291" s="143" t="s">
        <v>1224</v>
      </c>
      <c r="B291" s="105" t="s">
        <v>468</v>
      </c>
      <c r="C291" s="106" t="s">
        <v>1503</v>
      </c>
      <c r="D291" s="107"/>
      <c r="E291" s="107"/>
      <c r="F291" s="107"/>
      <c r="G291" s="107"/>
      <c r="H291" s="107"/>
      <c r="I291" s="107"/>
      <c r="J291" s="107"/>
      <c r="K291" s="107"/>
      <c r="L291" s="107"/>
      <c r="M291" s="107"/>
      <c r="N291" s="107"/>
      <c r="O291" s="107"/>
      <c r="P291" s="107"/>
      <c r="Q291" s="107"/>
    </row>
    <row r="292" spans="1:17" s="133" customFormat="1" ht="47.25">
      <c r="A292" s="143" t="s">
        <v>1223</v>
      </c>
      <c r="B292" s="105" t="s">
        <v>469</v>
      </c>
      <c r="C292" s="106" t="s">
        <v>1504</v>
      </c>
      <c r="D292" s="107"/>
      <c r="E292" s="107"/>
      <c r="F292" s="107"/>
      <c r="G292" s="107"/>
      <c r="H292" s="107"/>
      <c r="I292" s="107"/>
      <c r="J292" s="107"/>
      <c r="K292" s="107"/>
      <c r="L292" s="107"/>
      <c r="M292" s="107"/>
      <c r="N292" s="107"/>
      <c r="O292" s="107"/>
      <c r="P292" s="107"/>
      <c r="Q292" s="107"/>
    </row>
    <row r="293" spans="1:17" s="133" customFormat="1" ht="47.25">
      <c r="A293" s="143" t="s">
        <v>1223</v>
      </c>
      <c r="B293" s="105" t="s">
        <v>470</v>
      </c>
      <c r="C293" s="106" t="s">
        <v>1505</v>
      </c>
      <c r="D293" s="107"/>
      <c r="E293" s="107"/>
      <c r="F293" s="107"/>
      <c r="G293" s="107"/>
      <c r="H293" s="107"/>
      <c r="I293" s="107"/>
      <c r="J293" s="107"/>
      <c r="K293" s="107"/>
      <c r="L293" s="107"/>
      <c r="M293" s="107"/>
      <c r="N293" s="107"/>
      <c r="O293" s="107"/>
      <c r="P293" s="107"/>
      <c r="Q293" s="107"/>
    </row>
    <row r="294" spans="1:17" s="133" customFormat="1" ht="47.25">
      <c r="A294" s="143" t="s">
        <v>1223</v>
      </c>
      <c r="B294" s="105" t="s">
        <v>471</v>
      </c>
      <c r="C294" s="106" t="s">
        <v>1506</v>
      </c>
      <c r="D294" s="107"/>
      <c r="E294" s="107"/>
      <c r="F294" s="107"/>
      <c r="G294" s="107"/>
      <c r="H294" s="107"/>
      <c r="I294" s="107"/>
      <c r="J294" s="107"/>
      <c r="K294" s="107"/>
      <c r="L294" s="107"/>
      <c r="M294" s="107"/>
      <c r="N294" s="107"/>
      <c r="O294" s="107"/>
      <c r="P294" s="107"/>
      <c r="Q294" s="107"/>
    </row>
    <row r="295" spans="1:17" s="133" customFormat="1" ht="63">
      <c r="A295" s="143" t="s">
        <v>1223</v>
      </c>
      <c r="B295" s="105" t="s">
        <v>472</v>
      </c>
      <c r="C295" s="106" t="s">
        <v>2391</v>
      </c>
      <c r="D295" s="107"/>
      <c r="E295" s="107"/>
      <c r="F295" s="107"/>
      <c r="G295" s="107"/>
      <c r="H295" s="107"/>
      <c r="I295" s="107"/>
      <c r="J295" s="107"/>
      <c r="K295" s="107"/>
      <c r="L295" s="107"/>
      <c r="M295" s="107"/>
      <c r="N295" s="107"/>
      <c r="O295" s="107"/>
      <c r="P295" s="107"/>
      <c r="Q295" s="107"/>
    </row>
    <row r="296" spans="1:17" s="133" customFormat="1" ht="47.25">
      <c r="A296" s="143" t="s">
        <v>1223</v>
      </c>
      <c r="B296" s="105" t="s">
        <v>473</v>
      </c>
      <c r="C296" s="106" t="s">
        <v>1508</v>
      </c>
      <c r="D296" s="107"/>
      <c r="E296" s="107"/>
      <c r="F296" s="107"/>
      <c r="G296" s="107"/>
      <c r="H296" s="107"/>
      <c r="I296" s="107"/>
      <c r="J296" s="107"/>
      <c r="K296" s="107"/>
      <c r="L296" s="107"/>
      <c r="M296" s="107"/>
      <c r="N296" s="107"/>
      <c r="O296" s="107"/>
      <c r="P296" s="107"/>
      <c r="Q296" s="107"/>
    </row>
    <row r="297" spans="1:17" s="133" customFormat="1" ht="63">
      <c r="A297" s="143" t="s">
        <v>1223</v>
      </c>
      <c r="B297" s="105" t="s">
        <v>474</v>
      </c>
      <c r="C297" s="106" t="s">
        <v>2392</v>
      </c>
      <c r="D297" s="107"/>
      <c r="E297" s="107"/>
      <c r="F297" s="107"/>
      <c r="G297" s="107"/>
      <c r="H297" s="107"/>
      <c r="I297" s="107"/>
      <c r="J297" s="107"/>
      <c r="K297" s="107">
        <v>0.49</v>
      </c>
      <c r="L297" s="107"/>
      <c r="M297" s="107"/>
      <c r="N297" s="107"/>
      <c r="O297" s="107"/>
      <c r="P297" s="107"/>
      <c r="Q297" s="107"/>
    </row>
    <row r="298" spans="1:17" s="133" customFormat="1" ht="47.25">
      <c r="A298" s="143" t="s">
        <v>1223</v>
      </c>
      <c r="B298" s="105" t="s">
        <v>475</v>
      </c>
      <c r="C298" s="106" t="s">
        <v>1510</v>
      </c>
      <c r="D298" s="107"/>
      <c r="E298" s="107"/>
      <c r="F298" s="107"/>
      <c r="G298" s="107">
        <v>0.5</v>
      </c>
      <c r="H298" s="107"/>
      <c r="I298" s="107"/>
      <c r="J298" s="107"/>
      <c r="K298" s="107"/>
      <c r="L298" s="107"/>
      <c r="M298" s="107"/>
      <c r="N298" s="107"/>
      <c r="O298" s="107"/>
      <c r="P298" s="107"/>
      <c r="Q298" s="107"/>
    </row>
    <row r="299" spans="1:17" s="133" customFormat="1" ht="31.5">
      <c r="A299" s="143" t="s">
        <v>1223</v>
      </c>
      <c r="B299" s="105" t="s">
        <v>476</v>
      </c>
      <c r="C299" s="106" t="s">
        <v>2393</v>
      </c>
      <c r="D299" s="107"/>
      <c r="E299" s="107"/>
      <c r="F299" s="107">
        <v>0.80</v>
      </c>
      <c r="G299" s="107"/>
      <c r="H299" s="107"/>
      <c r="I299" s="107"/>
      <c r="J299" s="107"/>
      <c r="K299" s="107"/>
      <c r="L299" s="107"/>
      <c r="M299" s="107"/>
      <c r="N299" s="107"/>
      <c r="O299" s="107"/>
      <c r="P299" s="107"/>
      <c r="Q299" s="107"/>
    </row>
    <row r="300" spans="1:17" s="133" customFormat="1" ht="47.25">
      <c r="A300" s="143" t="s">
        <v>1223</v>
      </c>
      <c r="B300" s="105" t="s">
        <v>477</v>
      </c>
      <c r="C300" s="106" t="s">
        <v>2394</v>
      </c>
      <c r="D300" s="107"/>
      <c r="E300" s="107"/>
      <c r="F300" s="107">
        <v>0.25</v>
      </c>
      <c r="G300" s="107">
        <v>0.61</v>
      </c>
      <c r="H300" s="107"/>
      <c r="I300" s="107"/>
      <c r="J300" s="107"/>
      <c r="K300" s="107"/>
      <c r="L300" s="107"/>
      <c r="M300" s="107"/>
      <c r="N300" s="107"/>
      <c r="O300" s="107"/>
      <c r="P300" s="107"/>
      <c r="Q300" s="107"/>
    </row>
    <row r="301" spans="1:17" s="133" customFormat="1" ht="126">
      <c r="A301" s="143" t="s">
        <v>1223</v>
      </c>
      <c r="B301" s="105" t="s">
        <v>478</v>
      </c>
      <c r="C301" s="106" t="s">
        <v>1513</v>
      </c>
      <c r="D301" s="107"/>
      <c r="E301" s="107"/>
      <c r="F301" s="107"/>
      <c r="G301" s="107"/>
      <c r="H301" s="107"/>
      <c r="I301" s="107"/>
      <c r="J301" s="107"/>
      <c r="K301" s="107"/>
      <c r="L301" s="107"/>
      <c r="M301" s="107"/>
      <c r="N301" s="107"/>
      <c r="O301" s="107"/>
      <c r="P301" s="107"/>
      <c r="Q301" s="107"/>
    </row>
    <row r="302" spans="1:17" s="133" customFormat="1" ht="78.75">
      <c r="A302" s="143" t="s">
        <v>1223</v>
      </c>
      <c r="B302" s="105" t="s">
        <v>479</v>
      </c>
      <c r="C302" s="106" t="s">
        <v>1514</v>
      </c>
      <c r="D302" s="107"/>
      <c r="E302" s="107"/>
      <c r="F302" s="107"/>
      <c r="G302" s="107"/>
      <c r="H302" s="107"/>
      <c r="I302" s="107"/>
      <c r="J302" s="107"/>
      <c r="K302" s="107"/>
      <c r="L302" s="107"/>
      <c r="M302" s="107"/>
      <c r="N302" s="107"/>
      <c r="O302" s="107"/>
      <c r="P302" s="107"/>
      <c r="Q302" s="107"/>
    </row>
    <row r="303" spans="1:17" s="133" customFormat="1" ht="47.25">
      <c r="A303" s="143" t="s">
        <v>1223</v>
      </c>
      <c r="B303" s="105" t="s">
        <v>480</v>
      </c>
      <c r="C303" s="106" t="s">
        <v>2395</v>
      </c>
      <c r="D303" s="107"/>
      <c r="E303" s="107"/>
      <c r="F303" s="107"/>
      <c r="G303" s="107"/>
      <c r="H303" s="107"/>
      <c r="I303" s="107"/>
      <c r="J303" s="107"/>
      <c r="K303" s="107">
        <v>0.10</v>
      </c>
      <c r="L303" s="107"/>
      <c r="M303" s="107"/>
      <c r="N303" s="107"/>
      <c r="O303" s="107"/>
      <c r="P303" s="107"/>
      <c r="Q303" s="107"/>
    </row>
    <row r="304" spans="1:17" s="133" customFormat="1" ht="47.25">
      <c r="A304" s="143" t="s">
        <v>1223</v>
      </c>
      <c r="B304" s="105" t="s">
        <v>481</v>
      </c>
      <c r="C304" s="106" t="s">
        <v>2396</v>
      </c>
      <c r="D304" s="107"/>
      <c r="E304" s="107"/>
      <c r="F304" s="107"/>
      <c r="G304" s="107"/>
      <c r="H304" s="107"/>
      <c r="I304" s="107"/>
      <c r="J304" s="107"/>
      <c r="K304" s="107"/>
      <c r="L304" s="107"/>
      <c r="M304" s="107"/>
      <c r="N304" s="107"/>
      <c r="O304" s="107"/>
      <c r="P304" s="107"/>
      <c r="Q304" s="107"/>
    </row>
    <row r="305" spans="1:17" s="133" customFormat="1" ht="63">
      <c r="A305" s="143" t="s">
        <v>1223</v>
      </c>
      <c r="B305" s="105" t="s">
        <v>482</v>
      </c>
      <c r="C305" s="106" t="s">
        <v>1517</v>
      </c>
      <c r="D305" s="107"/>
      <c r="E305" s="107"/>
      <c r="F305" s="107"/>
      <c r="G305" s="107">
        <v>2.2799999999999998</v>
      </c>
      <c r="H305" s="107"/>
      <c r="I305" s="107"/>
      <c r="J305" s="107"/>
      <c r="K305" s="107"/>
      <c r="L305" s="107"/>
      <c r="M305" s="107"/>
      <c r="N305" s="107"/>
      <c r="O305" s="107"/>
      <c r="P305" s="107"/>
      <c r="Q305" s="107"/>
    </row>
    <row r="306" spans="1:17" s="133" customFormat="1" ht="94.5">
      <c r="A306" s="143" t="s">
        <v>1223</v>
      </c>
      <c r="B306" s="105" t="s">
        <v>483</v>
      </c>
      <c r="C306" s="106" t="s">
        <v>2397</v>
      </c>
      <c r="D306" s="107"/>
      <c r="E306" s="107"/>
      <c r="F306" s="107"/>
      <c r="G306" s="107">
        <v>0.16</v>
      </c>
      <c r="H306" s="107"/>
      <c r="I306" s="107"/>
      <c r="J306" s="107"/>
      <c r="K306" s="107"/>
      <c r="L306" s="107"/>
      <c r="M306" s="107"/>
      <c r="N306" s="107"/>
      <c r="O306" s="107"/>
      <c r="P306" s="107"/>
      <c r="Q306" s="107"/>
    </row>
    <row r="307" spans="1:17" s="133" customFormat="1" ht="47.25">
      <c r="A307" s="143" t="s">
        <v>1224</v>
      </c>
      <c r="B307" s="105" t="s">
        <v>484</v>
      </c>
      <c r="C307" s="106" t="s">
        <v>1519</v>
      </c>
      <c r="D307" s="107"/>
      <c r="E307" s="107"/>
      <c r="F307" s="107"/>
      <c r="G307" s="107"/>
      <c r="H307" s="107"/>
      <c r="I307" s="107"/>
      <c r="J307" s="107"/>
      <c r="K307" s="107"/>
      <c r="L307" s="107"/>
      <c r="M307" s="107"/>
      <c r="N307" s="107"/>
      <c r="O307" s="107"/>
      <c r="P307" s="107"/>
      <c r="Q307" s="107"/>
    </row>
    <row r="308" spans="1:17" s="133" customFormat="1" ht="47.25">
      <c r="A308" s="143" t="s">
        <v>1224</v>
      </c>
      <c r="B308" s="105" t="s">
        <v>485</v>
      </c>
      <c r="C308" s="106" t="s">
        <v>2398</v>
      </c>
      <c r="D308" s="107"/>
      <c r="E308" s="107"/>
      <c r="F308" s="107">
        <v>1.26</v>
      </c>
      <c r="G308" s="107"/>
      <c r="H308" s="107"/>
      <c r="I308" s="107"/>
      <c r="J308" s="107"/>
      <c r="K308" s="107"/>
      <c r="L308" s="107"/>
      <c r="M308" s="107"/>
      <c r="N308" s="107"/>
      <c r="O308" s="107"/>
      <c r="P308" s="107"/>
      <c r="Q308" s="107"/>
    </row>
    <row r="309" spans="1:17" s="133" customFormat="1" ht="63">
      <c r="A309" s="143" t="s">
        <v>1223</v>
      </c>
      <c r="B309" s="105" t="s">
        <v>486</v>
      </c>
      <c r="C309" s="106" t="s">
        <v>1521</v>
      </c>
      <c r="D309" s="107"/>
      <c r="E309" s="107"/>
      <c r="F309" s="107"/>
      <c r="G309" s="107"/>
      <c r="H309" s="107"/>
      <c r="I309" s="107"/>
      <c r="J309" s="107"/>
      <c r="K309" s="107"/>
      <c r="L309" s="107"/>
      <c r="M309" s="107"/>
      <c r="N309" s="107"/>
      <c r="O309" s="107"/>
      <c r="P309" s="107"/>
      <c r="Q309" s="107"/>
    </row>
    <row r="310" spans="1:17" s="133" customFormat="1" ht="47.25">
      <c r="A310" s="143" t="s">
        <v>1223</v>
      </c>
      <c r="B310" s="105" t="s">
        <v>487</v>
      </c>
      <c r="C310" s="106" t="s">
        <v>1522</v>
      </c>
      <c r="D310" s="107"/>
      <c r="E310" s="107"/>
      <c r="F310" s="107"/>
      <c r="G310" s="107"/>
      <c r="H310" s="107"/>
      <c r="I310" s="107"/>
      <c r="J310" s="107"/>
      <c r="K310" s="107"/>
      <c r="L310" s="107"/>
      <c r="M310" s="107"/>
      <c r="N310" s="107"/>
      <c r="O310" s="107"/>
      <c r="P310" s="107"/>
      <c r="Q310" s="107"/>
    </row>
    <row r="311" spans="1:17" s="133" customFormat="1" ht="63">
      <c r="A311" s="143" t="s">
        <v>1223</v>
      </c>
      <c r="B311" s="105" t="s">
        <v>488</v>
      </c>
      <c r="C311" s="106" t="s">
        <v>1523</v>
      </c>
      <c r="D311" s="107"/>
      <c r="E311" s="107"/>
      <c r="F311" s="107"/>
      <c r="G311" s="107"/>
      <c r="H311" s="107"/>
      <c r="I311" s="107"/>
      <c r="J311" s="107"/>
      <c r="K311" s="107"/>
      <c r="L311" s="107"/>
      <c r="M311" s="107"/>
      <c r="N311" s="107"/>
      <c r="O311" s="107"/>
      <c r="P311" s="107"/>
      <c r="Q311" s="107"/>
    </row>
    <row r="312" spans="1:17" s="133" customFormat="1" ht="47.25">
      <c r="A312" s="143" t="s">
        <v>1223</v>
      </c>
      <c r="B312" s="105" t="s">
        <v>489</v>
      </c>
      <c r="C312" s="106" t="s">
        <v>1524</v>
      </c>
      <c r="D312" s="107"/>
      <c r="E312" s="107"/>
      <c r="F312" s="107"/>
      <c r="G312" s="107"/>
      <c r="H312" s="107"/>
      <c r="I312" s="107"/>
      <c r="J312" s="107"/>
      <c r="K312" s="107"/>
      <c r="L312" s="107"/>
      <c r="M312" s="107"/>
      <c r="N312" s="107"/>
      <c r="O312" s="107"/>
      <c r="P312" s="107"/>
      <c r="Q312" s="107"/>
    </row>
    <row r="313" spans="1:17" s="133" customFormat="1" ht="31.5">
      <c r="A313" s="143" t="s">
        <v>1224</v>
      </c>
      <c r="B313" s="105" t="s">
        <v>490</v>
      </c>
      <c r="C313" s="106" t="s">
        <v>1525</v>
      </c>
      <c r="D313" s="107"/>
      <c r="E313" s="107"/>
      <c r="F313" s="107"/>
      <c r="G313" s="107"/>
      <c r="H313" s="107"/>
      <c r="I313" s="107"/>
      <c r="J313" s="107"/>
      <c r="K313" s="107"/>
      <c r="L313" s="107"/>
      <c r="M313" s="107"/>
      <c r="N313" s="107"/>
      <c r="O313" s="107"/>
      <c r="P313" s="107"/>
      <c r="Q313" s="107"/>
    </row>
    <row r="314" spans="1:17" s="133" customFormat="1" ht="63">
      <c r="A314" s="143" t="s">
        <v>1224</v>
      </c>
      <c r="B314" s="105" t="s">
        <v>491</v>
      </c>
      <c r="C314" s="106" t="s">
        <v>1526</v>
      </c>
      <c r="D314" s="107"/>
      <c r="E314" s="107"/>
      <c r="F314" s="107"/>
      <c r="G314" s="107"/>
      <c r="H314" s="107"/>
      <c r="I314" s="107"/>
      <c r="J314" s="107"/>
      <c r="K314" s="107"/>
      <c r="L314" s="107"/>
      <c r="M314" s="107"/>
      <c r="N314" s="107"/>
      <c r="O314" s="107"/>
      <c r="P314" s="107"/>
      <c r="Q314" s="107"/>
    </row>
    <row r="315" spans="1:17" s="133" customFormat="1" ht="63">
      <c r="A315" s="143" t="s">
        <v>1224</v>
      </c>
      <c r="B315" s="105" t="s">
        <v>492</v>
      </c>
      <c r="C315" s="106" t="s">
        <v>1527</v>
      </c>
      <c r="D315" s="107"/>
      <c r="E315" s="107"/>
      <c r="F315" s="107"/>
      <c r="G315" s="107"/>
      <c r="H315" s="107"/>
      <c r="I315" s="107"/>
      <c r="J315" s="107"/>
      <c r="K315" s="107"/>
      <c r="L315" s="107"/>
      <c r="M315" s="107"/>
      <c r="N315" s="107"/>
      <c r="O315" s="107"/>
      <c r="P315" s="107"/>
      <c r="Q315" s="107"/>
    </row>
    <row r="316" spans="1:17" s="133" customFormat="1" ht="47.25">
      <c r="A316" s="143" t="s">
        <v>1224</v>
      </c>
      <c r="B316" s="105" t="s">
        <v>493</v>
      </c>
      <c r="C316" s="106" t="s">
        <v>1528</v>
      </c>
      <c r="D316" s="107"/>
      <c r="E316" s="107"/>
      <c r="F316" s="107"/>
      <c r="G316" s="107"/>
      <c r="H316" s="107"/>
      <c r="I316" s="107"/>
      <c r="J316" s="107"/>
      <c r="K316" s="107"/>
      <c r="L316" s="107"/>
      <c r="M316" s="107"/>
      <c r="N316" s="107"/>
      <c r="O316" s="107"/>
      <c r="P316" s="107"/>
      <c r="Q316" s="107"/>
    </row>
    <row r="317" spans="1:17" s="133" customFormat="1" ht="31.5">
      <c r="A317" s="143" t="s">
        <v>1223</v>
      </c>
      <c r="B317" s="105" t="s">
        <v>494</v>
      </c>
      <c r="C317" s="106" t="s">
        <v>1529</v>
      </c>
      <c r="D317" s="107"/>
      <c r="E317" s="107"/>
      <c r="F317" s="107"/>
      <c r="G317" s="107"/>
      <c r="H317" s="107"/>
      <c r="I317" s="107"/>
      <c r="J317" s="107"/>
      <c r="K317" s="107"/>
      <c r="L317" s="107"/>
      <c r="M317" s="107"/>
      <c r="N317" s="107"/>
      <c r="O317" s="107"/>
      <c r="P317" s="107"/>
      <c r="Q317" s="107"/>
    </row>
    <row r="318" spans="1:17" s="133" customFormat="1" ht="31.5">
      <c r="A318" s="143" t="s">
        <v>1223</v>
      </c>
      <c r="B318" s="105" t="s">
        <v>495</v>
      </c>
      <c r="C318" s="106" t="s">
        <v>2399</v>
      </c>
      <c r="D318" s="107"/>
      <c r="E318" s="107"/>
      <c r="F318" s="107"/>
      <c r="G318" s="107"/>
      <c r="H318" s="107"/>
      <c r="I318" s="107"/>
      <c r="J318" s="107"/>
      <c r="K318" s="107"/>
      <c r="L318" s="107"/>
      <c r="M318" s="107"/>
      <c r="N318" s="107"/>
      <c r="O318" s="107"/>
      <c r="P318" s="107"/>
      <c r="Q318" s="107"/>
    </row>
    <row r="319" spans="1:17" s="133" customFormat="1" ht="47.25">
      <c r="A319" s="143" t="s">
        <v>1223</v>
      </c>
      <c r="B319" s="105" t="s">
        <v>496</v>
      </c>
      <c r="C319" s="106" t="s">
        <v>2400</v>
      </c>
      <c r="D319" s="107"/>
      <c r="E319" s="107"/>
      <c r="F319" s="107"/>
      <c r="G319" s="107"/>
      <c r="H319" s="107"/>
      <c r="I319" s="107"/>
      <c r="J319" s="107"/>
      <c r="K319" s="107"/>
      <c r="L319" s="107"/>
      <c r="M319" s="107"/>
      <c r="N319" s="107"/>
      <c r="O319" s="107"/>
      <c r="P319" s="107"/>
      <c r="Q319" s="107"/>
    </row>
    <row r="320" spans="1:17" s="133" customFormat="1" ht="63">
      <c r="A320" s="143" t="s">
        <v>1223</v>
      </c>
      <c r="B320" s="105" t="s">
        <v>497</v>
      </c>
      <c r="C320" s="106" t="s">
        <v>2401</v>
      </c>
      <c r="D320" s="107"/>
      <c r="E320" s="107"/>
      <c r="F320" s="107"/>
      <c r="G320" s="107"/>
      <c r="H320" s="107"/>
      <c r="I320" s="107"/>
      <c r="J320" s="107"/>
      <c r="K320" s="107"/>
      <c r="L320" s="107"/>
      <c r="M320" s="107"/>
      <c r="N320" s="107"/>
      <c r="O320" s="107"/>
      <c r="P320" s="107"/>
      <c r="Q320" s="107"/>
    </row>
    <row r="321" spans="1:17" s="133" customFormat="1" ht="63">
      <c r="A321" s="143" t="s">
        <v>1224</v>
      </c>
      <c r="B321" s="105" t="s">
        <v>498</v>
      </c>
      <c r="C321" s="106" t="s">
        <v>1533</v>
      </c>
      <c r="D321" s="107"/>
      <c r="E321" s="107"/>
      <c r="F321" s="107">
        <v>0.25</v>
      </c>
      <c r="G321" s="107"/>
      <c r="H321" s="107"/>
      <c r="I321" s="107"/>
      <c r="J321" s="107"/>
      <c r="K321" s="107"/>
      <c r="L321" s="107"/>
      <c r="M321" s="107"/>
      <c r="N321" s="107"/>
      <c r="O321" s="107"/>
      <c r="P321" s="107"/>
      <c r="Q321" s="107"/>
    </row>
    <row r="322" spans="1:17" s="133" customFormat="1" ht="47.25">
      <c r="A322" s="143" t="s">
        <v>1223</v>
      </c>
      <c r="B322" s="105" t="s">
        <v>499</v>
      </c>
      <c r="C322" s="106" t="s">
        <v>1534</v>
      </c>
      <c r="D322" s="107"/>
      <c r="E322" s="107"/>
      <c r="F322" s="107">
        <v>2</v>
      </c>
      <c r="G322" s="107"/>
      <c r="H322" s="107"/>
      <c r="I322" s="107"/>
      <c r="J322" s="107"/>
      <c r="K322" s="107"/>
      <c r="L322" s="107"/>
      <c r="M322" s="107"/>
      <c r="N322" s="107"/>
      <c r="O322" s="107"/>
      <c r="P322" s="107"/>
      <c r="Q322" s="107"/>
    </row>
    <row r="323" spans="1:17" s="133" customFormat="1" ht="78.75">
      <c r="A323" s="143" t="s">
        <v>1223</v>
      </c>
      <c r="B323" s="105" t="s">
        <v>500</v>
      </c>
      <c r="C323" s="106" t="s">
        <v>1535</v>
      </c>
      <c r="D323" s="107"/>
      <c r="E323" s="107"/>
      <c r="F323" s="107"/>
      <c r="G323" s="107">
        <v>0.15</v>
      </c>
      <c r="H323" s="107"/>
      <c r="I323" s="107"/>
      <c r="J323" s="107"/>
      <c r="K323" s="107"/>
      <c r="L323" s="107"/>
      <c r="M323" s="107"/>
      <c r="N323" s="107"/>
      <c r="O323" s="107"/>
      <c r="P323" s="107"/>
      <c r="Q323" s="107"/>
    </row>
    <row r="324" spans="1:17" s="133" customFormat="1" ht="47.25">
      <c r="A324" s="143" t="s">
        <v>1223</v>
      </c>
      <c r="B324" s="105" t="s">
        <v>501</v>
      </c>
      <c r="C324" s="106" t="s">
        <v>1536</v>
      </c>
      <c r="D324" s="107"/>
      <c r="E324" s="107"/>
      <c r="F324" s="107">
        <v>0.25</v>
      </c>
      <c r="G324" s="107"/>
      <c r="H324" s="107"/>
      <c r="I324" s="107"/>
      <c r="J324" s="107"/>
      <c r="K324" s="107"/>
      <c r="L324" s="107"/>
      <c r="M324" s="107"/>
      <c r="N324" s="107"/>
      <c r="O324" s="107"/>
      <c r="P324" s="107"/>
      <c r="Q324" s="107"/>
    </row>
    <row r="325" spans="1:17" s="133" customFormat="1" ht="47.25">
      <c r="A325" s="143" t="s">
        <v>1223</v>
      </c>
      <c r="B325" s="105" t="s">
        <v>502</v>
      </c>
      <c r="C325" s="106" t="s">
        <v>1537</v>
      </c>
      <c r="D325" s="107"/>
      <c r="E325" s="107"/>
      <c r="F325" s="107"/>
      <c r="G325" s="107"/>
      <c r="H325" s="107"/>
      <c r="I325" s="107"/>
      <c r="J325" s="107"/>
      <c r="K325" s="107"/>
      <c r="L325" s="107"/>
      <c r="M325" s="107"/>
      <c r="N325" s="107"/>
      <c r="O325" s="107"/>
      <c r="P325" s="107"/>
      <c r="Q325" s="107"/>
    </row>
    <row r="326" spans="1:17" s="133" customFormat="1" ht="94.5">
      <c r="A326" s="143" t="s">
        <v>1224</v>
      </c>
      <c r="B326" s="105" t="s">
        <v>503</v>
      </c>
      <c r="C326" s="106" t="s">
        <v>1538</v>
      </c>
      <c r="D326" s="107"/>
      <c r="E326" s="107"/>
      <c r="F326" s="107"/>
      <c r="G326" s="107"/>
      <c r="H326" s="107"/>
      <c r="I326" s="107"/>
      <c r="J326" s="107"/>
      <c r="K326" s="107"/>
      <c r="L326" s="107"/>
      <c r="M326" s="107"/>
      <c r="N326" s="107"/>
      <c r="O326" s="107"/>
      <c r="P326" s="107"/>
      <c r="Q326" s="107"/>
    </row>
    <row r="327" spans="1:17" s="133" customFormat="1" ht="47.25">
      <c r="A327" s="143" t="s">
        <v>1223</v>
      </c>
      <c r="B327" s="105" t="s">
        <v>504</v>
      </c>
      <c r="C327" s="106" t="s">
        <v>1539</v>
      </c>
      <c r="D327" s="107"/>
      <c r="E327" s="107"/>
      <c r="F327" s="107"/>
      <c r="G327" s="107"/>
      <c r="H327" s="107"/>
      <c r="I327" s="107"/>
      <c r="J327" s="107"/>
      <c r="K327" s="107"/>
      <c r="L327" s="107"/>
      <c r="M327" s="107"/>
      <c r="N327" s="107"/>
      <c r="O327" s="107"/>
      <c r="P327" s="107"/>
      <c r="Q327" s="107"/>
    </row>
    <row r="328" spans="1:17" s="133" customFormat="1" ht="78.75">
      <c r="A328" s="143" t="s">
        <v>1223</v>
      </c>
      <c r="B328" s="105" t="s">
        <v>505</v>
      </c>
      <c r="C328" s="106" t="s">
        <v>1540</v>
      </c>
      <c r="D328" s="107"/>
      <c r="E328" s="107"/>
      <c r="F328" s="107"/>
      <c r="G328" s="107">
        <v>0.10</v>
      </c>
      <c r="H328" s="107"/>
      <c r="I328" s="107"/>
      <c r="J328" s="107"/>
      <c r="K328" s="107"/>
      <c r="L328" s="107"/>
      <c r="M328" s="107"/>
      <c r="N328" s="107"/>
      <c r="O328" s="107"/>
      <c r="P328" s="107"/>
      <c r="Q328" s="107"/>
    </row>
    <row r="329" spans="1:17" s="133" customFormat="1" ht="63">
      <c r="A329" s="143" t="s">
        <v>1223</v>
      </c>
      <c r="B329" s="105" t="s">
        <v>506</v>
      </c>
      <c r="C329" s="106" t="s">
        <v>1541</v>
      </c>
      <c r="D329" s="107"/>
      <c r="E329" s="107"/>
      <c r="F329" s="107">
        <v>1.26</v>
      </c>
      <c r="G329" s="107">
        <v>0.74399999999999999</v>
      </c>
      <c r="H329" s="107"/>
      <c r="I329" s="107"/>
      <c r="J329" s="107"/>
      <c r="K329" s="107"/>
      <c r="L329" s="107"/>
      <c r="M329" s="107"/>
      <c r="N329" s="107"/>
      <c r="O329" s="107"/>
      <c r="P329" s="107"/>
      <c r="Q329" s="107"/>
    </row>
    <row r="330" spans="1:17" s="133" customFormat="1" ht="78.75">
      <c r="A330" s="143" t="s">
        <v>1224</v>
      </c>
      <c r="B330" s="105" t="s">
        <v>507</v>
      </c>
      <c r="C330" s="106" t="s">
        <v>1542</v>
      </c>
      <c r="D330" s="107"/>
      <c r="E330" s="107"/>
      <c r="F330" s="107"/>
      <c r="G330" s="107">
        <v>0.25</v>
      </c>
      <c r="H330" s="107"/>
      <c r="I330" s="107"/>
      <c r="J330" s="107"/>
      <c r="K330" s="107"/>
      <c r="L330" s="107"/>
      <c r="M330" s="107"/>
      <c r="N330" s="107"/>
      <c r="O330" s="107"/>
      <c r="P330" s="107"/>
      <c r="Q330" s="107"/>
    </row>
    <row r="331" spans="1:17" s="133" customFormat="1" ht="63">
      <c r="A331" s="143" t="s">
        <v>1223</v>
      </c>
      <c r="B331" s="105" t="s">
        <v>508</v>
      </c>
      <c r="C331" s="106" t="s">
        <v>1543</v>
      </c>
      <c r="D331" s="107"/>
      <c r="E331" s="107"/>
      <c r="F331" s="107"/>
      <c r="G331" s="107">
        <v>0.60</v>
      </c>
      <c r="H331" s="107"/>
      <c r="I331" s="107"/>
      <c r="J331" s="107"/>
      <c r="K331" s="107"/>
      <c r="L331" s="107"/>
      <c r="M331" s="107"/>
      <c r="N331" s="107"/>
      <c r="O331" s="107"/>
      <c r="P331" s="107"/>
      <c r="Q331" s="107"/>
    </row>
    <row r="332" spans="1:17" s="133" customFormat="1" ht="47.25">
      <c r="A332" s="143" t="s">
        <v>1223</v>
      </c>
      <c r="B332" s="105" t="s">
        <v>509</v>
      </c>
      <c r="C332" s="106" t="s">
        <v>1544</v>
      </c>
      <c r="D332" s="107"/>
      <c r="E332" s="107"/>
      <c r="F332" s="107">
        <v>0.16</v>
      </c>
      <c r="G332" s="107"/>
      <c r="H332" s="107"/>
      <c r="I332" s="107"/>
      <c r="J332" s="107"/>
      <c r="K332" s="107"/>
      <c r="L332" s="107"/>
      <c r="M332" s="107"/>
      <c r="N332" s="107"/>
      <c r="O332" s="107"/>
      <c r="P332" s="107"/>
      <c r="Q332" s="107"/>
    </row>
    <row r="333" spans="1:17" s="133" customFormat="1" ht="63">
      <c r="A333" s="143" t="s">
        <v>1223</v>
      </c>
      <c r="B333" s="105" t="s">
        <v>510</v>
      </c>
      <c r="C333" s="106" t="s">
        <v>1545</v>
      </c>
      <c r="D333" s="107"/>
      <c r="E333" s="107"/>
      <c r="F333" s="107"/>
      <c r="G333" s="107"/>
      <c r="H333" s="107"/>
      <c r="I333" s="107"/>
      <c r="J333" s="107"/>
      <c r="K333" s="107">
        <v>0.30</v>
      </c>
      <c r="L333" s="107"/>
      <c r="M333" s="107"/>
      <c r="N333" s="107"/>
      <c r="O333" s="107"/>
      <c r="P333" s="107"/>
      <c r="Q333" s="107"/>
    </row>
    <row r="334" spans="1:17" s="133" customFormat="1" ht="47.25">
      <c r="A334" s="143" t="s">
        <v>1223</v>
      </c>
      <c r="B334" s="105" t="s">
        <v>511</v>
      </c>
      <c r="C334" s="106" t="s">
        <v>1546</v>
      </c>
      <c r="D334" s="107"/>
      <c r="E334" s="107"/>
      <c r="F334" s="107"/>
      <c r="G334" s="107"/>
      <c r="H334" s="107"/>
      <c r="I334" s="107"/>
      <c r="J334" s="107"/>
      <c r="K334" s="107"/>
      <c r="L334" s="107"/>
      <c r="M334" s="107"/>
      <c r="N334" s="107"/>
      <c r="O334" s="107"/>
      <c r="P334" s="107"/>
      <c r="Q334" s="107"/>
    </row>
    <row r="335" spans="1:17" s="133" customFormat="1" ht="47.25">
      <c r="A335" s="143" t="s">
        <v>1223</v>
      </c>
      <c r="B335" s="105" t="s">
        <v>512</v>
      </c>
      <c r="C335" s="106" t="s">
        <v>1547</v>
      </c>
      <c r="D335" s="107"/>
      <c r="E335" s="107"/>
      <c r="F335" s="107"/>
      <c r="G335" s="107"/>
      <c r="H335" s="107"/>
      <c r="I335" s="107"/>
      <c r="J335" s="107"/>
      <c r="K335" s="107"/>
      <c r="L335" s="107"/>
      <c r="M335" s="107"/>
      <c r="N335" s="107"/>
      <c r="O335" s="107"/>
      <c r="P335" s="107"/>
      <c r="Q335" s="107"/>
    </row>
    <row r="336" spans="1:17" s="133" customFormat="1" ht="110.25">
      <c r="A336" s="143" t="s">
        <v>1224</v>
      </c>
      <c r="B336" s="105" t="s">
        <v>513</v>
      </c>
      <c r="C336" s="108" t="s">
        <v>1548</v>
      </c>
      <c r="D336" s="107"/>
      <c r="E336" s="107"/>
      <c r="F336" s="107"/>
      <c r="G336" s="107"/>
      <c r="H336" s="107"/>
      <c r="I336" s="107"/>
      <c r="J336" s="107"/>
      <c r="K336" s="107"/>
      <c r="L336" s="107"/>
      <c r="M336" s="107"/>
      <c r="N336" s="107"/>
      <c r="O336" s="107"/>
      <c r="P336" s="107"/>
      <c r="Q336" s="107"/>
    </row>
    <row r="337" spans="1:17" s="133" customFormat="1" ht="63">
      <c r="A337" s="143" t="s">
        <v>1223</v>
      </c>
      <c r="B337" s="105" t="s">
        <v>514</v>
      </c>
      <c r="C337" s="108" t="s">
        <v>1549</v>
      </c>
      <c r="D337" s="107"/>
      <c r="E337" s="107"/>
      <c r="F337" s="107"/>
      <c r="G337" s="107"/>
      <c r="H337" s="107"/>
      <c r="I337" s="107"/>
      <c r="J337" s="107"/>
      <c r="K337" s="107"/>
      <c r="L337" s="107"/>
      <c r="M337" s="107"/>
      <c r="N337" s="107"/>
      <c r="O337" s="107"/>
      <c r="P337" s="107"/>
      <c r="Q337" s="107"/>
    </row>
    <row r="338" spans="1:17" s="133" customFormat="1" ht="63">
      <c r="A338" s="143" t="s">
        <v>1223</v>
      </c>
      <c r="B338" s="105" t="s">
        <v>515</v>
      </c>
      <c r="C338" s="108" t="s">
        <v>1550</v>
      </c>
      <c r="D338" s="107"/>
      <c r="E338" s="107"/>
      <c r="F338" s="107"/>
      <c r="G338" s="107"/>
      <c r="H338" s="107"/>
      <c r="I338" s="107"/>
      <c r="J338" s="107"/>
      <c r="K338" s="107"/>
      <c r="L338" s="107"/>
      <c r="M338" s="107"/>
      <c r="N338" s="107"/>
      <c r="O338" s="107"/>
      <c r="P338" s="107"/>
      <c r="Q338" s="107"/>
    </row>
    <row r="339" spans="1:17" s="133" customFormat="1" ht="63">
      <c r="A339" s="143" t="s">
        <v>1224</v>
      </c>
      <c r="B339" s="105" t="s">
        <v>516</v>
      </c>
      <c r="C339" s="106" t="s">
        <v>2402</v>
      </c>
      <c r="D339" s="107"/>
      <c r="E339" s="107"/>
      <c r="F339" s="107">
        <v>0.80</v>
      </c>
      <c r="G339" s="107"/>
      <c r="H339" s="107"/>
      <c r="I339" s="107"/>
      <c r="J339" s="107"/>
      <c r="K339" s="107"/>
      <c r="L339" s="107"/>
      <c r="M339" s="107"/>
      <c r="N339" s="107"/>
      <c r="O339" s="107"/>
      <c r="P339" s="107"/>
      <c r="Q339" s="107"/>
    </row>
    <row r="340" spans="1:17" s="133" customFormat="1" ht="63">
      <c r="A340" s="143" t="s">
        <v>1223</v>
      </c>
      <c r="B340" s="105" t="s">
        <v>517</v>
      </c>
      <c r="C340" s="106" t="s">
        <v>2403</v>
      </c>
      <c r="D340" s="107"/>
      <c r="E340" s="107"/>
      <c r="F340" s="107"/>
      <c r="G340" s="107"/>
      <c r="H340" s="107"/>
      <c r="I340" s="107"/>
      <c r="J340" s="107"/>
      <c r="K340" s="107"/>
      <c r="L340" s="107"/>
      <c r="M340" s="107"/>
      <c r="N340" s="107"/>
      <c r="O340" s="107"/>
      <c r="P340" s="107"/>
      <c r="Q340" s="107"/>
    </row>
    <row r="341" spans="1:17" s="133" customFormat="1" ht="94.5">
      <c r="A341" s="143" t="s">
        <v>1224</v>
      </c>
      <c r="B341" s="105" t="s">
        <v>518</v>
      </c>
      <c r="C341" s="106" t="s">
        <v>2404</v>
      </c>
      <c r="D341" s="107"/>
      <c r="E341" s="107"/>
      <c r="F341" s="107">
        <v>0.40</v>
      </c>
      <c r="G341" s="107"/>
      <c r="H341" s="107"/>
      <c r="I341" s="107"/>
      <c r="J341" s="107"/>
      <c r="K341" s="107"/>
      <c r="L341" s="107"/>
      <c r="M341" s="107"/>
      <c r="N341" s="107"/>
      <c r="O341" s="107"/>
      <c r="P341" s="107"/>
      <c r="Q341" s="107"/>
    </row>
    <row r="342" spans="1:17" s="133" customFormat="1" ht="47.25">
      <c r="A342" s="143" t="s">
        <v>1223</v>
      </c>
      <c r="B342" s="105" t="s">
        <v>519</v>
      </c>
      <c r="C342" s="106" t="s">
        <v>2405</v>
      </c>
      <c r="D342" s="107"/>
      <c r="E342" s="107"/>
      <c r="F342" s="107">
        <v>0.40</v>
      </c>
      <c r="G342" s="107">
        <v>0.15</v>
      </c>
      <c r="H342" s="107"/>
      <c r="I342" s="107"/>
      <c r="J342" s="107"/>
      <c r="K342" s="107"/>
      <c r="L342" s="107"/>
      <c r="M342" s="107"/>
      <c r="N342" s="107"/>
      <c r="O342" s="107"/>
      <c r="P342" s="107"/>
      <c r="Q342" s="107"/>
    </row>
    <row r="343" spans="1:17" s="133" customFormat="1" ht="47.25">
      <c r="A343" s="143" t="s">
        <v>1224</v>
      </c>
      <c r="B343" s="105" t="s">
        <v>520</v>
      </c>
      <c r="C343" s="106" t="s">
        <v>2406</v>
      </c>
      <c r="D343" s="107"/>
      <c r="E343" s="107"/>
      <c r="F343" s="107">
        <v>0.40</v>
      </c>
      <c r="G343" s="107">
        <v>0.05</v>
      </c>
      <c r="H343" s="107"/>
      <c r="I343" s="107"/>
      <c r="J343" s="107"/>
      <c r="K343" s="107"/>
      <c r="L343" s="107"/>
      <c r="M343" s="107"/>
      <c r="N343" s="107"/>
      <c r="O343" s="107"/>
      <c r="P343" s="107"/>
      <c r="Q343" s="107"/>
    </row>
    <row r="344" spans="1:17" s="133" customFormat="1" ht="47.25">
      <c r="A344" s="143" t="s">
        <v>1224</v>
      </c>
      <c r="B344" s="105" t="s">
        <v>521</v>
      </c>
      <c r="C344" s="106" t="s">
        <v>2407</v>
      </c>
      <c r="D344" s="107"/>
      <c r="E344" s="107"/>
      <c r="F344" s="107">
        <v>0.80</v>
      </c>
      <c r="G344" s="107"/>
      <c r="H344" s="107"/>
      <c r="I344" s="107"/>
      <c r="J344" s="107"/>
      <c r="K344" s="107"/>
      <c r="L344" s="107"/>
      <c r="M344" s="107"/>
      <c r="N344" s="107"/>
      <c r="O344" s="107"/>
      <c r="P344" s="107"/>
      <c r="Q344" s="107"/>
    </row>
    <row r="345" spans="1:17" s="133" customFormat="1" ht="47.25">
      <c r="A345" s="143" t="s">
        <v>1223</v>
      </c>
      <c r="B345" s="105" t="s">
        <v>522</v>
      </c>
      <c r="C345" s="106" t="s">
        <v>2408</v>
      </c>
      <c r="D345" s="107"/>
      <c r="E345" s="107"/>
      <c r="F345" s="107">
        <v>2</v>
      </c>
      <c r="G345" s="107"/>
      <c r="H345" s="107"/>
      <c r="I345" s="107"/>
      <c r="J345" s="107"/>
      <c r="K345" s="107"/>
      <c r="L345" s="107"/>
      <c r="M345" s="107"/>
      <c r="N345" s="107"/>
      <c r="O345" s="107"/>
      <c r="P345" s="107"/>
      <c r="Q345" s="107"/>
    </row>
    <row r="346" spans="1:17" s="133" customFormat="1" ht="63">
      <c r="A346" s="143" t="s">
        <v>1224</v>
      </c>
      <c r="B346" s="105" t="s">
        <v>523</v>
      </c>
      <c r="C346" s="106" t="s">
        <v>1558</v>
      </c>
      <c r="D346" s="107"/>
      <c r="E346" s="107"/>
      <c r="F346" s="107"/>
      <c r="G346" s="107"/>
      <c r="H346" s="107"/>
      <c r="I346" s="107"/>
      <c r="J346" s="107"/>
      <c r="K346" s="107"/>
      <c r="L346" s="107"/>
      <c r="M346" s="107"/>
      <c r="N346" s="107"/>
      <c r="O346" s="107"/>
      <c r="P346" s="107"/>
      <c r="Q346" s="107"/>
    </row>
    <row r="347" spans="1:17" s="133" customFormat="1" ht="63">
      <c r="A347" s="143" t="s">
        <v>1223</v>
      </c>
      <c r="B347" s="105" t="s">
        <v>524</v>
      </c>
      <c r="C347" s="106" t="s">
        <v>1559</v>
      </c>
      <c r="D347" s="107"/>
      <c r="E347" s="107"/>
      <c r="F347" s="107">
        <v>0.80</v>
      </c>
      <c r="G347" s="107"/>
      <c r="H347" s="107"/>
      <c r="I347" s="107"/>
      <c r="J347" s="107"/>
      <c r="K347" s="107"/>
      <c r="L347" s="107"/>
      <c r="M347" s="107"/>
      <c r="N347" s="107"/>
      <c r="O347" s="107"/>
      <c r="P347" s="107"/>
      <c r="Q347" s="107"/>
    </row>
    <row r="348" spans="1:17" s="133" customFormat="1" ht="47.25">
      <c r="A348" s="143" t="s">
        <v>1223</v>
      </c>
      <c r="B348" s="105" t="s">
        <v>525</v>
      </c>
      <c r="C348" s="106" t="s">
        <v>2409</v>
      </c>
      <c r="D348" s="107"/>
      <c r="E348" s="107"/>
      <c r="F348" s="107">
        <v>0.80</v>
      </c>
      <c r="G348" s="107"/>
      <c r="H348" s="107"/>
      <c r="I348" s="107"/>
      <c r="J348" s="107"/>
      <c r="K348" s="107"/>
      <c r="L348" s="107"/>
      <c r="M348" s="107"/>
      <c r="N348" s="107"/>
      <c r="O348" s="107"/>
      <c r="P348" s="107"/>
      <c r="Q348" s="107"/>
    </row>
    <row r="349" spans="1:17" s="133" customFormat="1" ht="47.25">
      <c r="A349" s="143" t="s">
        <v>1223</v>
      </c>
      <c r="B349" s="105" t="s">
        <v>526</v>
      </c>
      <c r="C349" s="106" t="s">
        <v>2410</v>
      </c>
      <c r="D349" s="107"/>
      <c r="E349" s="107"/>
      <c r="F349" s="107">
        <v>0.40</v>
      </c>
      <c r="G349" s="107"/>
      <c r="H349" s="107"/>
      <c r="I349" s="107"/>
      <c r="J349" s="107"/>
      <c r="K349" s="107"/>
      <c r="L349" s="107"/>
      <c r="M349" s="107"/>
      <c r="N349" s="107"/>
      <c r="O349" s="107"/>
      <c r="P349" s="107"/>
      <c r="Q349" s="107"/>
    </row>
    <row r="350" spans="1:17" s="133" customFormat="1" ht="47.25">
      <c r="A350" s="143" t="s">
        <v>1223</v>
      </c>
      <c r="B350" s="105" t="s">
        <v>527</v>
      </c>
      <c r="C350" s="106" t="s">
        <v>2411</v>
      </c>
      <c r="D350" s="107"/>
      <c r="E350" s="107"/>
      <c r="F350" s="107">
        <v>1.26</v>
      </c>
      <c r="G350" s="107"/>
      <c r="H350" s="107"/>
      <c r="I350" s="107"/>
      <c r="J350" s="107"/>
      <c r="K350" s="107"/>
      <c r="L350" s="107"/>
      <c r="M350" s="107"/>
      <c r="N350" s="107"/>
      <c r="O350" s="107"/>
      <c r="P350" s="107"/>
      <c r="Q350" s="107"/>
    </row>
    <row r="351" spans="1:17" s="133" customFormat="1" ht="47.25">
      <c r="A351" s="143" t="s">
        <v>1223</v>
      </c>
      <c r="B351" s="105" t="s">
        <v>528</v>
      </c>
      <c r="C351" s="106" t="s">
        <v>2412</v>
      </c>
      <c r="D351" s="107"/>
      <c r="E351" s="107"/>
      <c r="F351" s="107">
        <v>0.40</v>
      </c>
      <c r="G351" s="107"/>
      <c r="H351" s="107"/>
      <c r="I351" s="107"/>
      <c r="J351" s="107"/>
      <c r="K351" s="107"/>
      <c r="L351" s="107"/>
      <c r="M351" s="107"/>
      <c r="N351" s="107"/>
      <c r="O351" s="107"/>
      <c r="P351" s="107"/>
      <c r="Q351" s="107"/>
    </row>
    <row r="352" spans="1:17" s="133" customFormat="1" ht="47.25">
      <c r="A352" s="143" t="s">
        <v>1223</v>
      </c>
      <c r="B352" s="105" t="s">
        <v>529</v>
      </c>
      <c r="C352" s="106" t="s">
        <v>2413</v>
      </c>
      <c r="D352" s="107"/>
      <c r="E352" s="107"/>
      <c r="F352" s="107"/>
      <c r="G352" s="107"/>
      <c r="H352" s="107"/>
      <c r="I352" s="107"/>
      <c r="J352" s="107"/>
      <c r="K352" s="107"/>
      <c r="L352" s="107"/>
      <c r="M352" s="107"/>
      <c r="N352" s="107"/>
      <c r="O352" s="107"/>
      <c r="P352" s="107"/>
      <c r="Q352" s="107"/>
    </row>
    <row r="353" spans="1:17" s="133" customFormat="1" ht="47.25">
      <c r="A353" s="143" t="s">
        <v>1223</v>
      </c>
      <c r="B353" s="105" t="s">
        <v>530</v>
      </c>
      <c r="C353" s="106" t="s">
        <v>2414</v>
      </c>
      <c r="D353" s="107"/>
      <c r="E353" s="107"/>
      <c r="F353" s="107">
        <v>2</v>
      </c>
      <c r="G353" s="107"/>
      <c r="H353" s="107"/>
      <c r="I353" s="107"/>
      <c r="J353" s="107"/>
      <c r="K353" s="107"/>
      <c r="L353" s="107"/>
      <c r="M353" s="107"/>
      <c r="N353" s="107"/>
      <c r="O353" s="107"/>
      <c r="P353" s="107"/>
      <c r="Q353" s="107"/>
    </row>
    <row r="354" spans="1:17" s="133" customFormat="1" ht="47.25">
      <c r="A354" s="143" t="s">
        <v>1223</v>
      </c>
      <c r="B354" s="105" t="s">
        <v>531</v>
      </c>
      <c r="C354" s="106" t="s">
        <v>2415</v>
      </c>
      <c r="D354" s="107"/>
      <c r="E354" s="107"/>
      <c r="F354" s="107">
        <v>0.40</v>
      </c>
      <c r="G354" s="107"/>
      <c r="H354" s="107"/>
      <c r="I354" s="107"/>
      <c r="J354" s="107"/>
      <c r="K354" s="107"/>
      <c r="L354" s="107"/>
      <c r="M354" s="107"/>
      <c r="N354" s="107"/>
      <c r="O354" s="107"/>
      <c r="P354" s="107"/>
      <c r="Q354" s="107"/>
    </row>
    <row r="355" spans="1:17" s="133" customFormat="1" ht="47.25">
      <c r="A355" s="143" t="s">
        <v>1223</v>
      </c>
      <c r="B355" s="105" t="s">
        <v>532</v>
      </c>
      <c r="C355" s="106" t="s">
        <v>2416</v>
      </c>
      <c r="D355" s="107"/>
      <c r="E355" s="107"/>
      <c r="F355" s="107"/>
      <c r="G355" s="107">
        <v>0.35</v>
      </c>
      <c r="H355" s="107"/>
      <c r="I355" s="107"/>
      <c r="J355" s="107"/>
      <c r="K355" s="107"/>
      <c r="L355" s="107"/>
      <c r="M355" s="107"/>
      <c r="N355" s="107"/>
      <c r="O355" s="107"/>
      <c r="P355" s="107"/>
      <c r="Q355" s="107"/>
    </row>
    <row r="356" spans="1:17" s="133" customFormat="1" ht="47.25">
      <c r="A356" s="143" t="s">
        <v>1223</v>
      </c>
      <c r="B356" s="105" t="s">
        <v>533</v>
      </c>
      <c r="C356" s="106" t="s">
        <v>2417</v>
      </c>
      <c r="D356" s="107"/>
      <c r="E356" s="107"/>
      <c r="F356" s="107">
        <v>0.63</v>
      </c>
      <c r="G356" s="107"/>
      <c r="H356" s="107"/>
      <c r="I356" s="107"/>
      <c r="J356" s="107"/>
      <c r="K356" s="107"/>
      <c r="L356" s="107"/>
      <c r="M356" s="107"/>
      <c r="N356" s="107"/>
      <c r="O356" s="107"/>
      <c r="P356" s="107"/>
      <c r="Q356" s="107"/>
    </row>
    <row r="357" spans="1:17" s="133" customFormat="1" ht="47.25">
      <c r="A357" s="143" t="s">
        <v>1223</v>
      </c>
      <c r="B357" s="105" t="s">
        <v>534</v>
      </c>
      <c r="C357" s="106" t="s">
        <v>2418</v>
      </c>
      <c r="D357" s="107"/>
      <c r="E357" s="107"/>
      <c r="F357" s="107">
        <v>0.63</v>
      </c>
      <c r="G357" s="107"/>
      <c r="H357" s="107"/>
      <c r="I357" s="107"/>
      <c r="J357" s="107"/>
      <c r="K357" s="107"/>
      <c r="L357" s="107"/>
      <c r="M357" s="107"/>
      <c r="N357" s="107"/>
      <c r="O357" s="107"/>
      <c r="P357" s="107"/>
      <c r="Q357" s="107"/>
    </row>
    <row r="358" spans="1:17" s="133" customFormat="1" ht="63">
      <c r="A358" s="143" t="s">
        <v>1223</v>
      </c>
      <c r="B358" s="105" t="s">
        <v>535</v>
      </c>
      <c r="C358" s="106" t="s">
        <v>2419</v>
      </c>
      <c r="D358" s="107"/>
      <c r="E358" s="107"/>
      <c r="F358" s="107"/>
      <c r="G358" s="107"/>
      <c r="H358" s="107"/>
      <c r="I358" s="107"/>
      <c r="J358" s="107"/>
      <c r="K358" s="107"/>
      <c r="L358" s="107"/>
      <c r="M358" s="107"/>
      <c r="N358" s="107"/>
      <c r="O358" s="107"/>
      <c r="P358" s="107"/>
      <c r="Q358" s="107"/>
    </row>
    <row r="359" spans="1:17" s="133" customFormat="1" ht="63">
      <c r="A359" s="143" t="s">
        <v>1224</v>
      </c>
      <c r="B359" s="105" t="s">
        <v>536</v>
      </c>
      <c r="C359" s="106" t="s">
        <v>2420</v>
      </c>
      <c r="D359" s="107"/>
      <c r="E359" s="107"/>
      <c r="F359" s="107"/>
      <c r="G359" s="107"/>
      <c r="H359" s="107"/>
      <c r="I359" s="107"/>
      <c r="J359" s="107"/>
      <c r="K359" s="107"/>
      <c r="L359" s="107"/>
      <c r="M359" s="107"/>
      <c r="N359" s="107"/>
      <c r="O359" s="107"/>
      <c r="P359" s="107"/>
      <c r="Q359" s="107"/>
    </row>
    <row r="360" spans="1:17" s="133" customFormat="1" ht="78.75">
      <c r="A360" s="143" t="s">
        <v>1223</v>
      </c>
      <c r="B360" s="105" t="s">
        <v>537</v>
      </c>
      <c r="C360" s="106" t="s">
        <v>2421</v>
      </c>
      <c r="D360" s="107"/>
      <c r="E360" s="107"/>
      <c r="F360" s="107"/>
      <c r="G360" s="107">
        <v>1.19</v>
      </c>
      <c r="H360" s="107"/>
      <c r="I360" s="107"/>
      <c r="J360" s="107"/>
      <c r="K360" s="107"/>
      <c r="L360" s="107"/>
      <c r="M360" s="107"/>
      <c r="N360" s="107"/>
      <c r="O360" s="107"/>
      <c r="P360" s="107"/>
      <c r="Q360" s="107"/>
    </row>
    <row r="361" spans="1:17" s="133" customFormat="1" ht="47.25">
      <c r="A361" s="143" t="s">
        <v>1223</v>
      </c>
      <c r="B361" s="105" t="s">
        <v>538</v>
      </c>
      <c r="C361" s="106" t="s">
        <v>2422</v>
      </c>
      <c r="D361" s="107"/>
      <c r="E361" s="107"/>
      <c r="F361" s="107">
        <v>0.63</v>
      </c>
      <c r="G361" s="107"/>
      <c r="H361" s="107"/>
      <c r="I361" s="107"/>
      <c r="J361" s="107"/>
      <c r="K361" s="107"/>
      <c r="L361" s="107"/>
      <c r="M361" s="107"/>
      <c r="N361" s="107"/>
      <c r="O361" s="107"/>
      <c r="P361" s="107"/>
      <c r="Q361" s="107"/>
    </row>
    <row r="362" spans="1:17" s="133" customFormat="1" ht="47.25">
      <c r="A362" s="143" t="s">
        <v>1223</v>
      </c>
      <c r="B362" s="105" t="s">
        <v>539</v>
      </c>
      <c r="C362" s="106" t="s">
        <v>2423</v>
      </c>
      <c r="D362" s="107"/>
      <c r="E362" s="107"/>
      <c r="F362" s="107">
        <v>1.26</v>
      </c>
      <c r="G362" s="107"/>
      <c r="H362" s="107"/>
      <c r="I362" s="107"/>
      <c r="J362" s="107"/>
      <c r="K362" s="107"/>
      <c r="L362" s="107"/>
      <c r="M362" s="107"/>
      <c r="N362" s="107"/>
      <c r="O362" s="107"/>
      <c r="P362" s="107"/>
      <c r="Q362" s="107"/>
    </row>
    <row r="363" spans="1:17" s="133" customFormat="1" ht="94.5">
      <c r="A363" s="143" t="s">
        <v>1223</v>
      </c>
      <c r="B363" s="105" t="s">
        <v>540</v>
      </c>
      <c r="C363" s="106" t="s">
        <v>2424</v>
      </c>
      <c r="D363" s="107"/>
      <c r="E363" s="107"/>
      <c r="F363" s="107">
        <v>0.16</v>
      </c>
      <c r="G363" s="107"/>
      <c r="H363" s="107"/>
      <c r="I363" s="107"/>
      <c r="J363" s="107"/>
      <c r="K363" s="107"/>
      <c r="L363" s="107"/>
      <c r="M363" s="107"/>
      <c r="N363" s="107"/>
      <c r="O363" s="107"/>
      <c r="P363" s="107"/>
      <c r="Q363" s="107"/>
    </row>
    <row r="364" spans="1:17" s="133" customFormat="1" ht="63">
      <c r="A364" s="143" t="s">
        <v>1223</v>
      </c>
      <c r="B364" s="105" t="s">
        <v>541</v>
      </c>
      <c r="C364" s="106" t="s">
        <v>2425</v>
      </c>
      <c r="D364" s="107"/>
      <c r="E364" s="107"/>
      <c r="F364" s="107"/>
      <c r="G364" s="107"/>
      <c r="H364" s="107"/>
      <c r="I364" s="107"/>
      <c r="J364" s="107"/>
      <c r="K364" s="107"/>
      <c r="L364" s="107"/>
      <c r="M364" s="107"/>
      <c r="N364" s="107"/>
      <c r="O364" s="107"/>
      <c r="P364" s="107"/>
      <c r="Q364" s="107"/>
    </row>
    <row r="365" spans="1:17" s="133" customFormat="1" ht="78.75">
      <c r="A365" s="143" t="s">
        <v>1223</v>
      </c>
      <c r="B365" s="105" t="s">
        <v>542</v>
      </c>
      <c r="C365" s="106" t="s">
        <v>2426</v>
      </c>
      <c r="D365" s="107"/>
      <c r="E365" s="107"/>
      <c r="F365" s="107">
        <v>1.26</v>
      </c>
      <c r="G365" s="107"/>
      <c r="H365" s="107"/>
      <c r="I365" s="107"/>
      <c r="J365" s="107"/>
      <c r="K365" s="107"/>
      <c r="L365" s="107"/>
      <c r="M365" s="107"/>
      <c r="N365" s="107"/>
      <c r="O365" s="107"/>
      <c r="P365" s="107"/>
      <c r="Q365" s="107"/>
    </row>
    <row r="366" spans="1:17" s="133" customFormat="1" ht="78.75">
      <c r="A366" s="143" t="s">
        <v>1223</v>
      </c>
      <c r="B366" s="105" t="s">
        <v>543</v>
      </c>
      <c r="C366" s="106" t="s">
        <v>2427</v>
      </c>
      <c r="D366" s="107"/>
      <c r="E366" s="107"/>
      <c r="F366" s="107">
        <v>2</v>
      </c>
      <c r="G366" s="107"/>
      <c r="H366" s="107"/>
      <c r="I366" s="107"/>
      <c r="J366" s="107"/>
      <c r="K366" s="107"/>
      <c r="L366" s="107"/>
      <c r="M366" s="107"/>
      <c r="N366" s="107"/>
      <c r="O366" s="107"/>
      <c r="P366" s="107"/>
      <c r="Q366" s="107"/>
    </row>
    <row r="367" spans="1:17" s="133" customFormat="1" ht="47.25">
      <c r="A367" s="143" t="s">
        <v>1223</v>
      </c>
      <c r="B367" s="105" t="s">
        <v>544</v>
      </c>
      <c r="C367" s="106" t="s">
        <v>2428</v>
      </c>
      <c r="D367" s="107"/>
      <c r="E367" s="107"/>
      <c r="F367" s="107">
        <v>0.25</v>
      </c>
      <c r="G367" s="107"/>
      <c r="H367" s="107"/>
      <c r="I367" s="107"/>
      <c r="J367" s="107"/>
      <c r="K367" s="107"/>
      <c r="L367" s="107"/>
      <c r="M367" s="107"/>
      <c r="N367" s="107"/>
      <c r="O367" s="107"/>
      <c r="P367" s="107"/>
      <c r="Q367" s="107"/>
    </row>
    <row r="368" spans="1:17" s="133" customFormat="1" ht="47.25">
      <c r="A368" s="143" t="s">
        <v>1224</v>
      </c>
      <c r="B368" s="105" t="s">
        <v>545</v>
      </c>
      <c r="C368" s="106" t="s">
        <v>2429</v>
      </c>
      <c r="D368" s="107"/>
      <c r="E368" s="107"/>
      <c r="F368" s="107">
        <v>2.5</v>
      </c>
      <c r="G368" s="107"/>
      <c r="H368" s="107"/>
      <c r="I368" s="107"/>
      <c r="J368" s="107"/>
      <c r="K368" s="107"/>
      <c r="L368" s="107"/>
      <c r="M368" s="107"/>
      <c r="N368" s="107"/>
      <c r="O368" s="107"/>
      <c r="P368" s="107"/>
      <c r="Q368" s="107"/>
    </row>
    <row r="369" spans="1:17" s="133" customFormat="1" ht="63">
      <c r="A369" s="143" t="s">
        <v>1223</v>
      </c>
      <c r="B369" s="105" t="s">
        <v>546</v>
      </c>
      <c r="C369" s="106" t="s">
        <v>1581</v>
      </c>
      <c r="D369" s="107"/>
      <c r="E369" s="107"/>
      <c r="F369" s="107">
        <v>2.88</v>
      </c>
      <c r="G369" s="107">
        <v>4.03</v>
      </c>
      <c r="H369" s="107"/>
      <c r="I369" s="107"/>
      <c r="J369" s="107"/>
      <c r="K369" s="107"/>
      <c r="L369" s="107"/>
      <c r="M369" s="107"/>
      <c r="N369" s="107"/>
      <c r="O369" s="107"/>
      <c r="P369" s="107"/>
      <c r="Q369" s="107"/>
    </row>
    <row r="370" spans="1:17" s="133" customFormat="1" ht="63">
      <c r="A370" s="143" t="s">
        <v>1223</v>
      </c>
      <c r="B370" s="105" t="s">
        <v>547</v>
      </c>
      <c r="C370" s="106" t="s">
        <v>1582</v>
      </c>
      <c r="D370" s="107"/>
      <c r="E370" s="107"/>
      <c r="F370" s="107"/>
      <c r="G370" s="107">
        <v>5.42</v>
      </c>
      <c r="H370" s="107"/>
      <c r="I370" s="107"/>
      <c r="J370" s="107"/>
      <c r="K370" s="107"/>
      <c r="L370" s="107"/>
      <c r="M370" s="107"/>
      <c r="N370" s="107"/>
      <c r="O370" s="107"/>
      <c r="P370" s="107"/>
      <c r="Q370" s="107"/>
    </row>
    <row r="371" spans="1:17" s="133" customFormat="1" ht="63">
      <c r="A371" s="143" t="s">
        <v>1224</v>
      </c>
      <c r="B371" s="105" t="s">
        <v>548</v>
      </c>
      <c r="C371" s="106" t="s">
        <v>1583</v>
      </c>
      <c r="D371" s="107"/>
      <c r="E371" s="107"/>
      <c r="F371" s="107"/>
      <c r="G371" s="107"/>
      <c r="H371" s="107"/>
      <c r="I371" s="107"/>
      <c r="J371" s="107"/>
      <c r="K371" s="107"/>
      <c r="L371" s="107"/>
      <c r="M371" s="107"/>
      <c r="N371" s="107"/>
      <c r="O371" s="107"/>
      <c r="P371" s="107"/>
      <c r="Q371" s="107"/>
    </row>
    <row r="372" spans="1:17" s="133" customFormat="1" ht="78.75">
      <c r="A372" s="143" t="s">
        <v>1224</v>
      </c>
      <c r="B372" s="105" t="s">
        <v>549</v>
      </c>
      <c r="C372" s="106" t="s">
        <v>2430</v>
      </c>
      <c r="D372" s="107"/>
      <c r="E372" s="107"/>
      <c r="F372" s="107"/>
      <c r="G372" s="107"/>
      <c r="H372" s="107"/>
      <c r="I372" s="107"/>
      <c r="J372" s="107"/>
      <c r="K372" s="107"/>
      <c r="L372" s="107"/>
      <c r="M372" s="107"/>
      <c r="N372" s="107"/>
      <c r="O372" s="107"/>
      <c r="P372" s="107"/>
      <c r="Q372" s="107"/>
    </row>
    <row r="373" spans="1:17" s="133" customFormat="1" ht="78.75">
      <c r="A373" s="143" t="s">
        <v>1224</v>
      </c>
      <c r="B373" s="105" t="s">
        <v>550</v>
      </c>
      <c r="C373" s="106" t="s">
        <v>1585</v>
      </c>
      <c r="D373" s="107"/>
      <c r="E373" s="107"/>
      <c r="F373" s="107"/>
      <c r="G373" s="107"/>
      <c r="H373" s="107"/>
      <c r="I373" s="107"/>
      <c r="J373" s="107"/>
      <c r="K373" s="107"/>
      <c r="L373" s="107"/>
      <c r="M373" s="107"/>
      <c r="N373" s="107"/>
      <c r="O373" s="107"/>
      <c r="P373" s="107"/>
      <c r="Q373" s="107"/>
    </row>
    <row r="374" spans="1:17" s="133" customFormat="1" ht="78.75">
      <c r="A374" s="143" t="s">
        <v>1223</v>
      </c>
      <c r="B374" s="105" t="s">
        <v>551</v>
      </c>
      <c r="C374" s="106" t="s">
        <v>1586</v>
      </c>
      <c r="D374" s="107"/>
      <c r="E374" s="107"/>
      <c r="F374" s="107"/>
      <c r="G374" s="107"/>
      <c r="H374" s="107"/>
      <c r="I374" s="107"/>
      <c r="J374" s="107"/>
      <c r="K374" s="107"/>
      <c r="L374" s="107"/>
      <c r="M374" s="107"/>
      <c r="N374" s="107"/>
      <c r="O374" s="107"/>
      <c r="P374" s="107"/>
      <c r="Q374" s="107"/>
    </row>
    <row r="375" spans="1:17" s="133" customFormat="1" ht="94.5">
      <c r="A375" s="143" t="s">
        <v>1223</v>
      </c>
      <c r="B375" s="105" t="s">
        <v>552</v>
      </c>
      <c r="C375" s="106" t="s">
        <v>2431</v>
      </c>
      <c r="D375" s="107"/>
      <c r="E375" s="107"/>
      <c r="F375" s="107"/>
      <c r="G375" s="107"/>
      <c r="H375" s="107"/>
      <c r="I375" s="107"/>
      <c r="J375" s="107"/>
      <c r="K375" s="107"/>
      <c r="L375" s="107"/>
      <c r="M375" s="107"/>
      <c r="N375" s="107"/>
      <c r="O375" s="107"/>
      <c r="P375" s="107"/>
      <c r="Q375" s="107"/>
    </row>
    <row r="376" spans="1:17" s="133" customFormat="1" ht="78.75">
      <c r="A376" s="143" t="s">
        <v>1223</v>
      </c>
      <c r="B376" s="105" t="s">
        <v>553</v>
      </c>
      <c r="C376" s="106" t="s">
        <v>1588</v>
      </c>
      <c r="D376" s="107"/>
      <c r="E376" s="107"/>
      <c r="F376" s="107"/>
      <c r="G376" s="107"/>
      <c r="H376" s="107"/>
      <c r="I376" s="107"/>
      <c r="J376" s="107"/>
      <c r="K376" s="107"/>
      <c r="L376" s="107"/>
      <c r="M376" s="107"/>
      <c r="N376" s="107"/>
      <c r="O376" s="107"/>
      <c r="P376" s="107"/>
      <c r="Q376" s="107"/>
    </row>
    <row r="377" spans="1:17" s="133" customFormat="1" ht="78.75">
      <c r="A377" s="143" t="s">
        <v>1224</v>
      </c>
      <c r="B377" s="105" t="s">
        <v>554</v>
      </c>
      <c r="C377" s="106" t="s">
        <v>2432</v>
      </c>
      <c r="D377" s="107"/>
      <c r="E377" s="107"/>
      <c r="F377" s="107"/>
      <c r="G377" s="107"/>
      <c r="H377" s="107"/>
      <c r="I377" s="107"/>
      <c r="J377" s="107"/>
      <c r="K377" s="107"/>
      <c r="L377" s="107"/>
      <c r="M377" s="107"/>
      <c r="N377" s="107"/>
      <c r="O377" s="107"/>
      <c r="P377" s="107"/>
      <c r="Q377" s="107"/>
    </row>
    <row r="378" spans="1:17" s="133" customFormat="1" ht="78.75">
      <c r="A378" s="143" t="s">
        <v>1223</v>
      </c>
      <c r="B378" s="105" t="s">
        <v>555</v>
      </c>
      <c r="C378" s="106" t="s">
        <v>1590</v>
      </c>
      <c r="D378" s="107"/>
      <c r="E378" s="107"/>
      <c r="F378" s="107"/>
      <c r="G378" s="107"/>
      <c r="H378" s="107"/>
      <c r="I378" s="107"/>
      <c r="J378" s="107"/>
      <c r="K378" s="107">
        <v>0.23</v>
      </c>
      <c r="L378" s="107"/>
      <c r="M378" s="107"/>
      <c r="N378" s="107"/>
      <c r="O378" s="107"/>
      <c r="P378" s="107"/>
      <c r="Q378" s="107"/>
    </row>
    <row r="379" spans="1:17" s="133" customFormat="1" ht="78.75">
      <c r="A379" s="143" t="s">
        <v>1223</v>
      </c>
      <c r="B379" s="105" t="s">
        <v>556</v>
      </c>
      <c r="C379" s="106" t="s">
        <v>2433</v>
      </c>
      <c r="D379" s="107"/>
      <c r="E379" s="107"/>
      <c r="F379" s="107"/>
      <c r="G379" s="107"/>
      <c r="H379" s="107"/>
      <c r="I379" s="107"/>
      <c r="J379" s="107"/>
      <c r="K379" s="107"/>
      <c r="L379" s="107"/>
      <c r="M379" s="107"/>
      <c r="N379" s="107"/>
      <c r="O379" s="107"/>
      <c r="P379" s="107"/>
      <c r="Q379" s="107"/>
    </row>
    <row r="380" spans="1:17" s="133" customFormat="1" ht="78.75">
      <c r="A380" s="143" t="s">
        <v>1223</v>
      </c>
      <c r="B380" s="105" t="s">
        <v>557</v>
      </c>
      <c r="C380" s="106" t="s">
        <v>1592</v>
      </c>
      <c r="D380" s="107"/>
      <c r="E380" s="107"/>
      <c r="F380" s="107">
        <v>0.63</v>
      </c>
      <c r="G380" s="107"/>
      <c r="H380" s="107"/>
      <c r="I380" s="107"/>
      <c r="J380" s="107"/>
      <c r="K380" s="107"/>
      <c r="L380" s="107"/>
      <c r="M380" s="107"/>
      <c r="N380" s="107"/>
      <c r="O380" s="107"/>
      <c r="P380" s="107"/>
      <c r="Q380" s="107"/>
    </row>
    <row r="381" spans="1:17" s="133" customFormat="1" ht="63">
      <c r="A381" s="143" t="s">
        <v>1223</v>
      </c>
      <c r="B381" s="105" t="s">
        <v>558</v>
      </c>
      <c r="C381" s="106" t="s">
        <v>2434</v>
      </c>
      <c r="D381" s="107"/>
      <c r="E381" s="107"/>
      <c r="F381" s="107"/>
      <c r="G381" s="107"/>
      <c r="H381" s="107"/>
      <c r="I381" s="107"/>
      <c r="J381" s="107"/>
      <c r="K381" s="107"/>
      <c r="L381" s="107"/>
      <c r="M381" s="107"/>
      <c r="N381" s="107"/>
      <c r="O381" s="107"/>
      <c r="P381" s="107"/>
      <c r="Q381" s="107"/>
    </row>
    <row r="382" spans="1:17" s="133" customFormat="1" ht="78.75">
      <c r="A382" s="143" t="s">
        <v>1223</v>
      </c>
      <c r="B382" s="105" t="s">
        <v>559</v>
      </c>
      <c r="C382" s="106" t="s">
        <v>2435</v>
      </c>
      <c r="D382" s="107"/>
      <c r="E382" s="107"/>
      <c r="F382" s="107"/>
      <c r="G382" s="107"/>
      <c r="H382" s="107"/>
      <c r="I382" s="107"/>
      <c r="J382" s="107"/>
      <c r="K382" s="107"/>
      <c r="L382" s="107"/>
      <c r="M382" s="107"/>
      <c r="N382" s="107"/>
      <c r="O382" s="107"/>
      <c r="P382" s="107"/>
      <c r="Q382" s="107"/>
    </row>
    <row r="383" spans="1:17" s="133" customFormat="1" ht="78.75">
      <c r="A383" s="143" t="s">
        <v>1223</v>
      </c>
      <c r="B383" s="105" t="s">
        <v>560</v>
      </c>
      <c r="C383" s="106" t="s">
        <v>2436</v>
      </c>
      <c r="D383" s="107"/>
      <c r="E383" s="107"/>
      <c r="F383" s="107"/>
      <c r="G383" s="107"/>
      <c r="H383" s="107"/>
      <c r="I383" s="107"/>
      <c r="J383" s="107"/>
      <c r="K383" s="107"/>
      <c r="L383" s="107"/>
      <c r="M383" s="107"/>
      <c r="N383" s="107"/>
      <c r="O383" s="107"/>
      <c r="P383" s="107"/>
      <c r="Q383" s="107"/>
    </row>
    <row r="384" spans="1:17" s="133" customFormat="1" ht="47.25">
      <c r="A384" s="143" t="s">
        <v>1223</v>
      </c>
      <c r="B384" s="105" t="s">
        <v>561</v>
      </c>
      <c r="C384" s="106" t="s">
        <v>1596</v>
      </c>
      <c r="D384" s="107"/>
      <c r="E384" s="107"/>
      <c r="F384" s="107"/>
      <c r="G384" s="107"/>
      <c r="H384" s="107"/>
      <c r="I384" s="107"/>
      <c r="J384" s="107"/>
      <c r="K384" s="107"/>
      <c r="L384" s="107"/>
      <c r="M384" s="107"/>
      <c r="N384" s="107"/>
      <c r="O384" s="107"/>
      <c r="P384" s="107"/>
      <c r="Q384" s="107"/>
    </row>
    <row r="385" spans="1:17" s="133" customFormat="1" ht="78.75">
      <c r="A385" s="143" t="s">
        <v>1223</v>
      </c>
      <c r="B385" s="105" t="s">
        <v>562</v>
      </c>
      <c r="C385" s="106" t="s">
        <v>1597</v>
      </c>
      <c r="D385" s="107"/>
      <c r="E385" s="107"/>
      <c r="F385" s="107"/>
      <c r="G385" s="107"/>
      <c r="H385" s="107"/>
      <c r="I385" s="107"/>
      <c r="J385" s="107"/>
      <c r="K385" s="107"/>
      <c r="L385" s="107"/>
      <c r="M385" s="107"/>
      <c r="N385" s="107"/>
      <c r="O385" s="107"/>
      <c r="P385" s="107"/>
      <c r="Q385" s="107"/>
    </row>
    <row r="386" spans="1:17" s="133" customFormat="1" ht="47.25">
      <c r="A386" s="143" t="s">
        <v>1224</v>
      </c>
      <c r="B386" s="105" t="s">
        <v>563</v>
      </c>
      <c r="C386" s="106" t="s">
        <v>2437</v>
      </c>
      <c r="D386" s="107"/>
      <c r="E386" s="107"/>
      <c r="F386" s="107"/>
      <c r="G386" s="107"/>
      <c r="H386" s="107"/>
      <c r="I386" s="107"/>
      <c r="J386" s="107"/>
      <c r="K386" s="107"/>
      <c r="L386" s="107"/>
      <c r="M386" s="107"/>
      <c r="N386" s="107"/>
      <c r="O386" s="107"/>
      <c r="P386" s="107"/>
      <c r="Q386" s="107"/>
    </row>
    <row r="387" spans="1:17" s="133" customFormat="1" ht="78.75">
      <c r="A387" s="143" t="s">
        <v>1223</v>
      </c>
      <c r="B387" s="105" t="s">
        <v>564</v>
      </c>
      <c r="C387" s="106" t="s">
        <v>2438</v>
      </c>
      <c r="D387" s="107"/>
      <c r="E387" s="107"/>
      <c r="F387" s="107"/>
      <c r="G387" s="107"/>
      <c r="H387" s="107"/>
      <c r="I387" s="107"/>
      <c r="J387" s="107"/>
      <c r="K387" s="107"/>
      <c r="L387" s="107"/>
      <c r="M387" s="107"/>
      <c r="N387" s="107"/>
      <c r="O387" s="107"/>
      <c r="P387" s="107"/>
      <c r="Q387" s="107"/>
    </row>
    <row r="388" spans="1:17" s="133" customFormat="1" ht="47.25">
      <c r="A388" s="143" t="s">
        <v>1223</v>
      </c>
      <c r="B388" s="105" t="s">
        <v>565</v>
      </c>
      <c r="C388" s="106" t="s">
        <v>1600</v>
      </c>
      <c r="D388" s="107"/>
      <c r="E388" s="107"/>
      <c r="F388" s="107"/>
      <c r="G388" s="107"/>
      <c r="H388" s="107"/>
      <c r="I388" s="107"/>
      <c r="J388" s="107"/>
      <c r="K388" s="107"/>
      <c r="L388" s="107"/>
      <c r="M388" s="107"/>
      <c r="N388" s="107"/>
      <c r="O388" s="107"/>
      <c r="P388" s="107"/>
      <c r="Q388" s="107"/>
    </row>
    <row r="389" spans="1:17" s="133" customFormat="1" ht="47.25">
      <c r="A389" s="143" t="s">
        <v>1224</v>
      </c>
      <c r="B389" s="105" t="s">
        <v>566</v>
      </c>
      <c r="C389" s="106" t="s">
        <v>1601</v>
      </c>
      <c r="D389" s="107"/>
      <c r="E389" s="107"/>
      <c r="F389" s="107"/>
      <c r="G389" s="107"/>
      <c r="H389" s="107"/>
      <c r="I389" s="107"/>
      <c r="J389" s="107"/>
      <c r="K389" s="107"/>
      <c r="L389" s="107"/>
      <c r="M389" s="107"/>
      <c r="N389" s="107"/>
      <c r="O389" s="107"/>
      <c r="P389" s="107"/>
      <c r="Q389" s="107"/>
    </row>
    <row r="390" spans="1:17" s="133" customFormat="1" ht="47.25">
      <c r="A390" s="143" t="s">
        <v>1223</v>
      </c>
      <c r="B390" s="105" t="s">
        <v>567</v>
      </c>
      <c r="C390" s="106" t="s">
        <v>2439</v>
      </c>
      <c r="D390" s="107"/>
      <c r="E390" s="107"/>
      <c r="F390" s="107"/>
      <c r="G390" s="107"/>
      <c r="H390" s="107"/>
      <c r="I390" s="107"/>
      <c r="J390" s="107"/>
      <c r="K390" s="107"/>
      <c r="L390" s="107"/>
      <c r="M390" s="107"/>
      <c r="N390" s="107"/>
      <c r="O390" s="107"/>
      <c r="P390" s="107"/>
      <c r="Q390" s="107"/>
    </row>
    <row r="391" spans="1:17" s="133" customFormat="1" ht="63">
      <c r="A391" s="143" t="s">
        <v>1224</v>
      </c>
      <c r="B391" s="105" t="s">
        <v>568</v>
      </c>
      <c r="C391" s="106" t="s">
        <v>2440</v>
      </c>
      <c r="D391" s="107"/>
      <c r="E391" s="107"/>
      <c r="F391" s="107"/>
      <c r="G391" s="107"/>
      <c r="H391" s="107"/>
      <c r="I391" s="107"/>
      <c r="J391" s="107"/>
      <c r="K391" s="107"/>
      <c r="L391" s="107"/>
      <c r="M391" s="107"/>
      <c r="N391" s="107"/>
      <c r="O391" s="107"/>
      <c r="P391" s="107"/>
      <c r="Q391" s="107"/>
    </row>
    <row r="392" spans="1:17" s="133" customFormat="1" ht="47.25">
      <c r="A392" s="143" t="s">
        <v>1223</v>
      </c>
      <c r="B392" s="105" t="s">
        <v>569</v>
      </c>
      <c r="C392" s="106" t="s">
        <v>1604</v>
      </c>
      <c r="D392" s="107"/>
      <c r="E392" s="107"/>
      <c r="F392" s="107"/>
      <c r="G392" s="107"/>
      <c r="H392" s="107"/>
      <c r="I392" s="107"/>
      <c r="J392" s="107"/>
      <c r="K392" s="107"/>
      <c r="L392" s="107"/>
      <c r="M392" s="107"/>
      <c r="N392" s="107"/>
      <c r="O392" s="107"/>
      <c r="P392" s="107"/>
      <c r="Q392" s="107"/>
    </row>
    <row r="393" spans="1:17" s="133" customFormat="1" ht="47.25">
      <c r="A393" s="143" t="s">
        <v>1223</v>
      </c>
      <c r="B393" s="105" t="s">
        <v>570</v>
      </c>
      <c r="C393" s="106" t="s">
        <v>1605</v>
      </c>
      <c r="D393" s="107"/>
      <c r="E393" s="107"/>
      <c r="F393" s="107"/>
      <c r="G393" s="107"/>
      <c r="H393" s="107"/>
      <c r="I393" s="107"/>
      <c r="J393" s="107"/>
      <c r="K393" s="107"/>
      <c r="L393" s="107"/>
      <c r="M393" s="107"/>
      <c r="N393" s="107"/>
      <c r="O393" s="107"/>
      <c r="P393" s="107"/>
      <c r="Q393" s="107"/>
    </row>
    <row r="394" spans="1:17" s="133" customFormat="1" ht="47.25">
      <c r="A394" s="143" t="s">
        <v>1223</v>
      </c>
      <c r="B394" s="105" t="s">
        <v>571</v>
      </c>
      <c r="C394" s="106" t="s">
        <v>1606</v>
      </c>
      <c r="D394" s="107"/>
      <c r="E394" s="107"/>
      <c r="F394" s="107"/>
      <c r="G394" s="107">
        <v>0.26</v>
      </c>
      <c r="H394" s="107"/>
      <c r="I394" s="107"/>
      <c r="J394" s="107"/>
      <c r="K394" s="107"/>
      <c r="L394" s="107"/>
      <c r="M394" s="107"/>
      <c r="N394" s="107"/>
      <c r="O394" s="107"/>
      <c r="P394" s="107"/>
      <c r="Q394" s="107"/>
    </row>
    <row r="395" spans="1:17" s="133" customFormat="1" ht="63">
      <c r="A395" s="143" t="s">
        <v>1223</v>
      </c>
      <c r="B395" s="105" t="s">
        <v>572</v>
      </c>
      <c r="C395" s="106" t="s">
        <v>2441</v>
      </c>
      <c r="D395" s="107"/>
      <c r="E395" s="107"/>
      <c r="F395" s="107">
        <v>1.26</v>
      </c>
      <c r="G395" s="107"/>
      <c r="H395" s="107"/>
      <c r="I395" s="107"/>
      <c r="J395" s="107"/>
      <c r="K395" s="107"/>
      <c r="L395" s="107"/>
      <c r="M395" s="107"/>
      <c r="N395" s="107"/>
      <c r="O395" s="107"/>
      <c r="P395" s="107"/>
      <c r="Q395" s="107"/>
    </row>
    <row r="396" spans="1:17" s="133" customFormat="1" ht="63">
      <c r="A396" s="143" t="s">
        <v>1224</v>
      </c>
      <c r="B396" s="105" t="s">
        <v>573</v>
      </c>
      <c r="C396" s="106" t="s">
        <v>2442</v>
      </c>
      <c r="D396" s="107"/>
      <c r="E396" s="107"/>
      <c r="F396" s="107">
        <v>0.25</v>
      </c>
      <c r="G396" s="107"/>
      <c r="H396" s="107"/>
      <c r="I396" s="107"/>
      <c r="J396" s="107"/>
      <c r="K396" s="107"/>
      <c r="L396" s="107"/>
      <c r="M396" s="107"/>
      <c r="N396" s="107"/>
      <c r="O396" s="107"/>
      <c r="P396" s="107"/>
      <c r="Q396" s="107"/>
    </row>
    <row r="397" spans="1:17" s="133" customFormat="1" ht="47.25">
      <c r="A397" s="143" t="s">
        <v>1223</v>
      </c>
      <c r="B397" s="105" t="s">
        <v>574</v>
      </c>
      <c r="C397" s="106" t="s">
        <v>1609</v>
      </c>
      <c r="D397" s="107"/>
      <c r="E397" s="107"/>
      <c r="F397" s="107"/>
      <c r="G397" s="107">
        <v>0.20</v>
      </c>
      <c r="H397" s="107"/>
      <c r="I397" s="107"/>
      <c r="J397" s="107"/>
      <c r="K397" s="107"/>
      <c r="L397" s="107"/>
      <c r="M397" s="107"/>
      <c r="N397" s="107"/>
      <c r="O397" s="107"/>
      <c r="P397" s="107"/>
      <c r="Q397" s="107"/>
    </row>
    <row r="398" spans="1:17" s="133" customFormat="1" ht="47.25">
      <c r="A398" s="143" t="s">
        <v>1223</v>
      </c>
      <c r="B398" s="105" t="s">
        <v>575</v>
      </c>
      <c r="C398" s="106" t="s">
        <v>2443</v>
      </c>
      <c r="D398" s="107"/>
      <c r="E398" s="107"/>
      <c r="F398" s="107">
        <v>0.40</v>
      </c>
      <c r="G398" s="107"/>
      <c r="H398" s="107"/>
      <c r="I398" s="107"/>
      <c r="J398" s="107"/>
      <c r="K398" s="107"/>
      <c r="L398" s="107"/>
      <c r="M398" s="107"/>
      <c r="N398" s="107"/>
      <c r="O398" s="107"/>
      <c r="P398" s="107"/>
      <c r="Q398" s="107"/>
    </row>
    <row r="399" spans="1:17" s="133" customFormat="1" ht="63">
      <c r="A399" s="143" t="s">
        <v>1223</v>
      </c>
      <c r="B399" s="105" t="s">
        <v>576</v>
      </c>
      <c r="C399" s="106" t="s">
        <v>2444</v>
      </c>
      <c r="D399" s="107"/>
      <c r="E399" s="107"/>
      <c r="F399" s="107"/>
      <c r="G399" s="107">
        <v>0.60</v>
      </c>
      <c r="H399" s="107"/>
      <c r="I399" s="107"/>
      <c r="J399" s="107"/>
      <c r="K399" s="107"/>
      <c r="L399" s="107"/>
      <c r="M399" s="107"/>
      <c r="N399" s="107"/>
      <c r="O399" s="107"/>
      <c r="P399" s="107"/>
      <c r="Q399" s="107"/>
    </row>
    <row r="400" spans="1:17" s="133" customFormat="1" ht="63">
      <c r="A400" s="143" t="s">
        <v>1223</v>
      </c>
      <c r="B400" s="105" t="s">
        <v>577</v>
      </c>
      <c r="C400" s="106" t="s">
        <v>2445</v>
      </c>
      <c r="D400" s="107"/>
      <c r="E400" s="107"/>
      <c r="F400" s="107">
        <v>0.40</v>
      </c>
      <c r="G400" s="107"/>
      <c r="H400" s="107"/>
      <c r="I400" s="107"/>
      <c r="J400" s="107"/>
      <c r="K400" s="107"/>
      <c r="L400" s="107"/>
      <c r="M400" s="107"/>
      <c r="N400" s="107"/>
      <c r="O400" s="107"/>
      <c r="P400" s="107"/>
      <c r="Q400" s="107"/>
    </row>
    <row r="401" spans="1:17" s="133" customFormat="1" ht="63">
      <c r="A401" s="143" t="s">
        <v>1224</v>
      </c>
      <c r="B401" s="105" t="s">
        <v>578</v>
      </c>
      <c r="C401" s="106" t="s">
        <v>2446</v>
      </c>
      <c r="D401" s="107"/>
      <c r="E401" s="107"/>
      <c r="F401" s="107"/>
      <c r="G401" s="107"/>
      <c r="H401" s="107"/>
      <c r="I401" s="107"/>
      <c r="J401" s="107"/>
      <c r="K401" s="107"/>
      <c r="L401" s="107"/>
      <c r="M401" s="107"/>
      <c r="N401" s="107"/>
      <c r="O401" s="107"/>
      <c r="P401" s="107"/>
      <c r="Q401" s="107"/>
    </row>
    <row r="402" spans="1:17" s="133" customFormat="1" ht="47.25">
      <c r="A402" s="143" t="s">
        <v>1224</v>
      </c>
      <c r="B402" s="105" t="s">
        <v>579</v>
      </c>
      <c r="C402" s="106" t="s">
        <v>2447</v>
      </c>
      <c r="D402" s="107"/>
      <c r="E402" s="107"/>
      <c r="F402" s="107">
        <v>0.25</v>
      </c>
      <c r="G402" s="107"/>
      <c r="H402" s="107"/>
      <c r="I402" s="107"/>
      <c r="J402" s="107"/>
      <c r="K402" s="107"/>
      <c r="L402" s="107"/>
      <c r="M402" s="107"/>
      <c r="N402" s="107"/>
      <c r="O402" s="107"/>
      <c r="P402" s="107"/>
      <c r="Q402" s="107"/>
    </row>
    <row r="403" spans="1:17" s="133" customFormat="1" ht="78.75">
      <c r="A403" s="143" t="s">
        <v>1224</v>
      </c>
      <c r="B403" s="105" t="s">
        <v>580</v>
      </c>
      <c r="C403" s="106" t="s">
        <v>2448</v>
      </c>
      <c r="D403" s="107"/>
      <c r="E403" s="107"/>
      <c r="F403" s="107"/>
      <c r="G403" s="107"/>
      <c r="H403" s="107"/>
      <c r="I403" s="107"/>
      <c r="J403" s="107"/>
      <c r="K403" s="107"/>
      <c r="L403" s="107"/>
      <c r="M403" s="107"/>
      <c r="N403" s="107"/>
      <c r="O403" s="107"/>
      <c r="P403" s="107"/>
      <c r="Q403" s="107"/>
    </row>
    <row r="404" spans="1:17" s="133" customFormat="1" ht="47.25">
      <c r="A404" s="143" t="s">
        <v>1224</v>
      </c>
      <c r="B404" s="105" t="s">
        <v>581</v>
      </c>
      <c r="C404" s="106" t="s">
        <v>1616</v>
      </c>
      <c r="D404" s="107"/>
      <c r="E404" s="107"/>
      <c r="F404" s="107"/>
      <c r="G404" s="107">
        <v>0.09</v>
      </c>
      <c r="H404" s="107"/>
      <c r="I404" s="107"/>
      <c r="J404" s="107"/>
      <c r="K404" s="107"/>
      <c r="L404" s="107"/>
      <c r="M404" s="107"/>
      <c r="N404" s="107"/>
      <c r="O404" s="107"/>
      <c r="P404" s="107"/>
      <c r="Q404" s="107"/>
    </row>
    <row r="405" spans="1:17" s="133" customFormat="1" ht="78.75">
      <c r="A405" s="143" t="s">
        <v>1224</v>
      </c>
      <c r="B405" s="105" t="s">
        <v>582</v>
      </c>
      <c r="C405" s="106" t="s">
        <v>2449</v>
      </c>
      <c r="D405" s="107"/>
      <c r="E405" s="107"/>
      <c r="F405" s="107"/>
      <c r="G405" s="107">
        <v>0.19</v>
      </c>
      <c r="H405" s="107"/>
      <c r="I405" s="107"/>
      <c r="J405" s="107"/>
      <c r="K405" s="107"/>
      <c r="L405" s="107"/>
      <c r="M405" s="107"/>
      <c r="N405" s="107"/>
      <c r="O405" s="107"/>
      <c r="P405" s="107"/>
      <c r="Q405" s="107"/>
    </row>
    <row r="406" spans="1:17" s="133" customFormat="1" ht="47.25">
      <c r="A406" s="143" t="s">
        <v>1223</v>
      </c>
      <c r="B406" s="105" t="s">
        <v>583</v>
      </c>
      <c r="C406" s="106" t="s">
        <v>2450</v>
      </c>
      <c r="D406" s="107"/>
      <c r="E406" s="107"/>
      <c r="F406" s="107"/>
      <c r="G406" s="107"/>
      <c r="H406" s="107"/>
      <c r="I406" s="107"/>
      <c r="J406" s="107"/>
      <c r="K406" s="107"/>
      <c r="L406" s="107"/>
      <c r="M406" s="107"/>
      <c r="N406" s="107"/>
      <c r="O406" s="107"/>
      <c r="P406" s="107"/>
      <c r="Q406" s="107"/>
    </row>
    <row r="407" spans="1:17" s="133" customFormat="1" ht="63">
      <c r="A407" s="143" t="s">
        <v>1223</v>
      </c>
      <c r="B407" s="105" t="s">
        <v>584</v>
      </c>
      <c r="C407" s="106" t="s">
        <v>1619</v>
      </c>
      <c r="D407" s="107"/>
      <c r="E407" s="107"/>
      <c r="F407" s="107"/>
      <c r="G407" s="107"/>
      <c r="H407" s="107"/>
      <c r="I407" s="107"/>
      <c r="J407" s="107"/>
      <c r="K407" s="107">
        <v>0.10</v>
      </c>
      <c r="L407" s="107"/>
      <c r="M407" s="107"/>
      <c r="N407" s="107"/>
      <c r="O407" s="107"/>
      <c r="P407" s="107"/>
      <c r="Q407" s="107"/>
    </row>
    <row r="408" spans="1:17" s="133" customFormat="1" ht="78.75">
      <c r="A408" s="143" t="s">
        <v>1224</v>
      </c>
      <c r="B408" s="105" t="s">
        <v>585</v>
      </c>
      <c r="C408" s="106" t="s">
        <v>2451</v>
      </c>
      <c r="D408" s="107"/>
      <c r="E408" s="107"/>
      <c r="F408" s="107"/>
      <c r="G408" s="107"/>
      <c r="H408" s="107"/>
      <c r="I408" s="107"/>
      <c r="J408" s="107"/>
      <c r="K408" s="107"/>
      <c r="L408" s="107"/>
      <c r="M408" s="107"/>
      <c r="N408" s="107"/>
      <c r="O408" s="107"/>
      <c r="P408" s="107"/>
      <c r="Q408" s="107"/>
    </row>
    <row r="409" spans="1:17" s="133" customFormat="1" ht="78.75">
      <c r="A409" s="143" t="s">
        <v>1223</v>
      </c>
      <c r="B409" s="105" t="s">
        <v>586</v>
      </c>
      <c r="C409" s="106" t="s">
        <v>1621</v>
      </c>
      <c r="D409" s="107"/>
      <c r="E409" s="107"/>
      <c r="F409" s="107"/>
      <c r="G409" s="107"/>
      <c r="H409" s="107"/>
      <c r="I409" s="107"/>
      <c r="J409" s="107"/>
      <c r="K409" s="107"/>
      <c r="L409" s="107"/>
      <c r="M409" s="107"/>
      <c r="N409" s="107"/>
      <c r="O409" s="107"/>
      <c r="P409" s="107"/>
      <c r="Q409" s="107"/>
    </row>
    <row r="410" spans="1:17" s="133" customFormat="1" ht="31.5">
      <c r="A410" s="143" t="s">
        <v>1223</v>
      </c>
      <c r="B410" s="105" t="s">
        <v>587</v>
      </c>
      <c r="C410" s="106" t="s">
        <v>1622</v>
      </c>
      <c r="D410" s="107"/>
      <c r="E410" s="107"/>
      <c r="F410" s="107"/>
      <c r="G410" s="107"/>
      <c r="H410" s="107"/>
      <c r="I410" s="107"/>
      <c r="J410" s="107"/>
      <c r="K410" s="107"/>
      <c r="L410" s="107"/>
      <c r="M410" s="107"/>
      <c r="N410" s="107"/>
      <c r="O410" s="107"/>
      <c r="P410" s="107"/>
      <c r="Q410" s="107"/>
    </row>
    <row r="411" spans="1:17" s="133" customFormat="1" ht="47.25">
      <c r="A411" s="143" t="s">
        <v>1224</v>
      </c>
      <c r="B411" s="105" t="s">
        <v>588</v>
      </c>
      <c r="C411" s="106" t="s">
        <v>1623</v>
      </c>
      <c r="D411" s="107"/>
      <c r="E411" s="107"/>
      <c r="F411" s="107"/>
      <c r="G411" s="107"/>
      <c r="H411" s="107"/>
      <c r="I411" s="107"/>
      <c r="J411" s="107"/>
      <c r="K411" s="107"/>
      <c r="L411" s="107"/>
      <c r="M411" s="107"/>
      <c r="N411" s="107"/>
      <c r="O411" s="107"/>
      <c r="P411" s="107"/>
      <c r="Q411" s="107"/>
    </row>
    <row r="412" spans="1:17" s="133" customFormat="1" ht="47.25">
      <c r="A412" s="143" t="s">
        <v>1223</v>
      </c>
      <c r="B412" s="105" t="s">
        <v>589</v>
      </c>
      <c r="C412" s="106" t="s">
        <v>1624</v>
      </c>
      <c r="D412" s="107"/>
      <c r="E412" s="107"/>
      <c r="F412" s="107"/>
      <c r="G412" s="107"/>
      <c r="H412" s="107"/>
      <c r="I412" s="107"/>
      <c r="J412" s="107"/>
      <c r="K412" s="107"/>
      <c r="L412" s="107"/>
      <c r="M412" s="107"/>
      <c r="N412" s="107"/>
      <c r="O412" s="107"/>
      <c r="P412" s="107"/>
      <c r="Q412" s="107"/>
    </row>
    <row r="413" spans="1:17" s="133" customFormat="1" ht="94.5">
      <c r="A413" s="143" t="s">
        <v>1224</v>
      </c>
      <c r="B413" s="105" t="s">
        <v>590</v>
      </c>
      <c r="C413" s="106" t="s">
        <v>2452</v>
      </c>
      <c r="D413" s="107"/>
      <c r="E413" s="107"/>
      <c r="F413" s="107"/>
      <c r="G413" s="107"/>
      <c r="H413" s="107"/>
      <c r="I413" s="107"/>
      <c r="J413" s="107"/>
      <c r="K413" s="107"/>
      <c r="L413" s="107"/>
      <c r="M413" s="107"/>
      <c r="N413" s="107"/>
      <c r="O413" s="107"/>
      <c r="P413" s="107"/>
      <c r="Q413" s="107"/>
    </row>
    <row r="414" spans="1:17" s="133" customFormat="1" ht="78.75">
      <c r="A414" s="143" t="s">
        <v>1223</v>
      </c>
      <c r="B414" s="105" t="s">
        <v>591</v>
      </c>
      <c r="C414" s="106" t="s">
        <v>2453</v>
      </c>
      <c r="D414" s="107"/>
      <c r="E414" s="107"/>
      <c r="F414" s="107"/>
      <c r="G414" s="107">
        <v>0.665</v>
      </c>
      <c r="H414" s="107"/>
      <c r="I414" s="107"/>
      <c r="J414" s="107"/>
      <c r="K414" s="107"/>
      <c r="L414" s="107"/>
      <c r="M414" s="107"/>
      <c r="N414" s="107"/>
      <c r="O414" s="107"/>
      <c r="P414" s="107"/>
      <c r="Q414" s="107"/>
    </row>
    <row r="415" spans="1:17" s="133" customFormat="1" ht="63">
      <c r="A415" s="143" t="s">
        <v>1223</v>
      </c>
      <c r="B415" s="105" t="s">
        <v>592</v>
      </c>
      <c r="C415" s="106" t="s">
        <v>2454</v>
      </c>
      <c r="D415" s="107"/>
      <c r="E415" s="107"/>
      <c r="F415" s="107"/>
      <c r="G415" s="107">
        <v>0.305</v>
      </c>
      <c r="H415" s="107"/>
      <c r="I415" s="107"/>
      <c r="J415" s="107"/>
      <c r="K415" s="107"/>
      <c r="L415" s="107"/>
      <c r="M415" s="107"/>
      <c r="N415" s="107"/>
      <c r="O415" s="107"/>
      <c r="P415" s="107"/>
      <c r="Q415" s="107"/>
    </row>
    <row r="416" spans="1:17" s="133" customFormat="1" ht="63">
      <c r="A416" s="143" t="s">
        <v>1223</v>
      </c>
      <c r="B416" s="105" t="s">
        <v>593</v>
      </c>
      <c r="C416" s="106" t="s">
        <v>2455</v>
      </c>
      <c r="D416" s="107"/>
      <c r="E416" s="107"/>
      <c r="F416" s="107"/>
      <c r="G416" s="107"/>
      <c r="H416" s="107"/>
      <c r="I416" s="107"/>
      <c r="J416" s="107"/>
      <c r="K416" s="107">
        <v>0.135</v>
      </c>
      <c r="L416" s="107"/>
      <c r="M416" s="107"/>
      <c r="N416" s="107"/>
      <c r="O416" s="107"/>
      <c r="P416" s="107"/>
      <c r="Q416" s="107"/>
    </row>
    <row r="417" spans="1:17" s="133" customFormat="1" ht="63">
      <c r="A417" s="143" t="s">
        <v>1223</v>
      </c>
      <c r="B417" s="105" t="s">
        <v>594</v>
      </c>
      <c r="C417" s="106" t="s">
        <v>1629</v>
      </c>
      <c r="D417" s="107"/>
      <c r="E417" s="107"/>
      <c r="F417" s="107"/>
      <c r="G417" s="107"/>
      <c r="H417" s="107"/>
      <c r="I417" s="107"/>
      <c r="J417" s="107"/>
      <c r="K417" s="107"/>
      <c r="L417" s="107"/>
      <c r="M417" s="107"/>
      <c r="N417" s="107"/>
      <c r="O417" s="107"/>
      <c r="P417" s="107"/>
      <c r="Q417" s="107"/>
    </row>
    <row r="418" spans="1:17" s="133" customFormat="1" ht="47.25">
      <c r="A418" s="143" t="s">
        <v>1224</v>
      </c>
      <c r="B418" s="105" t="s">
        <v>595</v>
      </c>
      <c r="C418" s="106" t="s">
        <v>1630</v>
      </c>
      <c r="D418" s="107"/>
      <c r="E418" s="107"/>
      <c r="F418" s="107"/>
      <c r="G418" s="107">
        <v>2.2000000000000002</v>
      </c>
      <c r="H418" s="107"/>
      <c r="I418" s="107"/>
      <c r="J418" s="107"/>
      <c r="K418" s="107"/>
      <c r="L418" s="107"/>
      <c r="M418" s="107"/>
      <c r="N418" s="107"/>
      <c r="O418" s="107"/>
      <c r="P418" s="107"/>
      <c r="Q418" s="107"/>
    </row>
    <row r="419" spans="1:17" s="133" customFormat="1" ht="78.75">
      <c r="A419" s="143" t="s">
        <v>1224</v>
      </c>
      <c r="B419" s="105" t="s">
        <v>596</v>
      </c>
      <c r="C419" s="106" t="s">
        <v>1631</v>
      </c>
      <c r="D419" s="107"/>
      <c r="E419" s="107"/>
      <c r="F419" s="107"/>
      <c r="G419" s="107"/>
      <c r="H419" s="107"/>
      <c r="I419" s="107"/>
      <c r="J419" s="107"/>
      <c r="K419" s="107">
        <v>0.16</v>
      </c>
      <c r="L419" s="107"/>
      <c r="M419" s="107"/>
      <c r="N419" s="107"/>
      <c r="O419" s="107"/>
      <c r="P419" s="107"/>
      <c r="Q419" s="107"/>
    </row>
    <row r="420" spans="1:17" s="133" customFormat="1" ht="47.25">
      <c r="A420" s="143" t="s">
        <v>1224</v>
      </c>
      <c r="B420" s="105" t="s">
        <v>597</v>
      </c>
      <c r="C420" s="106" t="s">
        <v>1632</v>
      </c>
      <c r="D420" s="107"/>
      <c r="E420" s="107"/>
      <c r="F420" s="107"/>
      <c r="G420" s="107"/>
      <c r="H420" s="107"/>
      <c r="I420" s="107"/>
      <c r="J420" s="107"/>
      <c r="K420" s="107"/>
      <c r="L420" s="107"/>
      <c r="M420" s="107"/>
      <c r="N420" s="107"/>
      <c r="O420" s="107"/>
      <c r="P420" s="107"/>
      <c r="Q420" s="107"/>
    </row>
    <row r="421" spans="1:17" s="133" customFormat="1" ht="78.75">
      <c r="A421" s="143" t="s">
        <v>1224</v>
      </c>
      <c r="B421" s="105" t="s">
        <v>598</v>
      </c>
      <c r="C421" s="106" t="s">
        <v>2456</v>
      </c>
      <c r="D421" s="107"/>
      <c r="E421" s="107"/>
      <c r="F421" s="107">
        <v>0.16</v>
      </c>
      <c r="G421" s="107"/>
      <c r="H421" s="107"/>
      <c r="I421" s="107"/>
      <c r="J421" s="107"/>
      <c r="K421" s="107"/>
      <c r="L421" s="107"/>
      <c r="M421" s="107"/>
      <c r="N421" s="107"/>
      <c r="O421" s="107"/>
      <c r="P421" s="107"/>
      <c r="Q421" s="107"/>
    </row>
    <row r="422" spans="1:17" s="133" customFormat="1" ht="47.25">
      <c r="A422" s="143" t="s">
        <v>1223</v>
      </c>
      <c r="B422" s="105" t="s">
        <v>599</v>
      </c>
      <c r="C422" s="106" t="s">
        <v>2457</v>
      </c>
      <c r="D422" s="107"/>
      <c r="E422" s="107"/>
      <c r="F422" s="107">
        <v>0.40</v>
      </c>
      <c r="G422" s="107"/>
      <c r="H422" s="107"/>
      <c r="I422" s="107"/>
      <c r="J422" s="107"/>
      <c r="K422" s="107"/>
      <c r="L422" s="107"/>
      <c r="M422" s="107"/>
      <c r="N422" s="107"/>
      <c r="O422" s="107"/>
      <c r="P422" s="107"/>
      <c r="Q422" s="107"/>
    </row>
    <row r="423" spans="1:17" s="133" customFormat="1" ht="47.25">
      <c r="A423" s="143" t="s">
        <v>1223</v>
      </c>
      <c r="B423" s="105" t="s">
        <v>600</v>
      </c>
      <c r="C423" s="106" t="s">
        <v>1635</v>
      </c>
      <c r="D423" s="107"/>
      <c r="E423" s="107"/>
      <c r="F423" s="107"/>
      <c r="G423" s="107"/>
      <c r="H423" s="107"/>
      <c r="I423" s="107"/>
      <c r="J423" s="107"/>
      <c r="K423" s="107"/>
      <c r="L423" s="107"/>
      <c r="M423" s="107"/>
      <c r="N423" s="107"/>
      <c r="O423" s="107"/>
      <c r="P423" s="107"/>
      <c r="Q423" s="107"/>
    </row>
    <row r="424" spans="1:17" s="133" customFormat="1" ht="31.5">
      <c r="A424" s="143" t="s">
        <v>1224</v>
      </c>
      <c r="B424" s="105" t="s">
        <v>601</v>
      </c>
      <c r="C424" s="106" t="s">
        <v>1636</v>
      </c>
      <c r="D424" s="107"/>
      <c r="E424" s="107"/>
      <c r="F424" s="107"/>
      <c r="G424" s="107"/>
      <c r="H424" s="107"/>
      <c r="I424" s="107"/>
      <c r="J424" s="107"/>
      <c r="K424" s="107"/>
      <c r="L424" s="107"/>
      <c r="M424" s="107"/>
      <c r="N424" s="107"/>
      <c r="O424" s="107"/>
      <c r="P424" s="107"/>
      <c r="Q424" s="107"/>
    </row>
    <row r="425" spans="1:17" s="133" customFormat="1" ht="78.75">
      <c r="A425" s="143" t="s">
        <v>1223</v>
      </c>
      <c r="B425" s="105" t="s">
        <v>602</v>
      </c>
      <c r="C425" s="106" t="s">
        <v>1637</v>
      </c>
      <c r="D425" s="107"/>
      <c r="E425" s="107"/>
      <c r="F425" s="107"/>
      <c r="G425" s="107">
        <v>0.06</v>
      </c>
      <c r="H425" s="107"/>
      <c r="I425" s="107"/>
      <c r="J425" s="107"/>
      <c r="K425" s="107"/>
      <c r="L425" s="107"/>
      <c r="M425" s="107"/>
      <c r="N425" s="107"/>
      <c r="O425" s="107"/>
      <c r="P425" s="107"/>
      <c r="Q425" s="107"/>
    </row>
    <row r="426" spans="1:17" s="133" customFormat="1" ht="78.75">
      <c r="A426" s="143" t="s">
        <v>1223</v>
      </c>
      <c r="B426" s="105" t="s">
        <v>603</v>
      </c>
      <c r="C426" s="106" t="s">
        <v>1638</v>
      </c>
      <c r="D426" s="107"/>
      <c r="E426" s="107"/>
      <c r="F426" s="107"/>
      <c r="G426" s="107"/>
      <c r="H426" s="107"/>
      <c r="I426" s="107"/>
      <c r="J426" s="107"/>
      <c r="K426" s="107"/>
      <c r="L426" s="107"/>
      <c r="M426" s="107"/>
      <c r="N426" s="107"/>
      <c r="O426" s="107"/>
      <c r="P426" s="107"/>
      <c r="Q426" s="107"/>
    </row>
    <row r="427" spans="1:17" s="133" customFormat="1" ht="47.25">
      <c r="A427" s="143" t="s">
        <v>1223</v>
      </c>
      <c r="B427" s="105" t="s">
        <v>604</v>
      </c>
      <c r="C427" s="106" t="s">
        <v>1639</v>
      </c>
      <c r="D427" s="107"/>
      <c r="E427" s="107"/>
      <c r="F427" s="107"/>
      <c r="G427" s="107"/>
      <c r="H427" s="107"/>
      <c r="I427" s="107"/>
      <c r="J427" s="107"/>
      <c r="K427" s="107"/>
      <c r="L427" s="107"/>
      <c r="M427" s="107"/>
      <c r="N427" s="107"/>
      <c r="O427" s="107"/>
      <c r="P427" s="107"/>
      <c r="Q427" s="107"/>
    </row>
    <row r="428" spans="1:17" s="133" customFormat="1" ht="47.25">
      <c r="A428" s="143" t="s">
        <v>1224</v>
      </c>
      <c r="B428" s="105" t="s">
        <v>605</v>
      </c>
      <c r="C428" s="106" t="s">
        <v>2458</v>
      </c>
      <c r="D428" s="107"/>
      <c r="E428" s="107"/>
      <c r="F428" s="107"/>
      <c r="G428" s="107">
        <v>0.27</v>
      </c>
      <c r="H428" s="107"/>
      <c r="I428" s="107"/>
      <c r="J428" s="107"/>
      <c r="K428" s="107"/>
      <c r="L428" s="107"/>
      <c r="M428" s="107"/>
      <c r="N428" s="107"/>
      <c r="O428" s="107"/>
      <c r="P428" s="107"/>
      <c r="Q428" s="107"/>
    </row>
    <row r="429" spans="1:17" s="133" customFormat="1" ht="78.75">
      <c r="A429" s="143" t="s">
        <v>1224</v>
      </c>
      <c r="B429" s="105" t="s">
        <v>2765</v>
      </c>
      <c r="C429" s="106" t="s">
        <v>2766</v>
      </c>
      <c r="D429" s="107"/>
      <c r="E429" s="107"/>
      <c r="F429" s="107"/>
      <c r="G429" s="107"/>
      <c r="H429" s="107"/>
      <c r="I429" s="107"/>
      <c r="J429" s="107"/>
      <c r="K429" s="107"/>
      <c r="L429" s="107"/>
      <c r="M429" s="107"/>
      <c r="N429" s="107"/>
      <c r="O429" s="107"/>
      <c r="P429" s="107"/>
      <c r="Q429" s="107"/>
    </row>
    <row r="430" spans="1:17" s="133" customFormat="1" ht="47.25">
      <c r="A430" s="143" t="s">
        <v>1224</v>
      </c>
      <c r="B430" s="105" t="s">
        <v>606</v>
      </c>
      <c r="C430" s="106" t="s">
        <v>1641</v>
      </c>
      <c r="D430" s="107"/>
      <c r="E430" s="107"/>
      <c r="F430" s="107"/>
      <c r="G430" s="107"/>
      <c r="H430" s="107"/>
      <c r="I430" s="107"/>
      <c r="J430" s="107"/>
      <c r="K430" s="107"/>
      <c r="L430" s="107"/>
      <c r="M430" s="107"/>
      <c r="N430" s="107"/>
      <c r="O430" s="107"/>
      <c r="P430" s="107"/>
      <c r="Q430" s="107"/>
    </row>
    <row r="431" spans="1:17" s="133" customFormat="1" ht="47.25">
      <c r="A431" s="143" t="s">
        <v>1224</v>
      </c>
      <c r="B431" s="105" t="s">
        <v>607</v>
      </c>
      <c r="C431" s="106" t="s">
        <v>1642</v>
      </c>
      <c r="D431" s="107"/>
      <c r="E431" s="107"/>
      <c r="F431" s="107">
        <v>0.63</v>
      </c>
      <c r="G431" s="107"/>
      <c r="H431" s="107"/>
      <c r="I431" s="107"/>
      <c r="J431" s="107"/>
      <c r="K431" s="107"/>
      <c r="L431" s="107"/>
      <c r="M431" s="107"/>
      <c r="N431" s="107"/>
      <c r="O431" s="107"/>
      <c r="P431" s="107"/>
      <c r="Q431" s="107"/>
    </row>
    <row r="432" spans="1:17" s="133" customFormat="1" ht="47.25">
      <c r="A432" s="143" t="s">
        <v>1224</v>
      </c>
      <c r="B432" s="105" t="s">
        <v>608</v>
      </c>
      <c r="C432" s="106" t="s">
        <v>1643</v>
      </c>
      <c r="D432" s="107"/>
      <c r="E432" s="107"/>
      <c r="F432" s="107"/>
      <c r="G432" s="107">
        <v>0.245</v>
      </c>
      <c r="H432" s="107"/>
      <c r="I432" s="107"/>
      <c r="J432" s="107"/>
      <c r="K432" s="107"/>
      <c r="L432" s="107"/>
      <c r="M432" s="107"/>
      <c r="N432" s="107"/>
      <c r="O432" s="107"/>
      <c r="P432" s="107"/>
      <c r="Q432" s="107"/>
    </row>
    <row r="433" spans="1:17" s="133" customFormat="1" ht="78.75">
      <c r="A433" s="143" t="s">
        <v>1224</v>
      </c>
      <c r="B433" s="105" t="s">
        <v>609</v>
      </c>
      <c r="C433" s="106" t="s">
        <v>1644</v>
      </c>
      <c r="D433" s="107"/>
      <c r="E433" s="107"/>
      <c r="F433" s="107"/>
      <c r="G433" s="107">
        <v>0.04</v>
      </c>
      <c r="H433" s="107"/>
      <c r="I433" s="107"/>
      <c r="J433" s="107"/>
      <c r="K433" s="107"/>
      <c r="L433" s="107"/>
      <c r="M433" s="107"/>
      <c r="N433" s="107"/>
      <c r="O433" s="107"/>
      <c r="P433" s="107"/>
      <c r="Q433" s="107"/>
    </row>
    <row r="434" spans="1:17" s="133" customFormat="1" ht="47.25">
      <c r="A434" s="143" t="s">
        <v>1224</v>
      </c>
      <c r="B434" s="105" t="s">
        <v>610</v>
      </c>
      <c r="C434" s="106" t="s">
        <v>1645</v>
      </c>
      <c r="D434" s="107"/>
      <c r="E434" s="107"/>
      <c r="F434" s="107"/>
      <c r="G434" s="107">
        <v>0.15</v>
      </c>
      <c r="H434" s="107"/>
      <c r="I434" s="107"/>
      <c r="J434" s="107"/>
      <c r="K434" s="107"/>
      <c r="L434" s="107"/>
      <c r="M434" s="107"/>
      <c r="N434" s="107"/>
      <c r="O434" s="107"/>
      <c r="P434" s="107"/>
      <c r="Q434" s="107"/>
    </row>
    <row r="435" spans="1:17" s="133" customFormat="1" ht="47.25">
      <c r="A435" s="143" t="s">
        <v>1223</v>
      </c>
      <c r="B435" s="105" t="s">
        <v>611</v>
      </c>
      <c r="C435" s="106" t="s">
        <v>1646</v>
      </c>
      <c r="D435" s="107"/>
      <c r="E435" s="107"/>
      <c r="F435" s="107"/>
      <c r="G435" s="107"/>
      <c r="H435" s="107"/>
      <c r="I435" s="107"/>
      <c r="J435" s="107"/>
      <c r="K435" s="107">
        <v>0.5</v>
      </c>
      <c r="L435" s="107"/>
      <c r="M435" s="107"/>
      <c r="N435" s="107"/>
      <c r="O435" s="107"/>
      <c r="P435" s="107"/>
      <c r="Q435" s="107"/>
    </row>
    <row r="436" spans="1:17" s="133" customFormat="1" ht="47.25">
      <c r="A436" s="143" t="s">
        <v>1223</v>
      </c>
      <c r="B436" s="105" t="s">
        <v>612</v>
      </c>
      <c r="C436" s="106" t="s">
        <v>1647</v>
      </c>
      <c r="D436" s="107"/>
      <c r="E436" s="107"/>
      <c r="F436" s="107"/>
      <c r="G436" s="107">
        <v>0.09</v>
      </c>
      <c r="H436" s="107"/>
      <c r="I436" s="107"/>
      <c r="J436" s="107"/>
      <c r="K436" s="107"/>
      <c r="L436" s="107"/>
      <c r="M436" s="107"/>
      <c r="N436" s="107"/>
      <c r="O436" s="107"/>
      <c r="P436" s="107"/>
      <c r="Q436" s="107"/>
    </row>
    <row r="437" spans="1:17" s="133" customFormat="1" ht="47.25">
      <c r="A437" s="143" t="s">
        <v>1223</v>
      </c>
      <c r="B437" s="105" t="s">
        <v>613</v>
      </c>
      <c r="C437" s="106" t="s">
        <v>1648</v>
      </c>
      <c r="D437" s="107"/>
      <c r="E437" s="107"/>
      <c r="F437" s="107"/>
      <c r="G437" s="107">
        <v>0.30</v>
      </c>
      <c r="H437" s="107"/>
      <c r="I437" s="107"/>
      <c r="J437" s="107"/>
      <c r="K437" s="107"/>
      <c r="L437" s="107"/>
      <c r="M437" s="107"/>
      <c r="N437" s="107"/>
      <c r="O437" s="107"/>
      <c r="P437" s="107"/>
      <c r="Q437" s="107"/>
    </row>
    <row r="438" spans="1:17" s="133" customFormat="1" ht="78.75">
      <c r="A438" s="143" t="s">
        <v>1223</v>
      </c>
      <c r="B438" s="105" t="s">
        <v>614</v>
      </c>
      <c r="C438" s="106" t="s">
        <v>1649</v>
      </c>
      <c r="D438" s="107"/>
      <c r="E438" s="107"/>
      <c r="F438" s="107"/>
      <c r="G438" s="107">
        <v>0.59</v>
      </c>
      <c r="H438" s="107"/>
      <c r="I438" s="107"/>
      <c r="J438" s="107"/>
      <c r="K438" s="107"/>
      <c r="L438" s="107"/>
      <c r="M438" s="107"/>
      <c r="N438" s="107"/>
      <c r="O438" s="107"/>
      <c r="P438" s="107"/>
      <c r="Q438" s="107"/>
    </row>
    <row r="439" spans="1:17" s="133" customFormat="1" ht="47.25">
      <c r="A439" s="143" t="s">
        <v>1223</v>
      </c>
      <c r="B439" s="105" t="s">
        <v>615</v>
      </c>
      <c r="C439" s="106" t="s">
        <v>1650</v>
      </c>
      <c r="D439" s="107"/>
      <c r="E439" s="107"/>
      <c r="F439" s="107"/>
      <c r="G439" s="107"/>
      <c r="H439" s="107"/>
      <c r="I439" s="107"/>
      <c r="J439" s="107"/>
      <c r="K439" s="107">
        <v>0.20</v>
      </c>
      <c r="L439" s="107"/>
      <c r="M439" s="107"/>
      <c r="N439" s="107"/>
      <c r="O439" s="107"/>
      <c r="P439" s="107"/>
      <c r="Q439" s="107"/>
    </row>
    <row r="440" spans="1:17" s="133" customFormat="1" ht="94.5">
      <c r="A440" s="143" t="s">
        <v>1224</v>
      </c>
      <c r="B440" s="105" t="s">
        <v>616</v>
      </c>
      <c r="C440" s="106" t="s">
        <v>1651</v>
      </c>
      <c r="D440" s="107"/>
      <c r="E440" s="107"/>
      <c r="F440" s="107"/>
      <c r="G440" s="107"/>
      <c r="H440" s="107"/>
      <c r="I440" s="107"/>
      <c r="J440" s="107"/>
      <c r="K440" s="107"/>
      <c r="L440" s="107"/>
      <c r="M440" s="107"/>
      <c r="N440" s="107"/>
      <c r="O440" s="107"/>
      <c r="P440" s="107"/>
      <c r="Q440" s="107"/>
    </row>
    <row r="441" spans="1:17" s="133" customFormat="1" ht="94.5">
      <c r="A441" s="143" t="s">
        <v>1223</v>
      </c>
      <c r="B441" s="105" t="s">
        <v>617</v>
      </c>
      <c r="C441" s="106" t="s">
        <v>2459</v>
      </c>
      <c r="D441" s="107"/>
      <c r="E441" s="107"/>
      <c r="F441" s="107"/>
      <c r="G441" s="107"/>
      <c r="H441" s="107"/>
      <c r="I441" s="107"/>
      <c r="J441" s="107"/>
      <c r="K441" s="107"/>
      <c r="L441" s="107"/>
      <c r="M441" s="107"/>
      <c r="N441" s="107"/>
      <c r="O441" s="107"/>
      <c r="P441" s="107"/>
      <c r="Q441" s="107"/>
    </row>
    <row r="442" spans="1:17" s="133" customFormat="1" ht="47.25">
      <c r="A442" s="143" t="s">
        <v>1223</v>
      </c>
      <c r="B442" s="105" t="s">
        <v>618</v>
      </c>
      <c r="C442" s="106" t="s">
        <v>1653</v>
      </c>
      <c r="D442" s="107"/>
      <c r="E442" s="107"/>
      <c r="F442" s="107"/>
      <c r="G442" s="107">
        <v>0.135</v>
      </c>
      <c r="H442" s="107"/>
      <c r="I442" s="107"/>
      <c r="J442" s="107"/>
      <c r="K442" s="107"/>
      <c r="L442" s="107"/>
      <c r="M442" s="107"/>
      <c r="N442" s="107"/>
      <c r="O442" s="107"/>
      <c r="P442" s="107"/>
      <c r="Q442" s="107"/>
    </row>
    <row r="443" spans="1:17" s="133" customFormat="1" ht="63">
      <c r="A443" s="143" t="s">
        <v>1224</v>
      </c>
      <c r="B443" s="105" t="s">
        <v>619</v>
      </c>
      <c r="C443" s="106" t="s">
        <v>2460</v>
      </c>
      <c r="D443" s="107"/>
      <c r="E443" s="107"/>
      <c r="F443" s="107">
        <v>0.63</v>
      </c>
      <c r="G443" s="107"/>
      <c r="H443" s="107"/>
      <c r="I443" s="107"/>
      <c r="J443" s="107"/>
      <c r="K443" s="107"/>
      <c r="L443" s="107"/>
      <c r="M443" s="107"/>
      <c r="N443" s="107"/>
      <c r="O443" s="107"/>
      <c r="P443" s="107"/>
      <c r="Q443" s="107"/>
    </row>
    <row r="444" spans="1:17" s="133" customFormat="1" ht="94.5">
      <c r="A444" s="143" t="s">
        <v>1223</v>
      </c>
      <c r="B444" s="105" t="s">
        <v>620</v>
      </c>
      <c r="C444" s="106" t="s">
        <v>2461</v>
      </c>
      <c r="D444" s="107"/>
      <c r="E444" s="107"/>
      <c r="F444" s="107">
        <v>0.40</v>
      </c>
      <c r="G444" s="107"/>
      <c r="H444" s="107"/>
      <c r="I444" s="107"/>
      <c r="J444" s="107"/>
      <c r="K444" s="107"/>
      <c r="L444" s="107"/>
      <c r="M444" s="107"/>
      <c r="N444" s="107"/>
      <c r="O444" s="107"/>
      <c r="P444" s="107"/>
      <c r="Q444" s="107"/>
    </row>
    <row r="445" spans="1:17" s="133" customFormat="1" ht="94.5">
      <c r="A445" s="143" t="s">
        <v>1223</v>
      </c>
      <c r="B445" s="105" t="s">
        <v>621</v>
      </c>
      <c r="C445" s="106" t="s">
        <v>2462</v>
      </c>
      <c r="D445" s="107"/>
      <c r="E445" s="107"/>
      <c r="F445" s="107">
        <v>0.63</v>
      </c>
      <c r="G445" s="107"/>
      <c r="H445" s="107"/>
      <c r="I445" s="107"/>
      <c r="J445" s="107"/>
      <c r="K445" s="107"/>
      <c r="L445" s="107"/>
      <c r="M445" s="107"/>
      <c r="N445" s="107"/>
      <c r="O445" s="107"/>
      <c r="P445" s="107"/>
      <c r="Q445" s="107"/>
    </row>
    <row r="446" spans="1:17" s="133" customFormat="1" ht="47.25">
      <c r="A446" s="143" t="s">
        <v>1223</v>
      </c>
      <c r="B446" s="105" t="s">
        <v>622</v>
      </c>
      <c r="C446" s="106" t="s">
        <v>2463</v>
      </c>
      <c r="D446" s="107"/>
      <c r="E446" s="107"/>
      <c r="F446" s="107"/>
      <c r="G446" s="107">
        <v>0.43</v>
      </c>
      <c r="H446" s="107"/>
      <c r="I446" s="107"/>
      <c r="J446" s="107"/>
      <c r="K446" s="107"/>
      <c r="L446" s="107"/>
      <c r="M446" s="107"/>
      <c r="N446" s="107"/>
      <c r="O446" s="107"/>
      <c r="P446" s="107"/>
      <c r="Q446" s="107"/>
    </row>
    <row r="447" spans="1:17" s="133" customFormat="1" ht="47.25">
      <c r="A447" s="143" t="s">
        <v>1224</v>
      </c>
      <c r="B447" s="105" t="s">
        <v>623</v>
      </c>
      <c r="C447" s="106" t="s">
        <v>2464</v>
      </c>
      <c r="D447" s="107"/>
      <c r="E447" s="107"/>
      <c r="F447" s="107">
        <v>0.5</v>
      </c>
      <c r="G447" s="107">
        <v>0.11</v>
      </c>
      <c r="H447" s="107"/>
      <c r="I447" s="107"/>
      <c r="J447" s="107"/>
      <c r="K447" s="107"/>
      <c r="L447" s="107"/>
      <c r="M447" s="107"/>
      <c r="N447" s="107"/>
      <c r="O447" s="107"/>
      <c r="P447" s="107"/>
      <c r="Q447" s="107"/>
    </row>
    <row r="448" spans="1:17" s="133" customFormat="1" ht="63">
      <c r="A448" s="143" t="s">
        <v>1224</v>
      </c>
      <c r="B448" s="105" t="s">
        <v>624</v>
      </c>
      <c r="C448" s="106" t="s">
        <v>2465</v>
      </c>
      <c r="D448" s="107"/>
      <c r="E448" s="107"/>
      <c r="F448" s="107">
        <v>0.25</v>
      </c>
      <c r="G448" s="107"/>
      <c r="H448" s="107"/>
      <c r="I448" s="107"/>
      <c r="J448" s="107"/>
      <c r="K448" s="107"/>
      <c r="L448" s="107"/>
      <c r="M448" s="107"/>
      <c r="N448" s="107"/>
      <c r="O448" s="107"/>
      <c r="P448" s="107"/>
      <c r="Q448" s="107"/>
    </row>
    <row r="449" spans="1:17" s="133" customFormat="1" ht="47.25">
      <c r="A449" s="143" t="s">
        <v>1224</v>
      </c>
      <c r="B449" s="105" t="s">
        <v>625</v>
      </c>
      <c r="C449" s="106" t="s">
        <v>2466</v>
      </c>
      <c r="D449" s="107"/>
      <c r="E449" s="107"/>
      <c r="F449" s="107">
        <v>0.40</v>
      </c>
      <c r="G449" s="107"/>
      <c r="H449" s="107"/>
      <c r="I449" s="107"/>
      <c r="J449" s="107"/>
      <c r="K449" s="107"/>
      <c r="L449" s="107"/>
      <c r="M449" s="107"/>
      <c r="N449" s="107"/>
      <c r="O449" s="107"/>
      <c r="P449" s="107"/>
      <c r="Q449" s="107"/>
    </row>
    <row r="450" spans="1:17" s="133" customFormat="1" ht="47.25">
      <c r="A450" s="143" t="s">
        <v>1224</v>
      </c>
      <c r="B450" s="105" t="s">
        <v>626</v>
      </c>
      <c r="C450" s="106" t="s">
        <v>1661</v>
      </c>
      <c r="D450" s="107"/>
      <c r="E450" s="107"/>
      <c r="F450" s="107"/>
      <c r="G450" s="107"/>
      <c r="H450" s="107"/>
      <c r="I450" s="107"/>
      <c r="J450" s="107"/>
      <c r="K450" s="107"/>
      <c r="L450" s="107"/>
      <c r="M450" s="107"/>
      <c r="N450" s="107"/>
      <c r="O450" s="107"/>
      <c r="P450" s="107"/>
      <c r="Q450" s="107"/>
    </row>
    <row r="451" spans="1:17" s="133" customFormat="1" ht="47.25">
      <c r="A451" s="143" t="s">
        <v>1224</v>
      </c>
      <c r="B451" s="105" t="s">
        <v>627</v>
      </c>
      <c r="C451" s="106" t="s">
        <v>1662</v>
      </c>
      <c r="D451" s="107"/>
      <c r="E451" s="107"/>
      <c r="F451" s="107"/>
      <c r="G451" s="107"/>
      <c r="H451" s="107"/>
      <c r="I451" s="107"/>
      <c r="J451" s="107"/>
      <c r="K451" s="107"/>
      <c r="L451" s="107"/>
      <c r="M451" s="107"/>
      <c r="N451" s="107"/>
      <c r="O451" s="107"/>
      <c r="P451" s="107"/>
      <c r="Q451" s="107"/>
    </row>
    <row r="452" spans="1:17" s="133" customFormat="1" ht="47.25">
      <c r="A452" s="143" t="s">
        <v>1224</v>
      </c>
      <c r="B452" s="105" t="s">
        <v>628</v>
      </c>
      <c r="C452" s="106" t="s">
        <v>1663</v>
      </c>
      <c r="D452" s="107"/>
      <c r="E452" s="107"/>
      <c r="F452" s="107"/>
      <c r="G452" s="107"/>
      <c r="H452" s="107"/>
      <c r="I452" s="107"/>
      <c r="J452" s="107"/>
      <c r="K452" s="107"/>
      <c r="L452" s="107"/>
      <c r="M452" s="107"/>
      <c r="N452" s="107"/>
      <c r="O452" s="107"/>
      <c r="P452" s="107"/>
      <c r="Q452" s="107"/>
    </row>
    <row r="453" spans="1:17" s="133" customFormat="1" ht="63">
      <c r="A453" s="143" t="s">
        <v>1224</v>
      </c>
      <c r="B453" s="105" t="s">
        <v>629</v>
      </c>
      <c r="C453" s="106" t="s">
        <v>1664</v>
      </c>
      <c r="D453" s="107"/>
      <c r="E453" s="107"/>
      <c r="F453" s="107"/>
      <c r="G453" s="107"/>
      <c r="H453" s="107"/>
      <c r="I453" s="107"/>
      <c r="J453" s="107"/>
      <c r="K453" s="107"/>
      <c r="L453" s="107"/>
      <c r="M453" s="107"/>
      <c r="N453" s="107"/>
      <c r="O453" s="107"/>
      <c r="P453" s="107"/>
      <c r="Q453" s="107"/>
    </row>
    <row r="454" spans="1:17" s="133" customFormat="1" ht="47.25">
      <c r="A454" s="143" t="s">
        <v>1224</v>
      </c>
      <c r="B454" s="105" t="s">
        <v>630</v>
      </c>
      <c r="C454" s="106" t="s">
        <v>1665</v>
      </c>
      <c r="D454" s="107"/>
      <c r="E454" s="107"/>
      <c r="F454" s="107"/>
      <c r="G454" s="107">
        <v>0.21</v>
      </c>
      <c r="H454" s="107"/>
      <c r="I454" s="107"/>
      <c r="J454" s="107"/>
      <c r="K454" s="107"/>
      <c r="L454" s="107"/>
      <c r="M454" s="107"/>
      <c r="N454" s="107"/>
      <c r="O454" s="107"/>
      <c r="P454" s="107"/>
      <c r="Q454" s="107"/>
    </row>
    <row r="455" spans="1:17" s="133" customFormat="1" ht="47.25">
      <c r="A455" s="143" t="s">
        <v>1223</v>
      </c>
      <c r="B455" s="105" t="s">
        <v>631</v>
      </c>
      <c r="C455" s="106" t="s">
        <v>2467</v>
      </c>
      <c r="D455" s="107"/>
      <c r="E455" s="107"/>
      <c r="F455" s="107"/>
      <c r="G455" s="107"/>
      <c r="H455" s="107"/>
      <c r="I455" s="107"/>
      <c r="J455" s="107"/>
      <c r="K455" s="107"/>
      <c r="L455" s="107"/>
      <c r="M455" s="107"/>
      <c r="N455" s="107"/>
      <c r="O455" s="107"/>
      <c r="P455" s="107"/>
      <c r="Q455" s="107"/>
    </row>
    <row r="456" spans="1:17" s="133" customFormat="1" ht="78.75">
      <c r="A456" s="143" t="s">
        <v>1223</v>
      </c>
      <c r="B456" s="105" t="s">
        <v>632</v>
      </c>
      <c r="C456" s="106" t="s">
        <v>1667</v>
      </c>
      <c r="D456" s="107"/>
      <c r="E456" s="107"/>
      <c r="F456" s="107"/>
      <c r="G456" s="107"/>
      <c r="H456" s="107"/>
      <c r="I456" s="107"/>
      <c r="J456" s="107"/>
      <c r="K456" s="107"/>
      <c r="L456" s="107"/>
      <c r="M456" s="107"/>
      <c r="N456" s="107"/>
      <c r="O456" s="107"/>
      <c r="P456" s="107"/>
      <c r="Q456" s="107"/>
    </row>
    <row r="457" spans="1:17" s="133" customFormat="1" ht="47.25">
      <c r="A457" s="143" t="s">
        <v>1223</v>
      </c>
      <c r="B457" s="105" t="s">
        <v>2767</v>
      </c>
      <c r="C457" s="106" t="s">
        <v>2768</v>
      </c>
      <c r="D457" s="107"/>
      <c r="E457" s="107"/>
      <c r="F457" s="107"/>
      <c r="G457" s="107"/>
      <c r="H457" s="107"/>
      <c r="I457" s="107"/>
      <c r="J457" s="107"/>
      <c r="K457" s="107"/>
      <c r="L457" s="107"/>
      <c r="M457" s="107"/>
      <c r="N457" s="107"/>
      <c r="O457" s="107"/>
      <c r="P457" s="107"/>
      <c r="Q457" s="107"/>
    </row>
    <row r="458" spans="1:17" s="133" customFormat="1" ht="110.25">
      <c r="A458" s="143" t="s">
        <v>1224</v>
      </c>
      <c r="B458" s="105" t="s">
        <v>633</v>
      </c>
      <c r="C458" s="106" t="s">
        <v>2468</v>
      </c>
      <c r="D458" s="107"/>
      <c r="E458" s="107"/>
      <c r="F458" s="107"/>
      <c r="G458" s="107"/>
      <c r="H458" s="107"/>
      <c r="I458" s="107"/>
      <c r="J458" s="107"/>
      <c r="K458" s="107"/>
      <c r="L458" s="107"/>
      <c r="M458" s="107"/>
      <c r="N458" s="107"/>
      <c r="O458" s="107"/>
      <c r="P458" s="107"/>
      <c r="Q458" s="107"/>
    </row>
    <row r="459" spans="1:17" s="133" customFormat="1" ht="78.75">
      <c r="A459" s="143" t="s">
        <v>1223</v>
      </c>
      <c r="B459" s="105" t="s">
        <v>634</v>
      </c>
      <c r="C459" s="106" t="s">
        <v>1669</v>
      </c>
      <c r="D459" s="107"/>
      <c r="E459" s="107"/>
      <c r="F459" s="107"/>
      <c r="G459" s="107"/>
      <c r="H459" s="107"/>
      <c r="I459" s="107"/>
      <c r="J459" s="107"/>
      <c r="K459" s="107"/>
      <c r="L459" s="107"/>
      <c r="M459" s="107"/>
      <c r="N459" s="107"/>
      <c r="O459" s="107"/>
      <c r="P459" s="107"/>
      <c r="Q459" s="107"/>
    </row>
    <row r="460" spans="1:17" s="133" customFormat="1" ht="78.75">
      <c r="A460" s="143" t="s">
        <v>1223</v>
      </c>
      <c r="B460" s="105" t="s">
        <v>635</v>
      </c>
      <c r="C460" s="106" t="s">
        <v>1670</v>
      </c>
      <c r="D460" s="107"/>
      <c r="E460" s="107"/>
      <c r="F460" s="107"/>
      <c r="G460" s="107"/>
      <c r="H460" s="107"/>
      <c r="I460" s="107"/>
      <c r="J460" s="107"/>
      <c r="K460" s="107"/>
      <c r="L460" s="107"/>
      <c r="M460" s="107"/>
      <c r="N460" s="107"/>
      <c r="O460" s="107"/>
      <c r="P460" s="107"/>
      <c r="Q460" s="107"/>
    </row>
    <row r="461" spans="1:17" s="133" customFormat="1" ht="110.25">
      <c r="A461" s="143" t="s">
        <v>1223</v>
      </c>
      <c r="B461" s="105" t="s">
        <v>636</v>
      </c>
      <c r="C461" s="106" t="s">
        <v>1671</v>
      </c>
      <c r="D461" s="107"/>
      <c r="E461" s="107"/>
      <c r="F461" s="107">
        <v>0.40</v>
      </c>
      <c r="G461" s="107"/>
      <c r="H461" s="107"/>
      <c r="I461" s="107"/>
      <c r="J461" s="107"/>
      <c r="K461" s="107"/>
      <c r="L461" s="107"/>
      <c r="M461" s="107"/>
      <c r="N461" s="107"/>
      <c r="O461" s="107"/>
      <c r="P461" s="107"/>
      <c r="Q461" s="107"/>
    </row>
    <row r="462" spans="1:17" s="133" customFormat="1" ht="63">
      <c r="A462" s="143" t="s">
        <v>1224</v>
      </c>
      <c r="B462" s="105" t="s">
        <v>637</v>
      </c>
      <c r="C462" s="106" t="s">
        <v>1672</v>
      </c>
      <c r="D462" s="107"/>
      <c r="E462" s="107"/>
      <c r="F462" s="107"/>
      <c r="G462" s="107"/>
      <c r="H462" s="107"/>
      <c r="I462" s="107"/>
      <c r="J462" s="107"/>
      <c r="K462" s="107"/>
      <c r="L462" s="107"/>
      <c r="M462" s="107"/>
      <c r="N462" s="107"/>
      <c r="O462" s="107"/>
      <c r="P462" s="107"/>
      <c r="Q462" s="107"/>
    </row>
    <row r="463" spans="1:17" s="133" customFormat="1" ht="110.25">
      <c r="A463" s="143" t="s">
        <v>1223</v>
      </c>
      <c r="B463" s="105" t="s">
        <v>638</v>
      </c>
      <c r="C463" s="106" t="s">
        <v>1673</v>
      </c>
      <c r="D463" s="107"/>
      <c r="E463" s="107"/>
      <c r="F463" s="107"/>
      <c r="G463" s="107"/>
      <c r="H463" s="107"/>
      <c r="I463" s="107"/>
      <c r="J463" s="107"/>
      <c r="K463" s="107"/>
      <c r="L463" s="107"/>
      <c r="M463" s="107"/>
      <c r="N463" s="107"/>
      <c r="O463" s="107"/>
      <c r="P463" s="107"/>
      <c r="Q463" s="107"/>
    </row>
    <row r="464" spans="1:17" s="133" customFormat="1" ht="78.75">
      <c r="A464" s="143" t="s">
        <v>1223</v>
      </c>
      <c r="B464" s="105" t="s">
        <v>639</v>
      </c>
      <c r="C464" s="106" t="s">
        <v>1674</v>
      </c>
      <c r="D464" s="107"/>
      <c r="E464" s="107"/>
      <c r="F464" s="107"/>
      <c r="G464" s="107">
        <v>0.13</v>
      </c>
      <c r="H464" s="107"/>
      <c r="I464" s="107"/>
      <c r="J464" s="107"/>
      <c r="K464" s="107"/>
      <c r="L464" s="107"/>
      <c r="M464" s="107"/>
      <c r="N464" s="107"/>
      <c r="O464" s="107"/>
      <c r="P464" s="107"/>
      <c r="Q464" s="107"/>
    </row>
    <row r="465" spans="1:17" s="133" customFormat="1" ht="126">
      <c r="A465" s="143" t="s">
        <v>1223</v>
      </c>
      <c r="B465" s="105" t="s">
        <v>640</v>
      </c>
      <c r="C465" s="106" t="s">
        <v>1675</v>
      </c>
      <c r="D465" s="107"/>
      <c r="E465" s="107"/>
      <c r="F465" s="107"/>
      <c r="G465" s="107"/>
      <c r="H465" s="107"/>
      <c r="I465" s="107"/>
      <c r="J465" s="107"/>
      <c r="K465" s="107"/>
      <c r="L465" s="107"/>
      <c r="M465" s="107"/>
      <c r="N465" s="107"/>
      <c r="O465" s="107"/>
      <c r="P465" s="107"/>
      <c r="Q465" s="107"/>
    </row>
    <row r="466" spans="1:17" s="133" customFormat="1" ht="78.75">
      <c r="A466" s="143" t="s">
        <v>1223</v>
      </c>
      <c r="B466" s="105" t="s">
        <v>641</v>
      </c>
      <c r="C466" s="106" t="s">
        <v>1676</v>
      </c>
      <c r="D466" s="107"/>
      <c r="E466" s="107"/>
      <c r="F466" s="107"/>
      <c r="G466" s="107"/>
      <c r="H466" s="107"/>
      <c r="I466" s="107"/>
      <c r="J466" s="107"/>
      <c r="K466" s="107"/>
      <c r="L466" s="107"/>
      <c r="M466" s="107"/>
      <c r="N466" s="107"/>
      <c r="O466" s="107"/>
      <c r="P466" s="107"/>
      <c r="Q466" s="107"/>
    </row>
    <row r="467" spans="1:17" s="133" customFormat="1" ht="31.5">
      <c r="A467" s="143" t="s">
        <v>1224</v>
      </c>
      <c r="B467" s="105" t="s">
        <v>642</v>
      </c>
      <c r="C467" s="106" t="s">
        <v>1677</v>
      </c>
      <c r="D467" s="107"/>
      <c r="E467" s="107"/>
      <c r="F467" s="107"/>
      <c r="G467" s="107"/>
      <c r="H467" s="107"/>
      <c r="I467" s="107"/>
      <c r="J467" s="107"/>
      <c r="K467" s="107"/>
      <c r="L467" s="107"/>
      <c r="M467" s="107"/>
      <c r="N467" s="107"/>
      <c r="O467" s="107"/>
      <c r="P467" s="107"/>
      <c r="Q467" s="107"/>
    </row>
    <row r="468" spans="1:17" s="133" customFormat="1" ht="47.25">
      <c r="A468" s="143" t="s">
        <v>1224</v>
      </c>
      <c r="B468" s="105" t="s">
        <v>643</v>
      </c>
      <c r="C468" s="106" t="s">
        <v>1678</v>
      </c>
      <c r="D468" s="107"/>
      <c r="E468" s="107"/>
      <c r="F468" s="107"/>
      <c r="G468" s="107"/>
      <c r="H468" s="107"/>
      <c r="I468" s="107"/>
      <c r="J468" s="107"/>
      <c r="K468" s="107"/>
      <c r="L468" s="107"/>
      <c r="M468" s="107"/>
      <c r="N468" s="107"/>
      <c r="O468" s="107"/>
      <c r="P468" s="107"/>
      <c r="Q468" s="107"/>
    </row>
    <row r="469" spans="1:17" s="133" customFormat="1" ht="31.5">
      <c r="A469" s="143" t="s">
        <v>1224</v>
      </c>
      <c r="B469" s="105" t="s">
        <v>644</v>
      </c>
      <c r="C469" s="106" t="s">
        <v>1679</v>
      </c>
      <c r="D469" s="107"/>
      <c r="E469" s="107"/>
      <c r="F469" s="107"/>
      <c r="G469" s="107"/>
      <c r="H469" s="107"/>
      <c r="I469" s="107"/>
      <c r="J469" s="107"/>
      <c r="K469" s="107"/>
      <c r="L469" s="107"/>
      <c r="M469" s="107"/>
      <c r="N469" s="107"/>
      <c r="O469" s="107"/>
      <c r="P469" s="107"/>
      <c r="Q469" s="107"/>
    </row>
    <row r="470" spans="1:17" s="133" customFormat="1" ht="78.75">
      <c r="A470" s="143" t="s">
        <v>1224</v>
      </c>
      <c r="B470" s="105" t="s">
        <v>645</v>
      </c>
      <c r="C470" s="106" t="s">
        <v>2469</v>
      </c>
      <c r="D470" s="107"/>
      <c r="E470" s="107"/>
      <c r="F470" s="107">
        <v>0.40</v>
      </c>
      <c r="G470" s="107"/>
      <c r="H470" s="107"/>
      <c r="I470" s="107"/>
      <c r="J470" s="107"/>
      <c r="K470" s="107"/>
      <c r="L470" s="107"/>
      <c r="M470" s="107"/>
      <c r="N470" s="107"/>
      <c r="O470" s="107"/>
      <c r="P470" s="107"/>
      <c r="Q470" s="107"/>
    </row>
    <row r="471" spans="1:17" s="133" customFormat="1" ht="78.75">
      <c r="A471" s="143" t="s">
        <v>1224</v>
      </c>
      <c r="B471" s="105" t="s">
        <v>646</v>
      </c>
      <c r="C471" s="106" t="s">
        <v>2470</v>
      </c>
      <c r="D471" s="107"/>
      <c r="E471" s="107"/>
      <c r="F471" s="107"/>
      <c r="G471" s="107"/>
      <c r="H471" s="107"/>
      <c r="I471" s="107"/>
      <c r="J471" s="107"/>
      <c r="K471" s="107"/>
      <c r="L471" s="107"/>
      <c r="M471" s="107"/>
      <c r="N471" s="107"/>
      <c r="O471" s="107"/>
      <c r="P471" s="107"/>
      <c r="Q471" s="107"/>
    </row>
    <row r="472" spans="1:17" s="133" customFormat="1" ht="94.5">
      <c r="A472" s="143" t="s">
        <v>1224</v>
      </c>
      <c r="B472" s="105" t="s">
        <v>647</v>
      </c>
      <c r="C472" s="106" t="s">
        <v>2471</v>
      </c>
      <c r="D472" s="107"/>
      <c r="E472" s="107"/>
      <c r="F472" s="107">
        <v>0.25</v>
      </c>
      <c r="G472" s="107"/>
      <c r="H472" s="107"/>
      <c r="I472" s="107"/>
      <c r="J472" s="107"/>
      <c r="K472" s="107"/>
      <c r="L472" s="107"/>
      <c r="M472" s="107"/>
      <c r="N472" s="107"/>
      <c r="O472" s="107"/>
      <c r="P472" s="107"/>
      <c r="Q472" s="107"/>
    </row>
    <row r="473" spans="1:17" s="133" customFormat="1" ht="63">
      <c r="A473" s="143" t="s">
        <v>1223</v>
      </c>
      <c r="B473" s="105" t="s">
        <v>648</v>
      </c>
      <c r="C473" s="106" t="s">
        <v>2472</v>
      </c>
      <c r="D473" s="107"/>
      <c r="E473" s="107"/>
      <c r="F473" s="107"/>
      <c r="G473" s="107">
        <v>0.12</v>
      </c>
      <c r="H473" s="107"/>
      <c r="I473" s="107"/>
      <c r="J473" s="107"/>
      <c r="K473" s="107"/>
      <c r="L473" s="107"/>
      <c r="M473" s="107"/>
      <c r="N473" s="107"/>
      <c r="O473" s="107"/>
      <c r="P473" s="107"/>
      <c r="Q473" s="107"/>
    </row>
    <row r="474" spans="1:17" s="133" customFormat="1" ht="63">
      <c r="A474" s="143" t="s">
        <v>1223</v>
      </c>
      <c r="B474" s="105" t="s">
        <v>649</v>
      </c>
      <c r="C474" s="106" t="s">
        <v>2473</v>
      </c>
      <c r="D474" s="107"/>
      <c r="E474" s="107"/>
      <c r="F474" s="107">
        <v>0.40</v>
      </c>
      <c r="G474" s="107"/>
      <c r="H474" s="107"/>
      <c r="I474" s="107"/>
      <c r="J474" s="107"/>
      <c r="K474" s="107"/>
      <c r="L474" s="107"/>
      <c r="M474" s="107"/>
      <c r="N474" s="107"/>
      <c r="O474" s="107"/>
      <c r="P474" s="107"/>
      <c r="Q474" s="107"/>
    </row>
    <row r="475" spans="1:17" s="133" customFormat="1" ht="63">
      <c r="A475" s="143" t="s">
        <v>1223</v>
      </c>
      <c r="B475" s="105" t="s">
        <v>650</v>
      </c>
      <c r="C475" s="106" t="s">
        <v>2474</v>
      </c>
      <c r="D475" s="107"/>
      <c r="E475" s="107"/>
      <c r="F475" s="107">
        <v>0.40</v>
      </c>
      <c r="G475" s="107"/>
      <c r="H475" s="107"/>
      <c r="I475" s="107"/>
      <c r="J475" s="107"/>
      <c r="K475" s="107"/>
      <c r="L475" s="107"/>
      <c r="M475" s="107"/>
      <c r="N475" s="107"/>
      <c r="O475" s="107"/>
      <c r="P475" s="107"/>
      <c r="Q475" s="107"/>
    </row>
    <row r="476" spans="1:17" s="133" customFormat="1" ht="47.25">
      <c r="A476" s="143" t="s">
        <v>1223</v>
      </c>
      <c r="B476" s="105" t="s">
        <v>651</v>
      </c>
      <c r="C476" s="106" t="s">
        <v>2475</v>
      </c>
      <c r="D476" s="107"/>
      <c r="E476" s="107"/>
      <c r="F476" s="107">
        <v>0.25</v>
      </c>
      <c r="G476" s="107"/>
      <c r="H476" s="107"/>
      <c r="I476" s="107"/>
      <c r="J476" s="107"/>
      <c r="K476" s="107"/>
      <c r="L476" s="107"/>
      <c r="M476" s="107"/>
      <c r="N476" s="107"/>
      <c r="O476" s="107"/>
      <c r="P476" s="107"/>
      <c r="Q476" s="107"/>
    </row>
    <row r="477" spans="1:17" s="133" customFormat="1" ht="47.25">
      <c r="A477" s="143" t="s">
        <v>1223</v>
      </c>
      <c r="B477" s="105" t="s">
        <v>652</v>
      </c>
      <c r="C477" s="106" t="s">
        <v>2476</v>
      </c>
      <c r="D477" s="107"/>
      <c r="E477" s="107"/>
      <c r="F477" s="107">
        <v>0.25</v>
      </c>
      <c r="G477" s="107"/>
      <c r="H477" s="107"/>
      <c r="I477" s="107"/>
      <c r="J477" s="107"/>
      <c r="K477" s="107"/>
      <c r="L477" s="107"/>
      <c r="M477" s="107"/>
      <c r="N477" s="107"/>
      <c r="O477" s="107"/>
      <c r="P477" s="107"/>
      <c r="Q477" s="107"/>
    </row>
    <row r="478" spans="1:17" s="133" customFormat="1" ht="78.75">
      <c r="A478" s="143" t="s">
        <v>1223</v>
      </c>
      <c r="B478" s="105" t="s">
        <v>653</v>
      </c>
      <c r="C478" s="106" t="s">
        <v>2477</v>
      </c>
      <c r="D478" s="107"/>
      <c r="E478" s="107"/>
      <c r="F478" s="107">
        <v>0.40</v>
      </c>
      <c r="G478" s="107"/>
      <c r="H478" s="107"/>
      <c r="I478" s="107"/>
      <c r="J478" s="107"/>
      <c r="K478" s="107"/>
      <c r="L478" s="107"/>
      <c r="M478" s="107"/>
      <c r="N478" s="107"/>
      <c r="O478" s="107"/>
      <c r="P478" s="107"/>
      <c r="Q478" s="107"/>
    </row>
    <row r="479" spans="1:17" s="133" customFormat="1" ht="63">
      <c r="A479" s="143" t="s">
        <v>1224</v>
      </c>
      <c r="B479" s="105" t="s">
        <v>654</v>
      </c>
      <c r="C479" s="106" t="s">
        <v>2478</v>
      </c>
      <c r="D479" s="107"/>
      <c r="E479" s="107"/>
      <c r="F479" s="107">
        <v>0.63</v>
      </c>
      <c r="G479" s="107"/>
      <c r="H479" s="107"/>
      <c r="I479" s="107"/>
      <c r="J479" s="107"/>
      <c r="K479" s="107"/>
      <c r="L479" s="107"/>
      <c r="M479" s="107"/>
      <c r="N479" s="107"/>
      <c r="O479" s="107"/>
      <c r="P479" s="107"/>
      <c r="Q479" s="107"/>
    </row>
    <row r="480" spans="1:17" s="133" customFormat="1" ht="78.75">
      <c r="A480" s="143" t="s">
        <v>1223</v>
      </c>
      <c r="B480" s="105" t="s">
        <v>655</v>
      </c>
      <c r="C480" s="106" t="s">
        <v>2479</v>
      </c>
      <c r="D480" s="107"/>
      <c r="E480" s="107"/>
      <c r="F480" s="107">
        <v>0.16</v>
      </c>
      <c r="G480" s="107"/>
      <c r="H480" s="107"/>
      <c r="I480" s="107"/>
      <c r="J480" s="107"/>
      <c r="K480" s="107"/>
      <c r="L480" s="107"/>
      <c r="M480" s="107"/>
      <c r="N480" s="107"/>
      <c r="O480" s="107"/>
      <c r="P480" s="107"/>
      <c r="Q480" s="107"/>
    </row>
    <row r="481" spans="1:17" s="133" customFormat="1" ht="63">
      <c r="A481" s="143" t="s">
        <v>1223</v>
      </c>
      <c r="B481" s="105" t="s">
        <v>656</v>
      </c>
      <c r="C481" s="106" t="s">
        <v>2480</v>
      </c>
      <c r="D481" s="107"/>
      <c r="E481" s="107"/>
      <c r="F481" s="107">
        <v>0.40</v>
      </c>
      <c r="G481" s="107"/>
      <c r="H481" s="107"/>
      <c r="I481" s="107"/>
      <c r="J481" s="107"/>
      <c r="K481" s="107"/>
      <c r="L481" s="107"/>
      <c r="M481" s="107"/>
      <c r="N481" s="107"/>
      <c r="O481" s="107"/>
      <c r="P481" s="107"/>
      <c r="Q481" s="107"/>
    </row>
    <row r="482" spans="1:17" s="133" customFormat="1" ht="47.25">
      <c r="A482" s="143" t="s">
        <v>1224</v>
      </c>
      <c r="B482" s="105" t="s">
        <v>657</v>
      </c>
      <c r="C482" s="106" t="s">
        <v>2481</v>
      </c>
      <c r="D482" s="107"/>
      <c r="E482" s="107"/>
      <c r="F482" s="107">
        <v>0.25</v>
      </c>
      <c r="G482" s="107"/>
      <c r="H482" s="107"/>
      <c r="I482" s="107"/>
      <c r="J482" s="107"/>
      <c r="K482" s="107"/>
      <c r="L482" s="107"/>
      <c r="M482" s="107"/>
      <c r="N482" s="107"/>
      <c r="O482" s="107"/>
      <c r="P482" s="107"/>
      <c r="Q482" s="107"/>
    </row>
    <row r="483" spans="1:17" s="133" customFormat="1" ht="63">
      <c r="A483" s="143" t="s">
        <v>1224</v>
      </c>
      <c r="B483" s="105" t="s">
        <v>658</v>
      </c>
      <c r="C483" s="106" t="s">
        <v>2482</v>
      </c>
      <c r="D483" s="107"/>
      <c r="E483" s="107"/>
      <c r="F483" s="107">
        <v>0.16</v>
      </c>
      <c r="G483" s="107"/>
      <c r="H483" s="107"/>
      <c r="I483" s="107"/>
      <c r="J483" s="107"/>
      <c r="K483" s="107"/>
      <c r="L483" s="107"/>
      <c r="M483" s="107"/>
      <c r="N483" s="107"/>
      <c r="O483" s="107"/>
      <c r="P483" s="107"/>
      <c r="Q483" s="107"/>
    </row>
    <row r="484" spans="1:17" s="133" customFormat="1" ht="63">
      <c r="A484" s="143" t="s">
        <v>1223</v>
      </c>
      <c r="B484" s="105" t="s">
        <v>659</v>
      </c>
      <c r="C484" s="106" t="s">
        <v>2483</v>
      </c>
      <c r="D484" s="107"/>
      <c r="E484" s="107"/>
      <c r="F484" s="107">
        <v>0.40</v>
      </c>
      <c r="G484" s="107"/>
      <c r="H484" s="107"/>
      <c r="I484" s="107"/>
      <c r="J484" s="107"/>
      <c r="K484" s="107"/>
      <c r="L484" s="107"/>
      <c r="M484" s="107"/>
      <c r="N484" s="107"/>
      <c r="O484" s="107"/>
      <c r="P484" s="107"/>
      <c r="Q484" s="107"/>
    </row>
    <row r="485" spans="1:17" s="133" customFormat="1" ht="63">
      <c r="A485" s="143" t="s">
        <v>1223</v>
      </c>
      <c r="B485" s="105" t="s">
        <v>660</v>
      </c>
      <c r="C485" s="106" t="s">
        <v>2484</v>
      </c>
      <c r="D485" s="107"/>
      <c r="E485" s="107"/>
      <c r="F485" s="107">
        <v>0.25</v>
      </c>
      <c r="G485" s="107"/>
      <c r="H485" s="107"/>
      <c r="I485" s="107"/>
      <c r="J485" s="107"/>
      <c r="K485" s="107"/>
      <c r="L485" s="107"/>
      <c r="M485" s="107"/>
      <c r="N485" s="107"/>
      <c r="O485" s="107"/>
      <c r="P485" s="107"/>
      <c r="Q485" s="107"/>
    </row>
    <row r="486" spans="1:17" s="133" customFormat="1" ht="141.75">
      <c r="A486" s="143" t="s">
        <v>1223</v>
      </c>
      <c r="B486" s="105" t="s">
        <v>661</v>
      </c>
      <c r="C486" s="106" t="s">
        <v>2485</v>
      </c>
      <c r="D486" s="107"/>
      <c r="E486" s="107"/>
      <c r="F486" s="107">
        <v>0.25</v>
      </c>
      <c r="G486" s="107"/>
      <c r="H486" s="107"/>
      <c r="I486" s="107"/>
      <c r="J486" s="107"/>
      <c r="K486" s="107"/>
      <c r="L486" s="107"/>
      <c r="M486" s="107"/>
      <c r="N486" s="107"/>
      <c r="O486" s="107"/>
      <c r="P486" s="107"/>
      <c r="Q486" s="107"/>
    </row>
    <row r="487" spans="1:17" s="133" customFormat="1" ht="78.75">
      <c r="A487" s="143" t="s">
        <v>1223</v>
      </c>
      <c r="B487" s="105" t="s">
        <v>662</v>
      </c>
      <c r="C487" s="106" t="s">
        <v>2486</v>
      </c>
      <c r="D487" s="107"/>
      <c r="E487" s="107"/>
      <c r="F487" s="107">
        <v>0.63</v>
      </c>
      <c r="G487" s="107"/>
      <c r="H487" s="107"/>
      <c r="I487" s="107"/>
      <c r="J487" s="107"/>
      <c r="K487" s="107"/>
      <c r="L487" s="107"/>
      <c r="M487" s="107"/>
      <c r="N487" s="107"/>
      <c r="O487" s="107"/>
      <c r="P487" s="107"/>
      <c r="Q487" s="107"/>
    </row>
    <row r="488" spans="1:17" s="133" customFormat="1" ht="47.25">
      <c r="A488" s="143" t="s">
        <v>1224</v>
      </c>
      <c r="B488" s="105" t="s">
        <v>663</v>
      </c>
      <c r="C488" s="106" t="s">
        <v>2487</v>
      </c>
      <c r="D488" s="107"/>
      <c r="E488" s="107"/>
      <c r="F488" s="107">
        <v>0.25</v>
      </c>
      <c r="G488" s="107"/>
      <c r="H488" s="107"/>
      <c r="I488" s="107"/>
      <c r="J488" s="107"/>
      <c r="K488" s="107"/>
      <c r="L488" s="107"/>
      <c r="M488" s="107"/>
      <c r="N488" s="107"/>
      <c r="O488" s="107"/>
      <c r="P488" s="107"/>
      <c r="Q488" s="107"/>
    </row>
    <row r="489" spans="1:17" s="133" customFormat="1" ht="78.75">
      <c r="A489" s="143" t="s">
        <v>1223</v>
      </c>
      <c r="B489" s="105" t="s">
        <v>664</v>
      </c>
      <c r="C489" s="106" t="s">
        <v>2488</v>
      </c>
      <c r="D489" s="107"/>
      <c r="E489" s="107"/>
      <c r="F489" s="107"/>
      <c r="G489" s="107"/>
      <c r="H489" s="107"/>
      <c r="I489" s="107"/>
      <c r="J489" s="107"/>
      <c r="K489" s="107"/>
      <c r="L489" s="107"/>
      <c r="M489" s="107"/>
      <c r="N489" s="107"/>
      <c r="O489" s="107"/>
      <c r="P489" s="107"/>
      <c r="Q489" s="107"/>
    </row>
    <row r="490" spans="1:17" s="133" customFormat="1" ht="78.75">
      <c r="A490" s="143" t="s">
        <v>1223</v>
      </c>
      <c r="B490" s="105" t="s">
        <v>665</v>
      </c>
      <c r="C490" s="106" t="s">
        <v>2489</v>
      </c>
      <c r="D490" s="107"/>
      <c r="E490" s="107"/>
      <c r="F490" s="107"/>
      <c r="G490" s="107"/>
      <c r="H490" s="107"/>
      <c r="I490" s="107"/>
      <c r="J490" s="107"/>
      <c r="K490" s="107"/>
      <c r="L490" s="107"/>
      <c r="M490" s="107"/>
      <c r="N490" s="107"/>
      <c r="O490" s="107"/>
      <c r="P490" s="107"/>
      <c r="Q490" s="107"/>
    </row>
    <row r="491" spans="1:17" s="133" customFormat="1" ht="78.75">
      <c r="A491" s="143" t="s">
        <v>1223</v>
      </c>
      <c r="B491" s="105" t="s">
        <v>666</v>
      </c>
      <c r="C491" s="106" t="s">
        <v>2490</v>
      </c>
      <c r="D491" s="107"/>
      <c r="E491" s="107"/>
      <c r="F491" s="107">
        <v>0.40</v>
      </c>
      <c r="G491" s="107"/>
      <c r="H491" s="107"/>
      <c r="I491" s="107"/>
      <c r="J491" s="107"/>
      <c r="K491" s="107"/>
      <c r="L491" s="107"/>
      <c r="M491" s="107"/>
      <c r="N491" s="107"/>
      <c r="O491" s="107"/>
      <c r="P491" s="107"/>
      <c r="Q491" s="107"/>
    </row>
    <row r="492" spans="1:17" s="133" customFormat="1" ht="63">
      <c r="A492" s="143" t="s">
        <v>1223</v>
      </c>
      <c r="B492" s="105" t="s">
        <v>667</v>
      </c>
      <c r="C492" s="106" t="s">
        <v>2491</v>
      </c>
      <c r="D492" s="107"/>
      <c r="E492" s="107"/>
      <c r="F492" s="107">
        <v>2</v>
      </c>
      <c r="G492" s="107"/>
      <c r="H492" s="107"/>
      <c r="I492" s="107"/>
      <c r="J492" s="107"/>
      <c r="K492" s="107"/>
      <c r="L492" s="107"/>
      <c r="M492" s="107"/>
      <c r="N492" s="107"/>
      <c r="O492" s="107"/>
      <c r="P492" s="107"/>
      <c r="Q492" s="107"/>
    </row>
    <row r="493" spans="1:17" s="133" customFormat="1" ht="47.25">
      <c r="A493" s="143" t="s">
        <v>1223</v>
      </c>
      <c r="B493" s="105" t="s">
        <v>668</v>
      </c>
      <c r="C493" s="106" t="s">
        <v>2492</v>
      </c>
      <c r="D493" s="107"/>
      <c r="E493" s="107"/>
      <c r="F493" s="107">
        <v>0.16</v>
      </c>
      <c r="G493" s="107"/>
      <c r="H493" s="107"/>
      <c r="I493" s="107"/>
      <c r="J493" s="107"/>
      <c r="K493" s="107"/>
      <c r="L493" s="107"/>
      <c r="M493" s="107"/>
      <c r="N493" s="107"/>
      <c r="O493" s="107"/>
      <c r="P493" s="107"/>
      <c r="Q493" s="107"/>
    </row>
    <row r="494" spans="1:17" s="133" customFormat="1" ht="63">
      <c r="A494" s="143" t="s">
        <v>1223</v>
      </c>
      <c r="B494" s="105" t="s">
        <v>669</v>
      </c>
      <c r="C494" s="106" t="s">
        <v>2493</v>
      </c>
      <c r="D494" s="107"/>
      <c r="E494" s="107"/>
      <c r="F494" s="107">
        <v>0.40</v>
      </c>
      <c r="G494" s="107"/>
      <c r="H494" s="107"/>
      <c r="I494" s="107"/>
      <c r="J494" s="107"/>
      <c r="K494" s="107"/>
      <c r="L494" s="107"/>
      <c r="M494" s="107"/>
      <c r="N494" s="107"/>
      <c r="O494" s="107"/>
      <c r="P494" s="107"/>
      <c r="Q494" s="107"/>
    </row>
    <row r="495" spans="1:17" s="133" customFormat="1" ht="63">
      <c r="A495" s="143" t="s">
        <v>1223</v>
      </c>
      <c r="B495" s="105" t="s">
        <v>670</v>
      </c>
      <c r="C495" s="106" t="s">
        <v>2494</v>
      </c>
      <c r="D495" s="107"/>
      <c r="E495" s="107"/>
      <c r="F495" s="107">
        <v>0.40</v>
      </c>
      <c r="G495" s="107"/>
      <c r="H495" s="107"/>
      <c r="I495" s="107"/>
      <c r="J495" s="107"/>
      <c r="K495" s="107"/>
      <c r="L495" s="107"/>
      <c r="M495" s="107"/>
      <c r="N495" s="107"/>
      <c r="O495" s="107"/>
      <c r="P495" s="107"/>
      <c r="Q495" s="107"/>
    </row>
    <row r="496" spans="1:17" s="133" customFormat="1" ht="63">
      <c r="A496" s="143" t="s">
        <v>1223</v>
      </c>
      <c r="B496" s="105" t="s">
        <v>671</v>
      </c>
      <c r="C496" s="106" t="s">
        <v>2495</v>
      </c>
      <c r="D496" s="107"/>
      <c r="E496" s="107"/>
      <c r="F496" s="107"/>
      <c r="G496" s="107"/>
      <c r="H496" s="107"/>
      <c r="I496" s="107"/>
      <c r="J496" s="107"/>
      <c r="K496" s="107"/>
      <c r="L496" s="107"/>
      <c r="M496" s="107"/>
      <c r="N496" s="107"/>
      <c r="O496" s="107"/>
      <c r="P496" s="107"/>
      <c r="Q496" s="107"/>
    </row>
    <row r="497" spans="1:17" s="133" customFormat="1" ht="63">
      <c r="A497" s="143" t="s">
        <v>1223</v>
      </c>
      <c r="B497" s="105" t="s">
        <v>672</v>
      </c>
      <c r="C497" s="106" t="s">
        <v>2496</v>
      </c>
      <c r="D497" s="107"/>
      <c r="E497" s="107"/>
      <c r="F497" s="107"/>
      <c r="G497" s="107"/>
      <c r="H497" s="107"/>
      <c r="I497" s="107"/>
      <c r="J497" s="107"/>
      <c r="K497" s="107"/>
      <c r="L497" s="107"/>
      <c r="M497" s="107"/>
      <c r="N497" s="107"/>
      <c r="O497" s="107"/>
      <c r="P497" s="107"/>
      <c r="Q497" s="107"/>
    </row>
    <row r="498" spans="1:17" s="133" customFormat="1" ht="63">
      <c r="A498" s="143" t="s">
        <v>1223</v>
      </c>
      <c r="B498" s="105" t="s">
        <v>673</v>
      </c>
      <c r="C498" s="106" t="s">
        <v>2497</v>
      </c>
      <c r="D498" s="107"/>
      <c r="E498" s="107"/>
      <c r="F498" s="107">
        <v>0.40</v>
      </c>
      <c r="G498" s="107"/>
      <c r="H498" s="107"/>
      <c r="I498" s="107"/>
      <c r="J498" s="107"/>
      <c r="K498" s="107"/>
      <c r="L498" s="107"/>
      <c r="M498" s="107"/>
      <c r="N498" s="107"/>
      <c r="O498" s="107"/>
      <c r="P498" s="107"/>
      <c r="Q498" s="107"/>
    </row>
    <row r="499" spans="1:17" s="133" customFormat="1" ht="78.75">
      <c r="A499" s="143" t="s">
        <v>1223</v>
      </c>
      <c r="B499" s="105" t="s">
        <v>674</v>
      </c>
      <c r="C499" s="106" t="s">
        <v>2498</v>
      </c>
      <c r="D499" s="107"/>
      <c r="E499" s="107"/>
      <c r="F499" s="107">
        <v>0.40</v>
      </c>
      <c r="G499" s="107"/>
      <c r="H499" s="107"/>
      <c r="I499" s="107"/>
      <c r="J499" s="107"/>
      <c r="K499" s="107"/>
      <c r="L499" s="107"/>
      <c r="M499" s="107"/>
      <c r="N499" s="107"/>
      <c r="O499" s="107"/>
      <c r="P499" s="107"/>
      <c r="Q499" s="107"/>
    </row>
    <row r="500" spans="1:17" s="133" customFormat="1" ht="78.75">
      <c r="A500" s="143" t="s">
        <v>1223</v>
      </c>
      <c r="B500" s="105" t="s">
        <v>675</v>
      </c>
      <c r="C500" s="106" t="s">
        <v>2499</v>
      </c>
      <c r="D500" s="107"/>
      <c r="E500" s="107"/>
      <c r="F500" s="107"/>
      <c r="G500" s="107"/>
      <c r="H500" s="107"/>
      <c r="I500" s="107"/>
      <c r="J500" s="107"/>
      <c r="K500" s="107"/>
      <c r="L500" s="107"/>
      <c r="M500" s="107"/>
      <c r="N500" s="107"/>
      <c r="O500" s="107"/>
      <c r="P500" s="107"/>
      <c r="Q500" s="107"/>
    </row>
    <row r="501" spans="1:17" s="133" customFormat="1" ht="63">
      <c r="A501" s="143" t="s">
        <v>1223</v>
      </c>
      <c r="B501" s="105" t="s">
        <v>676</v>
      </c>
      <c r="C501" s="106" t="s">
        <v>2500</v>
      </c>
      <c r="D501" s="107"/>
      <c r="E501" s="107"/>
      <c r="F501" s="107">
        <v>1.26</v>
      </c>
      <c r="G501" s="107"/>
      <c r="H501" s="107"/>
      <c r="I501" s="107"/>
      <c r="J501" s="107"/>
      <c r="K501" s="107"/>
      <c r="L501" s="107"/>
      <c r="M501" s="107"/>
      <c r="N501" s="107"/>
      <c r="O501" s="107"/>
      <c r="P501" s="107"/>
      <c r="Q501" s="107"/>
    </row>
    <row r="502" spans="1:17" s="133" customFormat="1" ht="78.75">
      <c r="A502" s="143" t="s">
        <v>1223</v>
      </c>
      <c r="B502" s="105" t="s">
        <v>677</v>
      </c>
      <c r="C502" s="106" t="s">
        <v>2501</v>
      </c>
      <c r="D502" s="107"/>
      <c r="E502" s="107"/>
      <c r="F502" s="107">
        <v>0.16</v>
      </c>
      <c r="G502" s="107"/>
      <c r="H502" s="107"/>
      <c r="I502" s="107"/>
      <c r="J502" s="107"/>
      <c r="K502" s="107"/>
      <c r="L502" s="107"/>
      <c r="M502" s="107"/>
      <c r="N502" s="107"/>
      <c r="O502" s="107"/>
      <c r="P502" s="107"/>
      <c r="Q502" s="107"/>
    </row>
    <row r="503" spans="1:17" s="133" customFormat="1" ht="47.25">
      <c r="A503" s="143" t="s">
        <v>1223</v>
      </c>
      <c r="B503" s="105" t="s">
        <v>678</v>
      </c>
      <c r="C503" s="106" t="s">
        <v>2502</v>
      </c>
      <c r="D503" s="107"/>
      <c r="E503" s="107"/>
      <c r="F503" s="107">
        <v>0.25</v>
      </c>
      <c r="G503" s="107"/>
      <c r="H503" s="107"/>
      <c r="I503" s="107"/>
      <c r="J503" s="107"/>
      <c r="K503" s="107"/>
      <c r="L503" s="107"/>
      <c r="M503" s="107"/>
      <c r="N503" s="107"/>
      <c r="O503" s="107"/>
      <c r="P503" s="107"/>
      <c r="Q503" s="107"/>
    </row>
    <row r="504" spans="1:17" s="133" customFormat="1" ht="78.75">
      <c r="A504" s="143" t="s">
        <v>1223</v>
      </c>
      <c r="B504" s="105" t="s">
        <v>679</v>
      </c>
      <c r="C504" s="106" t="s">
        <v>2503</v>
      </c>
      <c r="D504" s="107"/>
      <c r="E504" s="107"/>
      <c r="F504" s="107">
        <v>1.26</v>
      </c>
      <c r="G504" s="107"/>
      <c r="H504" s="107"/>
      <c r="I504" s="107"/>
      <c r="J504" s="107"/>
      <c r="K504" s="107"/>
      <c r="L504" s="107"/>
      <c r="M504" s="107"/>
      <c r="N504" s="107"/>
      <c r="O504" s="107"/>
      <c r="P504" s="107"/>
      <c r="Q504" s="107"/>
    </row>
    <row r="505" spans="1:17" s="133" customFormat="1" ht="94.5">
      <c r="A505" s="143" t="s">
        <v>1223</v>
      </c>
      <c r="B505" s="105" t="s">
        <v>680</v>
      </c>
      <c r="C505" s="106" t="s">
        <v>2504</v>
      </c>
      <c r="D505" s="107"/>
      <c r="E505" s="107"/>
      <c r="F505" s="107"/>
      <c r="G505" s="107"/>
      <c r="H505" s="107"/>
      <c r="I505" s="107"/>
      <c r="J505" s="107"/>
      <c r="K505" s="107"/>
      <c r="L505" s="107"/>
      <c r="M505" s="107"/>
      <c r="N505" s="107"/>
      <c r="O505" s="107"/>
      <c r="P505" s="107"/>
      <c r="Q505" s="107"/>
    </row>
    <row r="506" spans="1:17" s="133" customFormat="1" ht="63">
      <c r="A506" s="143" t="s">
        <v>1223</v>
      </c>
      <c r="B506" s="105" t="s">
        <v>681</v>
      </c>
      <c r="C506" s="106" t="s">
        <v>1716</v>
      </c>
      <c r="D506" s="107"/>
      <c r="E506" s="107"/>
      <c r="F506" s="107">
        <v>0.16</v>
      </c>
      <c r="G506" s="107"/>
      <c r="H506" s="107"/>
      <c r="I506" s="107"/>
      <c r="J506" s="107"/>
      <c r="K506" s="107"/>
      <c r="L506" s="107"/>
      <c r="M506" s="107"/>
      <c r="N506" s="107"/>
      <c r="O506" s="107"/>
      <c r="P506" s="107"/>
      <c r="Q506" s="107"/>
    </row>
    <row r="507" spans="1:17" s="133" customFormat="1" ht="78.75">
      <c r="A507" s="143" t="s">
        <v>1223</v>
      </c>
      <c r="B507" s="105" t="s">
        <v>682</v>
      </c>
      <c r="C507" s="106" t="s">
        <v>2505</v>
      </c>
      <c r="D507" s="107"/>
      <c r="E507" s="107"/>
      <c r="F507" s="107">
        <v>0.25</v>
      </c>
      <c r="G507" s="107"/>
      <c r="H507" s="107"/>
      <c r="I507" s="107"/>
      <c r="J507" s="107"/>
      <c r="K507" s="107"/>
      <c r="L507" s="107"/>
      <c r="M507" s="107"/>
      <c r="N507" s="107"/>
      <c r="O507" s="107"/>
      <c r="P507" s="107"/>
      <c r="Q507" s="107"/>
    </row>
    <row r="508" spans="1:17" s="133" customFormat="1" ht="78.75">
      <c r="A508" s="143" t="s">
        <v>1223</v>
      </c>
      <c r="B508" s="105" t="s">
        <v>683</v>
      </c>
      <c r="C508" s="106" t="s">
        <v>2506</v>
      </c>
      <c r="D508" s="107"/>
      <c r="E508" s="107"/>
      <c r="F508" s="107"/>
      <c r="G508" s="107"/>
      <c r="H508" s="107"/>
      <c r="I508" s="107"/>
      <c r="J508" s="107"/>
      <c r="K508" s="107"/>
      <c r="L508" s="107"/>
      <c r="M508" s="107"/>
      <c r="N508" s="107"/>
      <c r="O508" s="107"/>
      <c r="P508" s="107"/>
      <c r="Q508" s="107"/>
    </row>
    <row r="509" spans="1:17" s="133" customFormat="1" ht="110.25">
      <c r="A509" s="143" t="s">
        <v>1223</v>
      </c>
      <c r="B509" s="105" t="s">
        <v>684</v>
      </c>
      <c r="C509" s="106" t="s">
        <v>2507</v>
      </c>
      <c r="D509" s="107"/>
      <c r="E509" s="107"/>
      <c r="F509" s="107"/>
      <c r="G509" s="107"/>
      <c r="H509" s="107"/>
      <c r="I509" s="107"/>
      <c r="J509" s="107"/>
      <c r="K509" s="107"/>
      <c r="L509" s="107"/>
      <c r="M509" s="107"/>
      <c r="N509" s="107"/>
      <c r="O509" s="107"/>
      <c r="P509" s="107"/>
      <c r="Q509" s="107"/>
    </row>
    <row r="510" spans="1:17" s="133" customFormat="1" ht="78.75">
      <c r="A510" s="143" t="s">
        <v>1223</v>
      </c>
      <c r="B510" s="105" t="s">
        <v>685</v>
      </c>
      <c r="C510" s="106" t="s">
        <v>2508</v>
      </c>
      <c r="D510" s="107"/>
      <c r="E510" s="107"/>
      <c r="F510" s="107"/>
      <c r="G510" s="107"/>
      <c r="H510" s="107"/>
      <c r="I510" s="107"/>
      <c r="J510" s="107"/>
      <c r="K510" s="107"/>
      <c r="L510" s="107"/>
      <c r="M510" s="107"/>
      <c r="N510" s="107"/>
      <c r="O510" s="107"/>
      <c r="P510" s="107"/>
      <c r="Q510" s="107"/>
    </row>
    <row r="511" spans="1:17" s="133" customFormat="1" ht="47.25">
      <c r="A511" s="143" t="s">
        <v>1223</v>
      </c>
      <c r="B511" s="105" t="s">
        <v>686</v>
      </c>
      <c r="C511" s="106" t="s">
        <v>1721</v>
      </c>
      <c r="D511" s="107"/>
      <c r="E511" s="107"/>
      <c r="F511" s="107"/>
      <c r="G511" s="107"/>
      <c r="H511" s="107"/>
      <c r="I511" s="107"/>
      <c r="J511" s="107"/>
      <c r="K511" s="107"/>
      <c r="L511" s="107"/>
      <c r="M511" s="107"/>
      <c r="N511" s="107"/>
      <c r="O511" s="107"/>
      <c r="P511" s="107"/>
      <c r="Q511" s="107"/>
    </row>
    <row r="512" spans="1:17" s="133" customFormat="1" ht="78.75">
      <c r="A512" s="143" t="s">
        <v>1223</v>
      </c>
      <c r="B512" s="105" t="s">
        <v>687</v>
      </c>
      <c r="C512" s="106" t="s">
        <v>2509</v>
      </c>
      <c r="D512" s="107"/>
      <c r="E512" s="107"/>
      <c r="F512" s="107"/>
      <c r="G512" s="107"/>
      <c r="H512" s="107"/>
      <c r="I512" s="107"/>
      <c r="J512" s="107"/>
      <c r="K512" s="107"/>
      <c r="L512" s="107"/>
      <c r="M512" s="107"/>
      <c r="N512" s="107"/>
      <c r="O512" s="107"/>
      <c r="P512" s="107"/>
      <c r="Q512" s="107"/>
    </row>
    <row r="513" spans="1:17" s="133" customFormat="1" ht="63">
      <c r="A513" s="143" t="s">
        <v>1223</v>
      </c>
      <c r="B513" s="105" t="s">
        <v>688</v>
      </c>
      <c r="C513" s="106" t="s">
        <v>1723</v>
      </c>
      <c r="D513" s="107"/>
      <c r="E513" s="107"/>
      <c r="F513" s="107"/>
      <c r="G513" s="107"/>
      <c r="H513" s="107"/>
      <c r="I513" s="107"/>
      <c r="J513" s="107"/>
      <c r="K513" s="107"/>
      <c r="L513" s="107"/>
      <c r="M513" s="107"/>
      <c r="N513" s="107"/>
      <c r="O513" s="107"/>
      <c r="P513" s="107"/>
      <c r="Q513" s="107"/>
    </row>
    <row r="514" spans="1:17" s="133" customFormat="1" ht="47.25">
      <c r="A514" s="143" t="s">
        <v>1223</v>
      </c>
      <c r="B514" s="105" t="s">
        <v>689</v>
      </c>
      <c r="C514" s="106" t="s">
        <v>2510</v>
      </c>
      <c r="D514" s="107"/>
      <c r="E514" s="107"/>
      <c r="F514" s="107"/>
      <c r="G514" s="107"/>
      <c r="H514" s="107"/>
      <c r="I514" s="107"/>
      <c r="J514" s="107"/>
      <c r="K514" s="107"/>
      <c r="L514" s="107"/>
      <c r="M514" s="107"/>
      <c r="N514" s="107"/>
      <c r="O514" s="107"/>
      <c r="P514" s="107"/>
      <c r="Q514" s="107"/>
    </row>
    <row r="515" spans="1:17" s="133" customFormat="1" ht="63">
      <c r="A515" s="143" t="s">
        <v>1223</v>
      </c>
      <c r="B515" s="105" t="s">
        <v>690</v>
      </c>
      <c r="C515" s="106" t="s">
        <v>1725</v>
      </c>
      <c r="D515" s="107"/>
      <c r="E515" s="107"/>
      <c r="F515" s="107">
        <v>1.26</v>
      </c>
      <c r="G515" s="107"/>
      <c r="H515" s="107"/>
      <c r="I515" s="107"/>
      <c r="J515" s="107"/>
      <c r="K515" s="107"/>
      <c r="L515" s="107"/>
      <c r="M515" s="107"/>
      <c r="N515" s="107"/>
      <c r="O515" s="107"/>
      <c r="P515" s="107"/>
      <c r="Q515" s="107"/>
    </row>
    <row r="516" spans="1:17" s="133" customFormat="1" ht="47.25">
      <c r="A516" s="143" t="s">
        <v>1223</v>
      </c>
      <c r="B516" s="105" t="s">
        <v>691</v>
      </c>
      <c r="C516" s="106" t="s">
        <v>1726</v>
      </c>
      <c r="D516" s="107"/>
      <c r="E516" s="107"/>
      <c r="F516" s="107">
        <v>2</v>
      </c>
      <c r="G516" s="107"/>
      <c r="H516" s="107"/>
      <c r="I516" s="107"/>
      <c r="J516" s="107"/>
      <c r="K516" s="107"/>
      <c r="L516" s="107"/>
      <c r="M516" s="107"/>
      <c r="N516" s="107"/>
      <c r="O516" s="107"/>
      <c r="P516" s="107"/>
      <c r="Q516" s="107"/>
    </row>
    <row r="517" spans="1:17" s="133" customFormat="1" ht="78.75">
      <c r="A517" s="143" t="s">
        <v>1223</v>
      </c>
      <c r="B517" s="105" t="s">
        <v>692</v>
      </c>
      <c r="C517" s="106" t="s">
        <v>2511</v>
      </c>
      <c r="D517" s="107"/>
      <c r="E517" s="107"/>
      <c r="F517" s="107">
        <v>0.80</v>
      </c>
      <c r="G517" s="107">
        <v>0.28000000000000003</v>
      </c>
      <c r="H517" s="107"/>
      <c r="I517" s="107"/>
      <c r="J517" s="107"/>
      <c r="K517" s="107"/>
      <c r="L517" s="107"/>
      <c r="M517" s="107"/>
      <c r="N517" s="107"/>
      <c r="O517" s="107"/>
      <c r="P517" s="107"/>
      <c r="Q517" s="107"/>
    </row>
    <row r="518" spans="1:17" s="133" customFormat="1" ht="47.25">
      <c r="A518" s="143" t="s">
        <v>1223</v>
      </c>
      <c r="B518" s="105" t="s">
        <v>693</v>
      </c>
      <c r="C518" s="106" t="s">
        <v>2512</v>
      </c>
      <c r="D518" s="107"/>
      <c r="E518" s="107"/>
      <c r="F518" s="107"/>
      <c r="G518" s="107"/>
      <c r="H518" s="107"/>
      <c r="I518" s="107"/>
      <c r="J518" s="107"/>
      <c r="K518" s="107"/>
      <c r="L518" s="107"/>
      <c r="M518" s="107"/>
      <c r="N518" s="107"/>
      <c r="O518" s="107"/>
      <c r="P518" s="107"/>
      <c r="Q518" s="107"/>
    </row>
    <row r="519" spans="1:17" s="133" customFormat="1" ht="63">
      <c r="A519" s="143" t="s">
        <v>1223</v>
      </c>
      <c r="B519" s="105" t="s">
        <v>694</v>
      </c>
      <c r="C519" s="106" t="s">
        <v>2513</v>
      </c>
      <c r="D519" s="107"/>
      <c r="E519" s="107"/>
      <c r="F519" s="107"/>
      <c r="G519" s="107"/>
      <c r="H519" s="107"/>
      <c r="I519" s="107"/>
      <c r="J519" s="107"/>
      <c r="K519" s="107"/>
      <c r="L519" s="107"/>
      <c r="M519" s="107"/>
      <c r="N519" s="107"/>
      <c r="O519" s="107"/>
      <c r="P519" s="107"/>
      <c r="Q519" s="107"/>
    </row>
    <row r="520" spans="1:17" s="133" customFormat="1" ht="63">
      <c r="A520" s="143" t="s">
        <v>1224</v>
      </c>
      <c r="B520" s="105" t="s">
        <v>695</v>
      </c>
      <c r="C520" s="106" t="s">
        <v>2514</v>
      </c>
      <c r="D520" s="107"/>
      <c r="E520" s="107"/>
      <c r="F520" s="107">
        <v>0.25</v>
      </c>
      <c r="G520" s="107">
        <v>2.40</v>
      </c>
      <c r="H520" s="107"/>
      <c r="I520" s="107"/>
      <c r="J520" s="107"/>
      <c r="K520" s="107"/>
      <c r="L520" s="107"/>
      <c r="M520" s="107"/>
      <c r="N520" s="107"/>
      <c r="O520" s="107"/>
      <c r="P520" s="107"/>
      <c r="Q520" s="107"/>
    </row>
    <row r="521" spans="1:17" s="133" customFormat="1" ht="110.25">
      <c r="A521" s="143" t="s">
        <v>1223</v>
      </c>
      <c r="B521" s="105" t="s">
        <v>696</v>
      </c>
      <c r="C521" s="106" t="s">
        <v>2515</v>
      </c>
      <c r="D521" s="107"/>
      <c r="E521" s="107"/>
      <c r="F521" s="107"/>
      <c r="G521" s="107"/>
      <c r="H521" s="107"/>
      <c r="I521" s="107"/>
      <c r="J521" s="107"/>
      <c r="K521" s="107"/>
      <c r="L521" s="107"/>
      <c r="M521" s="107"/>
      <c r="N521" s="107"/>
      <c r="O521" s="107"/>
      <c r="P521" s="107"/>
      <c r="Q521" s="107"/>
    </row>
    <row r="522" spans="1:17" s="133" customFormat="1" ht="47.25">
      <c r="A522" s="143" t="s">
        <v>1223</v>
      </c>
      <c r="B522" s="105" t="s">
        <v>697</v>
      </c>
      <c r="C522" s="106" t="s">
        <v>1732</v>
      </c>
      <c r="D522" s="107"/>
      <c r="E522" s="107"/>
      <c r="F522" s="107"/>
      <c r="G522" s="107"/>
      <c r="H522" s="107"/>
      <c r="I522" s="107"/>
      <c r="J522" s="107"/>
      <c r="K522" s="107"/>
      <c r="L522" s="107"/>
      <c r="M522" s="107"/>
      <c r="N522" s="107"/>
      <c r="O522" s="107"/>
      <c r="P522" s="107"/>
      <c r="Q522" s="107"/>
    </row>
    <row r="523" spans="1:17" s="133" customFormat="1" ht="63">
      <c r="A523" s="143" t="s">
        <v>1223</v>
      </c>
      <c r="B523" s="105" t="s">
        <v>698</v>
      </c>
      <c r="C523" s="106" t="s">
        <v>1733</v>
      </c>
      <c r="D523" s="107"/>
      <c r="E523" s="107"/>
      <c r="F523" s="107"/>
      <c r="G523" s="107"/>
      <c r="H523" s="107"/>
      <c r="I523" s="107"/>
      <c r="J523" s="107"/>
      <c r="K523" s="107"/>
      <c r="L523" s="107"/>
      <c r="M523" s="107"/>
      <c r="N523" s="107"/>
      <c r="O523" s="107"/>
      <c r="P523" s="107"/>
      <c r="Q523" s="107"/>
    </row>
    <row r="524" spans="1:17" s="133" customFormat="1" ht="78.75">
      <c r="A524" s="143" t="s">
        <v>1223</v>
      </c>
      <c r="B524" s="105" t="s">
        <v>699</v>
      </c>
      <c r="C524" s="106" t="s">
        <v>1734</v>
      </c>
      <c r="D524" s="107"/>
      <c r="E524" s="107"/>
      <c r="F524" s="107"/>
      <c r="G524" s="107"/>
      <c r="H524" s="107"/>
      <c r="I524" s="107">
        <v>3</v>
      </c>
      <c r="J524" s="107"/>
      <c r="K524" s="107"/>
      <c r="L524" s="107"/>
      <c r="M524" s="107"/>
      <c r="N524" s="107"/>
      <c r="O524" s="107"/>
      <c r="P524" s="107"/>
      <c r="Q524" s="107"/>
    </row>
    <row r="525" spans="1:17" s="133" customFormat="1" ht="63">
      <c r="A525" s="143" t="s">
        <v>1224</v>
      </c>
      <c r="B525" s="105" t="s">
        <v>700</v>
      </c>
      <c r="C525" s="106" t="s">
        <v>2516</v>
      </c>
      <c r="D525" s="107"/>
      <c r="E525" s="107"/>
      <c r="F525" s="107"/>
      <c r="G525" s="107"/>
      <c r="H525" s="107">
        <v>0.063</v>
      </c>
      <c r="I525" s="107">
        <v>0.38640000000000002</v>
      </c>
      <c r="J525" s="107"/>
      <c r="K525" s="107"/>
      <c r="L525" s="107"/>
      <c r="M525" s="107"/>
      <c r="N525" s="107"/>
      <c r="O525" s="107"/>
      <c r="P525" s="107"/>
      <c r="Q525" s="107"/>
    </row>
    <row r="526" spans="1:17" s="133" customFormat="1" ht="63">
      <c r="A526" s="143" t="s">
        <v>1223</v>
      </c>
      <c r="B526" s="105" t="s">
        <v>701</v>
      </c>
      <c r="C526" s="106" t="s">
        <v>2517</v>
      </c>
      <c r="D526" s="107"/>
      <c r="E526" s="107"/>
      <c r="F526" s="107"/>
      <c r="G526" s="107"/>
      <c r="H526" s="107"/>
      <c r="I526" s="107"/>
      <c r="J526" s="107"/>
      <c r="K526" s="107"/>
      <c r="L526" s="107"/>
      <c r="M526" s="107"/>
      <c r="N526" s="107"/>
      <c r="O526" s="107"/>
      <c r="P526" s="107"/>
      <c r="Q526" s="107"/>
    </row>
    <row r="527" spans="1:17" s="133" customFormat="1" ht="31.5">
      <c r="A527" s="143" t="s">
        <v>1223</v>
      </c>
      <c r="B527" s="105" t="s">
        <v>702</v>
      </c>
      <c r="C527" s="106" t="s">
        <v>1737</v>
      </c>
      <c r="D527" s="107"/>
      <c r="E527" s="107"/>
      <c r="F527" s="107"/>
      <c r="G527" s="107"/>
      <c r="H527" s="107">
        <v>0.063</v>
      </c>
      <c r="I527" s="107">
        <v>0.11700000000000001</v>
      </c>
      <c r="J527" s="107"/>
      <c r="K527" s="107"/>
      <c r="L527" s="107"/>
      <c r="M527" s="107"/>
      <c r="N527" s="107"/>
      <c r="O527" s="107"/>
      <c r="P527" s="107"/>
      <c r="Q527" s="107"/>
    </row>
    <row r="528" spans="1:17" s="133" customFormat="1" ht="47.25">
      <c r="A528" s="143" t="s">
        <v>1223</v>
      </c>
      <c r="B528" s="105" t="s">
        <v>703</v>
      </c>
      <c r="C528" s="106" t="s">
        <v>1738</v>
      </c>
      <c r="D528" s="107"/>
      <c r="E528" s="107"/>
      <c r="F528" s="107"/>
      <c r="G528" s="107"/>
      <c r="H528" s="107"/>
      <c r="I528" s="107"/>
      <c r="J528" s="107"/>
      <c r="K528" s="107"/>
      <c r="L528" s="107"/>
      <c r="M528" s="107"/>
      <c r="N528" s="107"/>
      <c r="O528" s="107"/>
      <c r="P528" s="107"/>
      <c r="Q528" s="107"/>
    </row>
    <row r="529" spans="1:17" s="133" customFormat="1" ht="47.25">
      <c r="A529" s="143" t="s">
        <v>1223</v>
      </c>
      <c r="B529" s="105" t="s">
        <v>704</v>
      </c>
      <c r="C529" s="106" t="s">
        <v>1739</v>
      </c>
      <c r="D529" s="107"/>
      <c r="E529" s="107"/>
      <c r="F529" s="107"/>
      <c r="G529" s="107"/>
      <c r="H529" s="107">
        <v>0.80</v>
      </c>
      <c r="I529" s="107">
        <v>0.60</v>
      </c>
      <c r="J529" s="107"/>
      <c r="K529" s="107"/>
      <c r="L529" s="107"/>
      <c r="M529" s="107"/>
      <c r="N529" s="107"/>
      <c r="O529" s="107"/>
      <c r="P529" s="107"/>
      <c r="Q529" s="107"/>
    </row>
    <row r="530" spans="1:17" s="133" customFormat="1" ht="47.25">
      <c r="A530" s="143" t="s">
        <v>1223</v>
      </c>
      <c r="B530" s="105" t="s">
        <v>705</v>
      </c>
      <c r="C530" s="106" t="s">
        <v>1740</v>
      </c>
      <c r="D530" s="107"/>
      <c r="E530" s="107"/>
      <c r="F530" s="107"/>
      <c r="G530" s="107"/>
      <c r="H530" s="107"/>
      <c r="I530" s="107"/>
      <c r="J530" s="107"/>
      <c r="K530" s="107"/>
      <c r="L530" s="107"/>
      <c r="M530" s="107"/>
      <c r="N530" s="107"/>
      <c r="O530" s="107"/>
      <c r="P530" s="107"/>
      <c r="Q530" s="107"/>
    </row>
    <row r="531" spans="1:17" s="133" customFormat="1" ht="47.25">
      <c r="A531" s="143" t="s">
        <v>1223</v>
      </c>
      <c r="B531" s="105" t="s">
        <v>706</v>
      </c>
      <c r="C531" s="106" t="s">
        <v>1741</v>
      </c>
      <c r="D531" s="107"/>
      <c r="E531" s="107"/>
      <c r="F531" s="107"/>
      <c r="G531" s="107"/>
      <c r="H531" s="107"/>
      <c r="I531" s="107"/>
      <c r="J531" s="107"/>
      <c r="K531" s="107"/>
      <c r="L531" s="107"/>
      <c r="M531" s="107"/>
      <c r="N531" s="107"/>
      <c r="O531" s="107"/>
      <c r="P531" s="107"/>
      <c r="Q531" s="107"/>
    </row>
    <row r="532" spans="1:17" s="133" customFormat="1" ht="63">
      <c r="A532" s="143" t="s">
        <v>1223</v>
      </c>
      <c r="B532" s="105" t="s">
        <v>707</v>
      </c>
      <c r="C532" s="106" t="s">
        <v>1742</v>
      </c>
      <c r="D532" s="107"/>
      <c r="E532" s="107"/>
      <c r="F532" s="107"/>
      <c r="G532" s="107"/>
      <c r="H532" s="107">
        <v>0.25</v>
      </c>
      <c r="I532" s="107">
        <v>0.525</v>
      </c>
      <c r="J532" s="107"/>
      <c r="K532" s="107"/>
      <c r="L532" s="107"/>
      <c r="M532" s="107"/>
      <c r="N532" s="107"/>
      <c r="O532" s="107"/>
      <c r="P532" s="107"/>
      <c r="Q532" s="107"/>
    </row>
    <row r="533" spans="1:17" s="133" customFormat="1" ht="63">
      <c r="A533" s="143" t="s">
        <v>1224</v>
      </c>
      <c r="B533" s="105" t="s">
        <v>708</v>
      </c>
      <c r="C533" s="106" t="s">
        <v>1743</v>
      </c>
      <c r="D533" s="107"/>
      <c r="E533" s="107"/>
      <c r="F533" s="107"/>
      <c r="G533" s="107"/>
      <c r="H533" s="107"/>
      <c r="I533" s="107"/>
      <c r="J533" s="107"/>
      <c r="K533" s="107"/>
      <c r="L533" s="107"/>
      <c r="M533" s="107"/>
      <c r="N533" s="107"/>
      <c r="O533" s="107"/>
      <c r="P533" s="107"/>
      <c r="Q533" s="107"/>
    </row>
    <row r="534" spans="1:17" s="133" customFormat="1" ht="31.5">
      <c r="A534" s="143" t="s">
        <v>1223</v>
      </c>
      <c r="B534" s="105" t="s">
        <v>709</v>
      </c>
      <c r="C534" s="106" t="s">
        <v>1744</v>
      </c>
      <c r="D534" s="107"/>
      <c r="E534" s="107"/>
      <c r="F534" s="107"/>
      <c r="G534" s="107"/>
      <c r="H534" s="107"/>
      <c r="I534" s="107"/>
      <c r="J534" s="107"/>
      <c r="K534" s="107"/>
      <c r="L534" s="107"/>
      <c r="M534" s="107"/>
      <c r="N534" s="107"/>
      <c r="O534" s="107"/>
      <c r="P534" s="107"/>
      <c r="Q534" s="107"/>
    </row>
    <row r="535" spans="1:17" s="133" customFormat="1" ht="63">
      <c r="A535" s="143" t="s">
        <v>1224</v>
      </c>
      <c r="B535" s="105" t="s">
        <v>710</v>
      </c>
      <c r="C535" s="106" t="s">
        <v>1745</v>
      </c>
      <c r="D535" s="107"/>
      <c r="E535" s="107"/>
      <c r="F535" s="107"/>
      <c r="G535" s="107"/>
      <c r="H535" s="107"/>
      <c r="I535" s="107">
        <v>0.45</v>
      </c>
      <c r="J535" s="107"/>
      <c r="K535" s="107"/>
      <c r="L535" s="107"/>
      <c r="M535" s="107"/>
      <c r="N535" s="107"/>
      <c r="O535" s="107"/>
      <c r="P535" s="107"/>
      <c r="Q535" s="107"/>
    </row>
    <row r="536" spans="1:17" s="133" customFormat="1" ht="78.75">
      <c r="A536" s="143" t="s">
        <v>1223</v>
      </c>
      <c r="B536" s="105" t="s">
        <v>711</v>
      </c>
      <c r="C536" s="108" t="s">
        <v>1746</v>
      </c>
      <c r="D536" s="107"/>
      <c r="E536" s="107"/>
      <c r="F536" s="107"/>
      <c r="G536" s="107"/>
      <c r="H536" s="107"/>
      <c r="I536" s="107"/>
      <c r="J536" s="107"/>
      <c r="K536" s="107"/>
      <c r="L536" s="107"/>
      <c r="M536" s="107"/>
      <c r="N536" s="107"/>
      <c r="O536" s="107"/>
      <c r="P536" s="107"/>
      <c r="Q536" s="107"/>
    </row>
    <row r="537" spans="1:17" s="133" customFormat="1" ht="47.25">
      <c r="A537" s="143" t="s">
        <v>1223</v>
      </c>
      <c r="B537" s="105" t="s">
        <v>712</v>
      </c>
      <c r="C537" s="106" t="s">
        <v>1747</v>
      </c>
      <c r="D537" s="107"/>
      <c r="E537" s="107"/>
      <c r="F537" s="107"/>
      <c r="G537" s="107"/>
      <c r="H537" s="107"/>
      <c r="I537" s="107">
        <v>2.275</v>
      </c>
      <c r="J537" s="107"/>
      <c r="K537" s="107"/>
      <c r="L537" s="107"/>
      <c r="M537" s="107"/>
      <c r="N537" s="107"/>
      <c r="O537" s="107"/>
      <c r="P537" s="107"/>
      <c r="Q537" s="107"/>
    </row>
    <row r="538" spans="1:17" s="133" customFormat="1" ht="110.25">
      <c r="A538" s="105" t="s">
        <v>1224</v>
      </c>
      <c r="B538" s="105" t="s">
        <v>2769</v>
      </c>
      <c r="C538" s="105" t="s">
        <v>2770</v>
      </c>
      <c r="D538" s="107"/>
      <c r="E538" s="107"/>
      <c r="F538" s="107"/>
      <c r="G538" s="107"/>
      <c r="H538" s="107"/>
      <c r="I538" s="107"/>
      <c r="J538" s="107"/>
      <c r="K538" s="107"/>
      <c r="L538" s="107"/>
      <c r="M538" s="107"/>
      <c r="N538" s="107"/>
      <c r="O538" s="107"/>
      <c r="P538" s="107"/>
      <c r="Q538" s="107"/>
    </row>
    <row r="539" spans="1:17" s="133" customFormat="1" ht="78.75">
      <c r="A539" s="105" t="s">
        <v>1223</v>
      </c>
      <c r="B539" s="105" t="s">
        <v>2771</v>
      </c>
      <c r="C539" s="105" t="s">
        <v>2772</v>
      </c>
      <c r="D539" s="107"/>
      <c r="E539" s="107"/>
      <c r="F539" s="107"/>
      <c r="G539" s="107"/>
      <c r="H539" s="107"/>
      <c r="I539" s="107"/>
      <c r="J539" s="107"/>
      <c r="K539" s="107"/>
      <c r="L539" s="107"/>
      <c r="M539" s="107"/>
      <c r="N539" s="107"/>
      <c r="O539" s="107"/>
      <c r="P539" s="107"/>
      <c r="Q539" s="107"/>
    </row>
    <row r="540" spans="1:17" s="133" customFormat="1" ht="47.25">
      <c r="A540" s="143" t="s">
        <v>170</v>
      </c>
      <c r="B540" s="105" t="s">
        <v>713</v>
      </c>
      <c r="C540" s="106" t="s">
        <v>1748</v>
      </c>
      <c r="D540" s="107"/>
      <c r="E540" s="107"/>
      <c r="F540" s="107"/>
      <c r="G540" s="107"/>
      <c r="H540" s="107"/>
      <c r="I540" s="107"/>
      <c r="J540" s="107"/>
      <c r="K540" s="107"/>
      <c r="L540" s="107"/>
      <c r="M540" s="107"/>
      <c r="N540" s="107"/>
      <c r="O540" s="107"/>
      <c r="P540" s="107"/>
      <c r="Q540" s="107"/>
    </row>
    <row r="541" spans="1:17" s="133" customFormat="1" ht="31.5">
      <c r="A541" s="143" t="s">
        <v>170</v>
      </c>
      <c r="B541" s="105" t="s">
        <v>714</v>
      </c>
      <c r="C541" s="106" t="s">
        <v>1749</v>
      </c>
      <c r="D541" s="107"/>
      <c r="E541" s="107"/>
      <c r="F541" s="107"/>
      <c r="G541" s="107"/>
      <c r="H541" s="107"/>
      <c r="I541" s="107"/>
      <c r="J541" s="107"/>
      <c r="K541" s="107"/>
      <c r="L541" s="107"/>
      <c r="M541" s="107"/>
      <c r="N541" s="107"/>
      <c r="O541" s="107"/>
      <c r="P541" s="107"/>
      <c r="Q541" s="107"/>
    </row>
    <row r="542" spans="1:17" s="133" customFormat="1" ht="31.5">
      <c r="A542" s="143" t="s">
        <v>170</v>
      </c>
      <c r="B542" s="105" t="s">
        <v>715</v>
      </c>
      <c r="C542" s="106" t="s">
        <v>1750</v>
      </c>
      <c r="D542" s="107"/>
      <c r="E542" s="107"/>
      <c r="F542" s="107"/>
      <c r="G542" s="107"/>
      <c r="H542" s="107"/>
      <c r="I542" s="107"/>
      <c r="J542" s="107"/>
      <c r="K542" s="107"/>
      <c r="L542" s="107"/>
      <c r="M542" s="107"/>
      <c r="N542" s="107"/>
      <c r="O542" s="107"/>
      <c r="P542" s="107"/>
      <c r="Q542" s="107"/>
    </row>
    <row r="543" spans="1:17" s="133" customFormat="1" ht="63">
      <c r="A543" s="143" t="s">
        <v>170</v>
      </c>
      <c r="B543" s="105" t="s">
        <v>716</v>
      </c>
      <c r="C543" s="106" t="s">
        <v>1751</v>
      </c>
      <c r="D543" s="107"/>
      <c r="E543" s="107"/>
      <c r="F543" s="107"/>
      <c r="G543" s="107"/>
      <c r="H543" s="107"/>
      <c r="I543" s="107">
        <v>4.20</v>
      </c>
      <c r="J543" s="107"/>
      <c r="K543" s="107"/>
      <c r="L543" s="107"/>
      <c r="M543" s="107"/>
      <c r="N543" s="107"/>
      <c r="O543" s="107"/>
      <c r="P543" s="107"/>
      <c r="Q543" s="107"/>
    </row>
    <row r="544" spans="1:17" s="133" customFormat="1" ht="47.25">
      <c r="A544" s="143" t="s">
        <v>170</v>
      </c>
      <c r="B544" s="105" t="s">
        <v>717</v>
      </c>
      <c r="C544" s="106" t="s">
        <v>1752</v>
      </c>
      <c r="D544" s="107"/>
      <c r="E544" s="107"/>
      <c r="F544" s="107"/>
      <c r="G544" s="107"/>
      <c r="H544" s="107"/>
      <c r="I544" s="107"/>
      <c r="J544" s="107"/>
      <c r="K544" s="107"/>
      <c r="L544" s="107"/>
      <c r="M544" s="107"/>
      <c r="N544" s="107"/>
      <c r="O544" s="107"/>
      <c r="P544" s="107"/>
      <c r="Q544" s="107"/>
    </row>
    <row r="545" spans="1:17" s="133" customFormat="1" ht="31.5">
      <c r="A545" s="143" t="s">
        <v>170</v>
      </c>
      <c r="B545" s="105" t="s">
        <v>718</v>
      </c>
      <c r="C545" s="106" t="s">
        <v>1753</v>
      </c>
      <c r="D545" s="107"/>
      <c r="E545" s="107"/>
      <c r="F545" s="107"/>
      <c r="G545" s="107"/>
      <c r="H545" s="107"/>
      <c r="I545" s="107"/>
      <c r="J545" s="107"/>
      <c r="K545" s="107"/>
      <c r="L545" s="107"/>
      <c r="M545" s="107"/>
      <c r="N545" s="107"/>
      <c r="O545" s="107"/>
      <c r="P545" s="107"/>
      <c r="Q545" s="107"/>
    </row>
    <row r="546" spans="1:17" s="133" customFormat="1" ht="78.75">
      <c r="A546" s="143" t="s">
        <v>170</v>
      </c>
      <c r="B546" s="105" t="s">
        <v>719</v>
      </c>
      <c r="C546" s="106" t="s">
        <v>1754</v>
      </c>
      <c r="D546" s="107"/>
      <c r="E546" s="107"/>
      <c r="F546" s="107"/>
      <c r="G546" s="107"/>
      <c r="H546" s="107"/>
      <c r="I546" s="107"/>
      <c r="J546" s="107"/>
      <c r="K546" s="107"/>
      <c r="L546" s="107"/>
      <c r="M546" s="107"/>
      <c r="N546" s="107"/>
      <c r="O546" s="107"/>
      <c r="P546" s="107"/>
      <c r="Q546" s="107"/>
    </row>
    <row r="547" spans="1:17" s="133" customFormat="1" ht="47.25">
      <c r="A547" s="143" t="s">
        <v>170</v>
      </c>
      <c r="B547" s="105" t="s">
        <v>720</v>
      </c>
      <c r="C547" s="106" t="s">
        <v>1755</v>
      </c>
      <c r="D547" s="107"/>
      <c r="E547" s="107"/>
      <c r="F547" s="107"/>
      <c r="G547" s="107"/>
      <c r="H547" s="107"/>
      <c r="I547" s="107"/>
      <c r="J547" s="107"/>
      <c r="K547" s="107"/>
      <c r="L547" s="107"/>
      <c r="M547" s="107"/>
      <c r="N547" s="107"/>
      <c r="O547" s="107"/>
      <c r="P547" s="107"/>
      <c r="Q547" s="107"/>
    </row>
    <row r="548" spans="1:17" s="133" customFormat="1" ht="47.25">
      <c r="A548" s="143" t="s">
        <v>170</v>
      </c>
      <c r="B548" s="105" t="s">
        <v>721</v>
      </c>
      <c r="C548" s="106" t="s">
        <v>1756</v>
      </c>
      <c r="D548" s="107"/>
      <c r="E548" s="107"/>
      <c r="F548" s="107"/>
      <c r="G548" s="107"/>
      <c r="H548" s="107"/>
      <c r="I548" s="107"/>
      <c r="J548" s="107"/>
      <c r="K548" s="107"/>
      <c r="L548" s="107"/>
      <c r="M548" s="107"/>
      <c r="N548" s="107"/>
      <c r="O548" s="107"/>
      <c r="P548" s="107"/>
      <c r="Q548" s="107"/>
    </row>
    <row r="549" spans="1:17" s="133" customFormat="1" ht="47.25">
      <c r="A549" s="143" t="s">
        <v>170</v>
      </c>
      <c r="B549" s="105" t="s">
        <v>722</v>
      </c>
      <c r="C549" s="106" t="s">
        <v>1757</v>
      </c>
      <c r="D549" s="107"/>
      <c r="E549" s="107"/>
      <c r="F549" s="107"/>
      <c r="G549" s="107"/>
      <c r="H549" s="107"/>
      <c r="I549" s="107"/>
      <c r="J549" s="107"/>
      <c r="K549" s="107"/>
      <c r="L549" s="107"/>
      <c r="M549" s="107"/>
      <c r="N549" s="107"/>
      <c r="O549" s="107"/>
      <c r="P549" s="107"/>
      <c r="Q549" s="107"/>
    </row>
    <row r="550" spans="1:17" s="133" customFormat="1" ht="31.5">
      <c r="A550" s="143" t="s">
        <v>170</v>
      </c>
      <c r="B550" s="105" t="s">
        <v>723</v>
      </c>
      <c r="C550" s="106" t="s">
        <v>1758</v>
      </c>
      <c r="D550" s="107"/>
      <c r="E550" s="107"/>
      <c r="F550" s="107"/>
      <c r="G550" s="107"/>
      <c r="H550" s="107"/>
      <c r="I550" s="107"/>
      <c r="J550" s="107"/>
      <c r="K550" s="107"/>
      <c r="L550" s="107"/>
      <c r="M550" s="107"/>
      <c r="N550" s="107"/>
      <c r="O550" s="107"/>
      <c r="P550" s="107"/>
      <c r="Q550" s="107"/>
    </row>
    <row r="551" spans="1:17" s="133" customFormat="1" ht="31.5">
      <c r="A551" s="143" t="s">
        <v>170</v>
      </c>
      <c r="B551" s="105" t="s">
        <v>724</v>
      </c>
      <c r="C551" s="106" t="s">
        <v>1759</v>
      </c>
      <c r="D551" s="107"/>
      <c r="E551" s="107"/>
      <c r="F551" s="107"/>
      <c r="G551" s="107"/>
      <c r="H551" s="107"/>
      <c r="I551" s="107"/>
      <c r="J551" s="107"/>
      <c r="K551" s="107"/>
      <c r="L551" s="107"/>
      <c r="M551" s="107"/>
      <c r="N551" s="107"/>
      <c r="O551" s="107"/>
      <c r="P551" s="107"/>
      <c r="Q551" s="107"/>
    </row>
    <row r="552" spans="1:17" s="133" customFormat="1" ht="78.75">
      <c r="A552" s="143" t="s">
        <v>170</v>
      </c>
      <c r="B552" s="105" t="s">
        <v>725</v>
      </c>
      <c r="C552" s="106" t="s">
        <v>2518</v>
      </c>
      <c r="D552" s="107"/>
      <c r="E552" s="107"/>
      <c r="F552" s="107"/>
      <c r="G552" s="107"/>
      <c r="H552" s="107">
        <v>0.25</v>
      </c>
      <c r="I552" s="107">
        <v>0.04</v>
      </c>
      <c r="J552" s="107"/>
      <c r="K552" s="107"/>
      <c r="L552" s="107"/>
      <c r="M552" s="107"/>
      <c r="N552" s="107"/>
      <c r="O552" s="107"/>
      <c r="P552" s="107"/>
      <c r="Q552" s="107"/>
    </row>
    <row r="553" spans="1:17" s="133" customFormat="1" ht="47.25">
      <c r="A553" s="143" t="s">
        <v>170</v>
      </c>
      <c r="B553" s="105" t="s">
        <v>726</v>
      </c>
      <c r="C553" s="106" t="s">
        <v>1761</v>
      </c>
      <c r="D553" s="107"/>
      <c r="E553" s="107"/>
      <c r="F553" s="107"/>
      <c r="G553" s="107"/>
      <c r="H553" s="107"/>
      <c r="I553" s="107"/>
      <c r="J553" s="107"/>
      <c r="K553" s="107"/>
      <c r="L553" s="107"/>
      <c r="M553" s="107"/>
      <c r="N553" s="107"/>
      <c r="O553" s="107"/>
      <c r="P553" s="107"/>
      <c r="Q553" s="107"/>
    </row>
    <row r="554" spans="1:17" s="133" customFormat="1" ht="47.25">
      <c r="A554" s="143" t="s">
        <v>170</v>
      </c>
      <c r="B554" s="105" t="s">
        <v>727</v>
      </c>
      <c r="C554" s="106" t="s">
        <v>1762</v>
      </c>
      <c r="D554" s="107"/>
      <c r="E554" s="107"/>
      <c r="F554" s="107"/>
      <c r="G554" s="107"/>
      <c r="H554" s="107"/>
      <c r="I554" s="107"/>
      <c r="J554" s="107"/>
      <c r="K554" s="107"/>
      <c r="L554" s="107"/>
      <c r="M554" s="107"/>
      <c r="N554" s="107"/>
      <c r="O554" s="107"/>
      <c r="P554" s="107"/>
      <c r="Q554" s="107"/>
    </row>
    <row r="555" spans="1:17" s="133" customFormat="1" ht="63">
      <c r="A555" s="143" t="s">
        <v>170</v>
      </c>
      <c r="B555" s="105" t="s">
        <v>728</v>
      </c>
      <c r="C555" s="106" t="s">
        <v>1763</v>
      </c>
      <c r="D555" s="107"/>
      <c r="E555" s="107"/>
      <c r="F555" s="107"/>
      <c r="G555" s="107"/>
      <c r="H555" s="107"/>
      <c r="I555" s="107"/>
      <c r="J555" s="107"/>
      <c r="K555" s="107"/>
      <c r="L555" s="107"/>
      <c r="M555" s="107"/>
      <c r="N555" s="107"/>
      <c r="O555" s="107"/>
      <c r="P555" s="107"/>
      <c r="Q555" s="107"/>
    </row>
    <row r="556" spans="1:17" s="133" customFormat="1" ht="31.5">
      <c r="A556" s="143" t="s">
        <v>170</v>
      </c>
      <c r="B556" s="105" t="s">
        <v>729</v>
      </c>
      <c r="C556" s="106" t="s">
        <v>1764</v>
      </c>
      <c r="D556" s="107"/>
      <c r="E556" s="107"/>
      <c r="F556" s="107"/>
      <c r="G556" s="107"/>
      <c r="H556" s="107"/>
      <c r="I556" s="107"/>
      <c r="J556" s="107"/>
      <c r="K556" s="107"/>
      <c r="L556" s="107"/>
      <c r="M556" s="107"/>
      <c r="N556" s="107"/>
      <c r="O556" s="107"/>
      <c r="P556" s="107"/>
      <c r="Q556" s="107"/>
    </row>
    <row r="557" spans="1:17" s="133" customFormat="1" ht="31.5">
      <c r="A557" s="143" t="s">
        <v>170</v>
      </c>
      <c r="B557" s="105" t="s">
        <v>730</v>
      </c>
      <c r="C557" s="106" t="s">
        <v>1765</v>
      </c>
      <c r="D557" s="107"/>
      <c r="E557" s="107"/>
      <c r="F557" s="107"/>
      <c r="G557" s="107"/>
      <c r="H557" s="107"/>
      <c r="I557" s="107"/>
      <c r="J557" s="107"/>
      <c r="K557" s="107"/>
      <c r="L557" s="107"/>
      <c r="M557" s="107"/>
      <c r="N557" s="107"/>
      <c r="O557" s="107"/>
      <c r="P557" s="107"/>
      <c r="Q557" s="107"/>
    </row>
    <row r="558" spans="1:17" s="133" customFormat="1" ht="78.75">
      <c r="A558" s="143" t="s">
        <v>170</v>
      </c>
      <c r="B558" s="105" t="s">
        <v>731</v>
      </c>
      <c r="C558" s="106" t="s">
        <v>2519</v>
      </c>
      <c r="D558" s="107"/>
      <c r="E558" s="107"/>
      <c r="F558" s="107"/>
      <c r="G558" s="107"/>
      <c r="H558" s="107"/>
      <c r="I558" s="107"/>
      <c r="J558" s="107"/>
      <c r="K558" s="107"/>
      <c r="L558" s="107"/>
      <c r="M558" s="107"/>
      <c r="N558" s="107"/>
      <c r="O558" s="107"/>
      <c r="P558" s="107"/>
      <c r="Q558" s="107"/>
    </row>
    <row r="559" spans="1:17" s="133" customFormat="1" ht="47.25">
      <c r="A559" s="143" t="s">
        <v>170</v>
      </c>
      <c r="B559" s="105" t="s">
        <v>732</v>
      </c>
      <c r="C559" s="106" t="s">
        <v>1767</v>
      </c>
      <c r="D559" s="107"/>
      <c r="E559" s="107"/>
      <c r="F559" s="107"/>
      <c r="G559" s="107"/>
      <c r="H559" s="107"/>
      <c r="I559" s="107"/>
      <c r="J559" s="107"/>
      <c r="K559" s="107"/>
      <c r="L559" s="107"/>
      <c r="M559" s="107"/>
      <c r="N559" s="107"/>
      <c r="O559" s="107"/>
      <c r="P559" s="107"/>
      <c r="Q559" s="107"/>
    </row>
    <row r="560" spans="1:17" s="133" customFormat="1" ht="31.5">
      <c r="A560" s="143" t="s">
        <v>170</v>
      </c>
      <c r="B560" s="105" t="s">
        <v>733</v>
      </c>
      <c r="C560" s="106" t="s">
        <v>2520</v>
      </c>
      <c r="D560" s="107"/>
      <c r="E560" s="107"/>
      <c r="F560" s="107"/>
      <c r="G560" s="107"/>
      <c r="H560" s="107"/>
      <c r="I560" s="107"/>
      <c r="J560" s="107"/>
      <c r="K560" s="107"/>
      <c r="L560" s="107"/>
      <c r="M560" s="107"/>
      <c r="N560" s="107"/>
      <c r="O560" s="107"/>
      <c r="P560" s="107"/>
      <c r="Q560" s="107"/>
    </row>
    <row r="561" spans="1:17" s="133" customFormat="1" ht="47.25">
      <c r="A561" s="143" t="s">
        <v>170</v>
      </c>
      <c r="B561" s="105" t="s">
        <v>734</v>
      </c>
      <c r="C561" s="106" t="s">
        <v>1769</v>
      </c>
      <c r="D561" s="107"/>
      <c r="E561" s="107"/>
      <c r="F561" s="107"/>
      <c r="G561" s="107"/>
      <c r="H561" s="107"/>
      <c r="I561" s="107"/>
      <c r="J561" s="107"/>
      <c r="K561" s="107"/>
      <c r="L561" s="107"/>
      <c r="M561" s="107"/>
      <c r="N561" s="107"/>
      <c r="O561" s="107"/>
      <c r="P561" s="107"/>
      <c r="Q561" s="107"/>
    </row>
    <row r="562" spans="1:17" s="133" customFormat="1" ht="47.25">
      <c r="A562" s="143" t="s">
        <v>170</v>
      </c>
      <c r="B562" s="105" t="s">
        <v>735</v>
      </c>
      <c r="C562" s="106" t="s">
        <v>1770</v>
      </c>
      <c r="D562" s="107"/>
      <c r="E562" s="107"/>
      <c r="F562" s="107"/>
      <c r="G562" s="107"/>
      <c r="H562" s="107">
        <v>0.40</v>
      </c>
      <c r="I562" s="107">
        <v>0.38</v>
      </c>
      <c r="J562" s="107"/>
      <c r="K562" s="107"/>
      <c r="L562" s="107"/>
      <c r="M562" s="107"/>
      <c r="N562" s="107"/>
      <c r="O562" s="107"/>
      <c r="P562" s="107"/>
      <c r="Q562" s="107"/>
    </row>
    <row r="563" spans="1:17" s="133" customFormat="1" ht="31.5">
      <c r="A563" s="143" t="s">
        <v>170</v>
      </c>
      <c r="B563" s="105" t="s">
        <v>736</v>
      </c>
      <c r="C563" s="106" t="s">
        <v>1771</v>
      </c>
      <c r="D563" s="107"/>
      <c r="E563" s="107"/>
      <c r="F563" s="107"/>
      <c r="G563" s="107"/>
      <c r="H563" s="107"/>
      <c r="I563" s="107"/>
      <c r="J563" s="107"/>
      <c r="K563" s="107"/>
      <c r="L563" s="107"/>
      <c r="M563" s="107"/>
      <c r="N563" s="107"/>
      <c r="O563" s="107"/>
      <c r="P563" s="107"/>
      <c r="Q563" s="107"/>
    </row>
    <row r="564" spans="1:17" s="133" customFormat="1" ht="31.5">
      <c r="A564" s="143" t="s">
        <v>170</v>
      </c>
      <c r="B564" s="105" t="s">
        <v>737</v>
      </c>
      <c r="C564" s="106" t="s">
        <v>1772</v>
      </c>
      <c r="D564" s="107"/>
      <c r="E564" s="107"/>
      <c r="F564" s="107"/>
      <c r="G564" s="107"/>
      <c r="H564" s="107"/>
      <c r="I564" s="107"/>
      <c r="J564" s="107"/>
      <c r="K564" s="107"/>
      <c r="L564" s="107"/>
      <c r="M564" s="107"/>
      <c r="N564" s="107"/>
      <c r="O564" s="107"/>
      <c r="P564" s="107"/>
      <c r="Q564" s="107"/>
    </row>
    <row r="565" spans="1:17" s="133" customFormat="1" ht="31.5">
      <c r="A565" s="143" t="s">
        <v>170</v>
      </c>
      <c r="B565" s="105" t="s">
        <v>738</v>
      </c>
      <c r="C565" s="106" t="s">
        <v>1773</v>
      </c>
      <c r="D565" s="107"/>
      <c r="E565" s="107"/>
      <c r="F565" s="107"/>
      <c r="G565" s="107"/>
      <c r="H565" s="107"/>
      <c r="I565" s="107"/>
      <c r="J565" s="107"/>
      <c r="K565" s="107"/>
      <c r="L565" s="107"/>
      <c r="M565" s="107"/>
      <c r="N565" s="107"/>
      <c r="O565" s="107"/>
      <c r="P565" s="107"/>
      <c r="Q565" s="107"/>
    </row>
    <row r="566" spans="1:17" s="133" customFormat="1" ht="47.25">
      <c r="A566" s="143" t="s">
        <v>170</v>
      </c>
      <c r="B566" s="105" t="s">
        <v>739</v>
      </c>
      <c r="C566" s="106" t="s">
        <v>1774</v>
      </c>
      <c r="D566" s="107"/>
      <c r="E566" s="107"/>
      <c r="F566" s="107"/>
      <c r="G566" s="107"/>
      <c r="H566" s="107"/>
      <c r="I566" s="107"/>
      <c r="J566" s="107"/>
      <c r="K566" s="107"/>
      <c r="L566" s="107"/>
      <c r="M566" s="107"/>
      <c r="N566" s="107"/>
      <c r="O566" s="107"/>
      <c r="P566" s="107"/>
      <c r="Q566" s="107"/>
    </row>
    <row r="567" spans="1:17" s="133" customFormat="1" ht="47.25">
      <c r="A567" s="143" t="s">
        <v>170</v>
      </c>
      <c r="B567" s="105" t="s">
        <v>740</v>
      </c>
      <c r="C567" s="106" t="s">
        <v>1775</v>
      </c>
      <c r="D567" s="107"/>
      <c r="E567" s="107"/>
      <c r="F567" s="107"/>
      <c r="G567" s="107"/>
      <c r="H567" s="107"/>
      <c r="I567" s="107"/>
      <c r="J567" s="107"/>
      <c r="K567" s="107"/>
      <c r="L567" s="107"/>
      <c r="M567" s="107"/>
      <c r="N567" s="107"/>
      <c r="O567" s="107"/>
      <c r="P567" s="107"/>
      <c r="Q567" s="107"/>
    </row>
    <row r="568" spans="1:17" s="133" customFormat="1" ht="47.25">
      <c r="A568" s="143" t="s">
        <v>170</v>
      </c>
      <c r="B568" s="105" t="s">
        <v>741</v>
      </c>
      <c r="C568" s="106" t="s">
        <v>1776</v>
      </c>
      <c r="D568" s="107"/>
      <c r="E568" s="107"/>
      <c r="F568" s="107"/>
      <c r="G568" s="107"/>
      <c r="H568" s="107"/>
      <c r="I568" s="107"/>
      <c r="J568" s="107"/>
      <c r="K568" s="107"/>
      <c r="L568" s="107"/>
      <c r="M568" s="107"/>
      <c r="N568" s="107"/>
      <c r="O568" s="107"/>
      <c r="P568" s="107"/>
      <c r="Q568" s="107"/>
    </row>
    <row r="569" spans="1:17" s="133" customFormat="1" ht="47.25">
      <c r="A569" s="143" t="s">
        <v>170</v>
      </c>
      <c r="B569" s="105" t="s">
        <v>742</v>
      </c>
      <c r="C569" s="106" t="s">
        <v>1777</v>
      </c>
      <c r="D569" s="107"/>
      <c r="E569" s="107"/>
      <c r="F569" s="107"/>
      <c r="G569" s="107"/>
      <c r="H569" s="107"/>
      <c r="I569" s="107"/>
      <c r="J569" s="107"/>
      <c r="K569" s="107"/>
      <c r="L569" s="107"/>
      <c r="M569" s="107"/>
      <c r="N569" s="107"/>
      <c r="O569" s="107"/>
      <c r="P569" s="107"/>
      <c r="Q569" s="107"/>
    </row>
    <row r="570" spans="1:17" s="133" customFormat="1" ht="47.25">
      <c r="A570" s="143" t="s">
        <v>170</v>
      </c>
      <c r="B570" s="105" t="s">
        <v>743</v>
      </c>
      <c r="C570" s="106" t="s">
        <v>2521</v>
      </c>
      <c r="D570" s="107"/>
      <c r="E570" s="107"/>
      <c r="F570" s="107"/>
      <c r="G570" s="107"/>
      <c r="H570" s="107"/>
      <c r="I570" s="107"/>
      <c r="J570" s="107"/>
      <c r="K570" s="107"/>
      <c r="L570" s="107"/>
      <c r="M570" s="107"/>
      <c r="N570" s="107"/>
      <c r="O570" s="107"/>
      <c r="P570" s="107"/>
      <c r="Q570" s="107"/>
    </row>
    <row r="571" spans="1:17" s="133" customFormat="1" ht="47.25">
      <c r="A571" s="143" t="s">
        <v>170</v>
      </c>
      <c r="B571" s="105" t="s">
        <v>744</v>
      </c>
      <c r="C571" s="106" t="s">
        <v>1779</v>
      </c>
      <c r="D571" s="107"/>
      <c r="E571" s="107"/>
      <c r="F571" s="107"/>
      <c r="G571" s="107"/>
      <c r="H571" s="107"/>
      <c r="I571" s="107"/>
      <c r="J571" s="107"/>
      <c r="K571" s="107"/>
      <c r="L571" s="107"/>
      <c r="M571" s="107"/>
      <c r="N571" s="107"/>
      <c r="O571" s="107"/>
      <c r="P571" s="107"/>
      <c r="Q571" s="107"/>
    </row>
    <row r="572" spans="1:17" s="133" customFormat="1" ht="47.25">
      <c r="A572" s="143" t="s">
        <v>170</v>
      </c>
      <c r="B572" s="105" t="s">
        <v>745</v>
      </c>
      <c r="C572" s="106" t="s">
        <v>2522</v>
      </c>
      <c r="D572" s="107"/>
      <c r="E572" s="107"/>
      <c r="F572" s="107"/>
      <c r="G572" s="107"/>
      <c r="H572" s="107"/>
      <c r="I572" s="107"/>
      <c r="J572" s="107"/>
      <c r="K572" s="107"/>
      <c r="L572" s="107"/>
      <c r="M572" s="107"/>
      <c r="N572" s="107"/>
      <c r="O572" s="107"/>
      <c r="P572" s="107"/>
      <c r="Q572" s="107"/>
    </row>
    <row r="573" spans="1:17" s="133" customFormat="1" ht="63">
      <c r="A573" s="143" t="s">
        <v>170</v>
      </c>
      <c r="B573" s="105" t="s">
        <v>746</v>
      </c>
      <c r="C573" s="106" t="s">
        <v>2523</v>
      </c>
      <c r="D573" s="107"/>
      <c r="E573" s="107"/>
      <c r="F573" s="107"/>
      <c r="G573" s="107"/>
      <c r="H573" s="107"/>
      <c r="I573" s="107"/>
      <c r="J573" s="107"/>
      <c r="K573" s="107"/>
      <c r="L573" s="107"/>
      <c r="M573" s="107"/>
      <c r="N573" s="107"/>
      <c r="O573" s="107"/>
      <c r="P573" s="107"/>
      <c r="Q573" s="107"/>
    </row>
    <row r="574" spans="1:17" s="133" customFormat="1" ht="31.5">
      <c r="A574" s="143" t="s">
        <v>170</v>
      </c>
      <c r="B574" s="105" t="s">
        <v>747</v>
      </c>
      <c r="C574" s="106" t="s">
        <v>1782</v>
      </c>
      <c r="D574" s="107"/>
      <c r="E574" s="107"/>
      <c r="F574" s="107"/>
      <c r="G574" s="107"/>
      <c r="H574" s="107"/>
      <c r="I574" s="107"/>
      <c r="J574" s="107"/>
      <c r="K574" s="107"/>
      <c r="L574" s="107"/>
      <c r="M574" s="107"/>
      <c r="N574" s="107"/>
      <c r="O574" s="107"/>
      <c r="P574" s="107"/>
      <c r="Q574" s="107"/>
    </row>
    <row r="575" spans="1:17" s="133" customFormat="1" ht="63">
      <c r="A575" s="143" t="s">
        <v>170</v>
      </c>
      <c r="B575" s="105" t="s">
        <v>748</v>
      </c>
      <c r="C575" s="106" t="s">
        <v>1783</v>
      </c>
      <c r="D575" s="107"/>
      <c r="E575" s="107"/>
      <c r="F575" s="107"/>
      <c r="G575" s="107"/>
      <c r="H575" s="107"/>
      <c r="I575" s="107">
        <v>0.5</v>
      </c>
      <c r="J575" s="107"/>
      <c r="K575" s="107"/>
      <c r="L575" s="107"/>
      <c r="M575" s="107"/>
      <c r="N575" s="107"/>
      <c r="O575" s="107"/>
      <c r="P575" s="107"/>
      <c r="Q575" s="107"/>
    </row>
    <row r="576" spans="1:17" s="133" customFormat="1" ht="47.25">
      <c r="A576" s="143" t="s">
        <v>170</v>
      </c>
      <c r="B576" s="105" t="s">
        <v>749</v>
      </c>
      <c r="C576" s="106" t="s">
        <v>2524</v>
      </c>
      <c r="D576" s="107"/>
      <c r="E576" s="107"/>
      <c r="F576" s="107"/>
      <c r="G576" s="107"/>
      <c r="H576" s="107"/>
      <c r="I576" s="107"/>
      <c r="J576" s="107"/>
      <c r="K576" s="107"/>
      <c r="L576" s="107"/>
      <c r="M576" s="107"/>
      <c r="N576" s="107"/>
      <c r="O576" s="107"/>
      <c r="P576" s="107"/>
      <c r="Q576" s="107"/>
    </row>
    <row r="577" spans="1:17" s="133" customFormat="1" ht="78.75">
      <c r="A577" s="143" t="s">
        <v>170</v>
      </c>
      <c r="B577" s="105" t="s">
        <v>750</v>
      </c>
      <c r="C577" s="106" t="s">
        <v>1785</v>
      </c>
      <c r="D577" s="107"/>
      <c r="E577" s="107"/>
      <c r="F577" s="107"/>
      <c r="G577" s="107"/>
      <c r="H577" s="107"/>
      <c r="I577" s="107"/>
      <c r="J577" s="107"/>
      <c r="K577" s="107"/>
      <c r="L577" s="107"/>
      <c r="M577" s="107"/>
      <c r="N577" s="107"/>
      <c r="O577" s="107"/>
      <c r="P577" s="107"/>
      <c r="Q577" s="107"/>
    </row>
    <row r="578" spans="1:17" s="133" customFormat="1" ht="47.25">
      <c r="A578" s="143" t="s">
        <v>170</v>
      </c>
      <c r="B578" s="105" t="s">
        <v>751</v>
      </c>
      <c r="C578" s="106" t="s">
        <v>2525</v>
      </c>
      <c r="D578" s="107"/>
      <c r="E578" s="107"/>
      <c r="F578" s="107"/>
      <c r="G578" s="107"/>
      <c r="H578" s="107"/>
      <c r="I578" s="107"/>
      <c r="J578" s="107"/>
      <c r="K578" s="107"/>
      <c r="L578" s="107"/>
      <c r="M578" s="107"/>
      <c r="N578" s="107"/>
      <c r="O578" s="107"/>
      <c r="P578" s="107"/>
      <c r="Q578" s="107"/>
    </row>
    <row r="579" spans="1:17" s="133" customFormat="1" ht="47.25">
      <c r="A579" s="143" t="s">
        <v>170</v>
      </c>
      <c r="B579" s="105" t="s">
        <v>752</v>
      </c>
      <c r="C579" s="106" t="s">
        <v>2526</v>
      </c>
      <c r="D579" s="107"/>
      <c r="E579" s="107"/>
      <c r="F579" s="107"/>
      <c r="G579" s="107"/>
      <c r="H579" s="107"/>
      <c r="I579" s="107"/>
      <c r="J579" s="107"/>
      <c r="K579" s="107"/>
      <c r="L579" s="107"/>
      <c r="M579" s="107"/>
      <c r="N579" s="107"/>
      <c r="O579" s="107"/>
      <c r="P579" s="107"/>
      <c r="Q579" s="107"/>
    </row>
    <row r="580" spans="1:17" s="133" customFormat="1" ht="47.25">
      <c r="A580" s="143" t="s">
        <v>170</v>
      </c>
      <c r="B580" s="105" t="s">
        <v>753</v>
      </c>
      <c r="C580" s="106" t="s">
        <v>2527</v>
      </c>
      <c r="D580" s="107"/>
      <c r="E580" s="107"/>
      <c r="F580" s="107"/>
      <c r="G580" s="107"/>
      <c r="H580" s="107"/>
      <c r="I580" s="107"/>
      <c r="J580" s="107"/>
      <c r="K580" s="107"/>
      <c r="L580" s="107"/>
      <c r="M580" s="107"/>
      <c r="N580" s="107"/>
      <c r="O580" s="107"/>
      <c r="P580" s="107"/>
      <c r="Q580" s="107"/>
    </row>
    <row r="581" spans="1:17" s="133" customFormat="1" ht="63">
      <c r="A581" s="143" t="s">
        <v>170</v>
      </c>
      <c r="B581" s="105" t="s">
        <v>754</v>
      </c>
      <c r="C581" s="106" t="s">
        <v>1789</v>
      </c>
      <c r="D581" s="107"/>
      <c r="E581" s="107"/>
      <c r="F581" s="107"/>
      <c r="G581" s="107"/>
      <c r="H581" s="107"/>
      <c r="I581" s="107"/>
      <c r="J581" s="107"/>
      <c r="K581" s="107"/>
      <c r="L581" s="107"/>
      <c r="M581" s="107"/>
      <c r="N581" s="107"/>
      <c r="O581" s="107"/>
      <c r="P581" s="107"/>
      <c r="Q581" s="107"/>
    </row>
    <row r="582" spans="1:17" s="133" customFormat="1" ht="47.25">
      <c r="A582" s="143" t="s">
        <v>170</v>
      </c>
      <c r="B582" s="105" t="s">
        <v>755</v>
      </c>
      <c r="C582" s="106" t="s">
        <v>2528</v>
      </c>
      <c r="D582" s="107"/>
      <c r="E582" s="107"/>
      <c r="F582" s="107"/>
      <c r="G582" s="107"/>
      <c r="H582" s="107"/>
      <c r="I582" s="107"/>
      <c r="J582" s="107"/>
      <c r="K582" s="107"/>
      <c r="L582" s="107"/>
      <c r="M582" s="107"/>
      <c r="N582" s="107"/>
      <c r="O582" s="107"/>
      <c r="P582" s="107"/>
      <c r="Q582" s="107"/>
    </row>
    <row r="583" spans="1:17" s="133" customFormat="1" ht="63">
      <c r="A583" s="143" t="s">
        <v>170</v>
      </c>
      <c r="B583" s="105" t="s">
        <v>756</v>
      </c>
      <c r="C583" s="106" t="s">
        <v>2529</v>
      </c>
      <c r="D583" s="107"/>
      <c r="E583" s="107"/>
      <c r="F583" s="107"/>
      <c r="G583" s="107"/>
      <c r="H583" s="107"/>
      <c r="I583" s="107"/>
      <c r="J583" s="107"/>
      <c r="K583" s="107"/>
      <c r="L583" s="107"/>
      <c r="M583" s="107"/>
      <c r="N583" s="107"/>
      <c r="O583" s="107"/>
      <c r="P583" s="107"/>
      <c r="Q583" s="107"/>
    </row>
    <row r="584" spans="1:17" s="133" customFormat="1" ht="47.25">
      <c r="A584" s="143" t="s">
        <v>170</v>
      </c>
      <c r="B584" s="105" t="s">
        <v>757</v>
      </c>
      <c r="C584" s="106" t="s">
        <v>1792</v>
      </c>
      <c r="D584" s="107"/>
      <c r="E584" s="107"/>
      <c r="F584" s="107"/>
      <c r="G584" s="107"/>
      <c r="H584" s="107"/>
      <c r="I584" s="107"/>
      <c r="J584" s="107"/>
      <c r="K584" s="107"/>
      <c r="L584" s="107"/>
      <c r="M584" s="107"/>
      <c r="N584" s="107"/>
      <c r="O584" s="107"/>
      <c r="P584" s="107"/>
      <c r="Q584" s="107"/>
    </row>
    <row r="585" spans="1:17" s="133" customFormat="1" ht="47.25">
      <c r="A585" s="143" t="s">
        <v>170</v>
      </c>
      <c r="B585" s="105" t="s">
        <v>758</v>
      </c>
      <c r="C585" s="106" t="s">
        <v>2530</v>
      </c>
      <c r="D585" s="107"/>
      <c r="E585" s="107"/>
      <c r="F585" s="107"/>
      <c r="G585" s="107"/>
      <c r="H585" s="107"/>
      <c r="I585" s="107"/>
      <c r="J585" s="107"/>
      <c r="K585" s="107"/>
      <c r="L585" s="107"/>
      <c r="M585" s="107"/>
      <c r="N585" s="107"/>
      <c r="O585" s="107"/>
      <c r="P585" s="107"/>
      <c r="Q585" s="107"/>
    </row>
    <row r="586" spans="1:17" s="133" customFormat="1" ht="47.25">
      <c r="A586" s="143" t="s">
        <v>170</v>
      </c>
      <c r="B586" s="105" t="s">
        <v>759</v>
      </c>
      <c r="C586" s="106" t="s">
        <v>2531</v>
      </c>
      <c r="D586" s="107"/>
      <c r="E586" s="107"/>
      <c r="F586" s="107"/>
      <c r="G586" s="107"/>
      <c r="H586" s="107">
        <v>0.25</v>
      </c>
      <c r="I586" s="107">
        <v>3.82</v>
      </c>
      <c r="J586" s="107"/>
      <c r="K586" s="107"/>
      <c r="L586" s="107"/>
      <c r="M586" s="107"/>
      <c r="N586" s="107"/>
      <c r="O586" s="107"/>
      <c r="P586" s="107"/>
      <c r="Q586" s="107"/>
    </row>
    <row r="587" spans="1:17" s="133" customFormat="1" ht="31.5">
      <c r="A587" s="143" t="s">
        <v>170</v>
      </c>
      <c r="B587" s="105" t="s">
        <v>760</v>
      </c>
      <c r="C587" s="106" t="s">
        <v>1795</v>
      </c>
      <c r="D587" s="107"/>
      <c r="E587" s="107"/>
      <c r="F587" s="107"/>
      <c r="G587" s="107"/>
      <c r="H587" s="107"/>
      <c r="I587" s="107"/>
      <c r="J587" s="107"/>
      <c r="K587" s="107"/>
      <c r="L587" s="107"/>
      <c r="M587" s="107"/>
      <c r="N587" s="107"/>
      <c r="O587" s="107"/>
      <c r="P587" s="107"/>
      <c r="Q587" s="107"/>
    </row>
    <row r="588" spans="1:17" s="133" customFormat="1" ht="63">
      <c r="A588" s="143" t="s">
        <v>170</v>
      </c>
      <c r="B588" s="105" t="s">
        <v>761</v>
      </c>
      <c r="C588" s="106" t="s">
        <v>1796</v>
      </c>
      <c r="D588" s="107"/>
      <c r="E588" s="107"/>
      <c r="F588" s="107"/>
      <c r="G588" s="107"/>
      <c r="H588" s="107"/>
      <c r="I588" s="107">
        <v>3.31</v>
      </c>
      <c r="J588" s="107"/>
      <c r="K588" s="107"/>
      <c r="L588" s="107"/>
      <c r="M588" s="107"/>
      <c r="N588" s="107"/>
      <c r="O588" s="107"/>
      <c r="P588" s="107"/>
      <c r="Q588" s="107"/>
    </row>
    <row r="589" spans="1:17" s="133" customFormat="1" ht="47.25">
      <c r="A589" s="143" t="s">
        <v>170</v>
      </c>
      <c r="B589" s="105" t="s">
        <v>762</v>
      </c>
      <c r="C589" s="106" t="s">
        <v>1797</v>
      </c>
      <c r="D589" s="107"/>
      <c r="E589" s="107"/>
      <c r="F589" s="107"/>
      <c r="G589" s="107"/>
      <c r="H589" s="107"/>
      <c r="I589" s="107"/>
      <c r="J589" s="107"/>
      <c r="K589" s="107"/>
      <c r="L589" s="107"/>
      <c r="M589" s="107"/>
      <c r="N589" s="107"/>
      <c r="O589" s="107"/>
      <c r="P589" s="107"/>
      <c r="Q589" s="107"/>
    </row>
    <row r="590" spans="1:17" s="133" customFormat="1" ht="47.25">
      <c r="A590" s="143" t="s">
        <v>170</v>
      </c>
      <c r="B590" s="105" t="s">
        <v>763</v>
      </c>
      <c r="C590" s="106" t="s">
        <v>1798</v>
      </c>
      <c r="D590" s="107"/>
      <c r="E590" s="107"/>
      <c r="F590" s="107"/>
      <c r="G590" s="107"/>
      <c r="H590" s="107"/>
      <c r="I590" s="107"/>
      <c r="J590" s="107"/>
      <c r="K590" s="107"/>
      <c r="L590" s="107"/>
      <c r="M590" s="107"/>
      <c r="N590" s="107"/>
      <c r="O590" s="107"/>
      <c r="P590" s="107"/>
      <c r="Q590" s="107"/>
    </row>
    <row r="591" spans="1:17" s="133" customFormat="1" ht="31.5">
      <c r="A591" s="143" t="s">
        <v>170</v>
      </c>
      <c r="B591" s="105" t="s">
        <v>764</v>
      </c>
      <c r="C591" s="106" t="s">
        <v>2532</v>
      </c>
      <c r="D591" s="107"/>
      <c r="E591" s="107"/>
      <c r="F591" s="107"/>
      <c r="G591" s="107"/>
      <c r="H591" s="107"/>
      <c r="I591" s="107"/>
      <c r="J591" s="107"/>
      <c r="K591" s="107"/>
      <c r="L591" s="107"/>
      <c r="M591" s="107"/>
      <c r="N591" s="107"/>
      <c r="O591" s="107"/>
      <c r="P591" s="107"/>
      <c r="Q591" s="107"/>
    </row>
    <row r="592" spans="1:17" s="133" customFormat="1" ht="47.25">
      <c r="A592" s="143" t="s">
        <v>170</v>
      </c>
      <c r="B592" s="105" t="s">
        <v>765</v>
      </c>
      <c r="C592" s="106" t="s">
        <v>2533</v>
      </c>
      <c r="D592" s="107"/>
      <c r="E592" s="107"/>
      <c r="F592" s="107"/>
      <c r="G592" s="107"/>
      <c r="H592" s="107"/>
      <c r="I592" s="107">
        <v>0.098333333333333328</v>
      </c>
      <c r="J592" s="107"/>
      <c r="K592" s="107"/>
      <c r="L592" s="107"/>
      <c r="M592" s="107"/>
      <c r="N592" s="107"/>
      <c r="O592" s="107"/>
      <c r="P592" s="107"/>
      <c r="Q592" s="107"/>
    </row>
    <row r="593" spans="1:17" s="133" customFormat="1" ht="47.25">
      <c r="A593" s="143" t="s">
        <v>170</v>
      </c>
      <c r="B593" s="105" t="s">
        <v>766</v>
      </c>
      <c r="C593" s="106" t="s">
        <v>1801</v>
      </c>
      <c r="D593" s="107"/>
      <c r="E593" s="107"/>
      <c r="F593" s="107"/>
      <c r="G593" s="107"/>
      <c r="H593" s="107">
        <v>0.25</v>
      </c>
      <c r="I593" s="107">
        <v>0.60</v>
      </c>
      <c r="J593" s="107"/>
      <c r="K593" s="107"/>
      <c r="L593" s="107"/>
      <c r="M593" s="107"/>
      <c r="N593" s="107"/>
      <c r="O593" s="107"/>
      <c r="P593" s="107"/>
      <c r="Q593" s="107"/>
    </row>
    <row r="594" spans="1:17" s="133" customFormat="1" ht="47.25">
      <c r="A594" s="143" t="s">
        <v>170</v>
      </c>
      <c r="B594" s="105" t="s">
        <v>767</v>
      </c>
      <c r="C594" s="106" t="s">
        <v>1802</v>
      </c>
      <c r="D594" s="107"/>
      <c r="E594" s="107"/>
      <c r="F594" s="107"/>
      <c r="G594" s="107"/>
      <c r="H594" s="107"/>
      <c r="I594" s="107"/>
      <c r="J594" s="107"/>
      <c r="K594" s="107"/>
      <c r="L594" s="107"/>
      <c r="M594" s="107"/>
      <c r="N594" s="107"/>
      <c r="O594" s="107"/>
      <c r="P594" s="107"/>
      <c r="Q594" s="107"/>
    </row>
    <row r="595" spans="1:17" s="133" customFormat="1" ht="47.25">
      <c r="A595" s="143" t="s">
        <v>170</v>
      </c>
      <c r="B595" s="105" t="s">
        <v>768</v>
      </c>
      <c r="C595" s="106" t="s">
        <v>1803</v>
      </c>
      <c r="D595" s="107"/>
      <c r="E595" s="107"/>
      <c r="F595" s="107"/>
      <c r="G595" s="107"/>
      <c r="H595" s="107">
        <v>0.25</v>
      </c>
      <c r="I595" s="107">
        <v>0.60</v>
      </c>
      <c r="J595" s="107"/>
      <c r="K595" s="107"/>
      <c r="L595" s="107"/>
      <c r="M595" s="107"/>
      <c r="N595" s="107"/>
      <c r="O595" s="107"/>
      <c r="P595" s="107"/>
      <c r="Q595" s="107"/>
    </row>
    <row r="596" spans="1:17" s="133" customFormat="1" ht="47.25">
      <c r="A596" s="143" t="s">
        <v>170</v>
      </c>
      <c r="B596" s="105" t="s">
        <v>769</v>
      </c>
      <c r="C596" s="106" t="s">
        <v>1804</v>
      </c>
      <c r="D596" s="107"/>
      <c r="E596" s="107"/>
      <c r="F596" s="107"/>
      <c r="G596" s="107"/>
      <c r="H596" s="107">
        <v>0.10</v>
      </c>
      <c r="I596" s="107">
        <v>0.60</v>
      </c>
      <c r="J596" s="107"/>
      <c r="K596" s="107"/>
      <c r="L596" s="107"/>
      <c r="M596" s="107"/>
      <c r="N596" s="107"/>
      <c r="O596" s="107"/>
      <c r="P596" s="107"/>
      <c r="Q596" s="107"/>
    </row>
    <row r="597" spans="1:17" s="133" customFormat="1" ht="47.25">
      <c r="A597" s="143" t="s">
        <v>170</v>
      </c>
      <c r="B597" s="105" t="s">
        <v>770</v>
      </c>
      <c r="C597" s="106" t="s">
        <v>2534</v>
      </c>
      <c r="D597" s="107"/>
      <c r="E597" s="107"/>
      <c r="F597" s="107"/>
      <c r="G597" s="107"/>
      <c r="H597" s="107"/>
      <c r="I597" s="107">
        <v>0.26</v>
      </c>
      <c r="J597" s="107"/>
      <c r="K597" s="107"/>
      <c r="L597" s="107"/>
      <c r="M597" s="107"/>
      <c r="N597" s="107"/>
      <c r="O597" s="107"/>
      <c r="P597" s="107"/>
      <c r="Q597" s="107"/>
    </row>
    <row r="598" spans="1:17" s="133" customFormat="1" ht="47.25">
      <c r="A598" s="143" t="s">
        <v>170</v>
      </c>
      <c r="B598" s="105" t="s">
        <v>771</v>
      </c>
      <c r="C598" s="106" t="s">
        <v>1806</v>
      </c>
      <c r="D598" s="107"/>
      <c r="E598" s="107"/>
      <c r="F598" s="107"/>
      <c r="G598" s="107"/>
      <c r="H598" s="107">
        <v>0.25</v>
      </c>
      <c r="I598" s="107">
        <v>0.695</v>
      </c>
      <c r="J598" s="107"/>
      <c r="K598" s="107"/>
      <c r="L598" s="107"/>
      <c r="M598" s="107"/>
      <c r="N598" s="107"/>
      <c r="O598" s="107"/>
      <c r="P598" s="107"/>
      <c r="Q598" s="107"/>
    </row>
    <row r="599" spans="1:17" s="133" customFormat="1" ht="63">
      <c r="A599" s="143" t="s">
        <v>170</v>
      </c>
      <c r="B599" s="105" t="s">
        <v>772</v>
      </c>
      <c r="C599" s="106" t="s">
        <v>2535</v>
      </c>
      <c r="D599" s="107"/>
      <c r="E599" s="107"/>
      <c r="F599" s="107"/>
      <c r="G599" s="107"/>
      <c r="H599" s="107"/>
      <c r="I599" s="107"/>
      <c r="J599" s="107"/>
      <c r="K599" s="107"/>
      <c r="L599" s="107"/>
      <c r="M599" s="107"/>
      <c r="N599" s="107"/>
      <c r="O599" s="107"/>
      <c r="P599" s="107"/>
      <c r="Q599" s="107"/>
    </row>
    <row r="600" spans="1:17" s="133" customFormat="1" ht="47.25">
      <c r="A600" s="143" t="s">
        <v>170</v>
      </c>
      <c r="B600" s="105" t="s">
        <v>773</v>
      </c>
      <c r="C600" s="106" t="s">
        <v>1808</v>
      </c>
      <c r="D600" s="107"/>
      <c r="E600" s="107"/>
      <c r="F600" s="107"/>
      <c r="G600" s="107"/>
      <c r="H600" s="107"/>
      <c r="I600" s="107"/>
      <c r="J600" s="107"/>
      <c r="K600" s="107"/>
      <c r="L600" s="107"/>
      <c r="M600" s="107"/>
      <c r="N600" s="107"/>
      <c r="O600" s="107"/>
      <c r="P600" s="107"/>
      <c r="Q600" s="107"/>
    </row>
    <row r="601" spans="1:17" s="133" customFormat="1" ht="78.75">
      <c r="A601" s="143" t="s">
        <v>170</v>
      </c>
      <c r="B601" s="105" t="s">
        <v>774</v>
      </c>
      <c r="C601" s="106" t="s">
        <v>2536</v>
      </c>
      <c r="D601" s="107"/>
      <c r="E601" s="107"/>
      <c r="F601" s="107"/>
      <c r="G601" s="107"/>
      <c r="H601" s="107"/>
      <c r="I601" s="107"/>
      <c r="J601" s="107"/>
      <c r="K601" s="107"/>
      <c r="L601" s="107"/>
      <c r="M601" s="107"/>
      <c r="N601" s="107"/>
      <c r="O601" s="107"/>
      <c r="P601" s="107"/>
      <c r="Q601" s="107"/>
    </row>
    <row r="602" spans="1:17" s="133" customFormat="1" ht="47.25">
      <c r="A602" s="143" t="s">
        <v>170</v>
      </c>
      <c r="B602" s="105" t="s">
        <v>775</v>
      </c>
      <c r="C602" s="106" t="s">
        <v>1810</v>
      </c>
      <c r="D602" s="107"/>
      <c r="E602" s="107"/>
      <c r="F602" s="107"/>
      <c r="G602" s="107"/>
      <c r="H602" s="107"/>
      <c r="I602" s="107">
        <v>4.80</v>
      </c>
      <c r="J602" s="107"/>
      <c r="K602" s="107"/>
      <c r="L602" s="107"/>
      <c r="M602" s="107"/>
      <c r="N602" s="107"/>
      <c r="O602" s="107"/>
      <c r="P602" s="107"/>
      <c r="Q602" s="107"/>
    </row>
    <row r="603" spans="1:17" s="133" customFormat="1" ht="47.25">
      <c r="A603" s="143" t="s">
        <v>170</v>
      </c>
      <c r="B603" s="105" t="s">
        <v>776</v>
      </c>
      <c r="C603" s="106" t="s">
        <v>1811</v>
      </c>
      <c r="D603" s="107"/>
      <c r="E603" s="107"/>
      <c r="F603" s="107"/>
      <c r="G603" s="107"/>
      <c r="H603" s="107"/>
      <c r="I603" s="107"/>
      <c r="J603" s="107"/>
      <c r="K603" s="107"/>
      <c r="L603" s="107"/>
      <c r="M603" s="107"/>
      <c r="N603" s="107"/>
      <c r="O603" s="107"/>
      <c r="P603" s="107"/>
      <c r="Q603" s="107"/>
    </row>
    <row r="604" spans="1:17" s="133" customFormat="1" ht="47.25">
      <c r="A604" s="143" t="s">
        <v>170</v>
      </c>
      <c r="B604" s="105" t="s">
        <v>777</v>
      </c>
      <c r="C604" s="106" t="s">
        <v>1812</v>
      </c>
      <c r="D604" s="107"/>
      <c r="E604" s="107"/>
      <c r="F604" s="107"/>
      <c r="G604" s="107"/>
      <c r="H604" s="107"/>
      <c r="I604" s="107"/>
      <c r="J604" s="107"/>
      <c r="K604" s="107"/>
      <c r="L604" s="107"/>
      <c r="M604" s="107"/>
      <c r="N604" s="107"/>
      <c r="O604" s="107"/>
      <c r="P604" s="107"/>
      <c r="Q604" s="107"/>
    </row>
    <row r="605" spans="1:17" s="133" customFormat="1" ht="63">
      <c r="A605" s="143" t="s">
        <v>170</v>
      </c>
      <c r="B605" s="105" t="s">
        <v>778</v>
      </c>
      <c r="C605" s="106" t="s">
        <v>1813</v>
      </c>
      <c r="D605" s="107"/>
      <c r="E605" s="107"/>
      <c r="F605" s="107"/>
      <c r="G605" s="107"/>
      <c r="H605" s="107">
        <v>0.80</v>
      </c>
      <c r="I605" s="107">
        <v>1.1539999999999999</v>
      </c>
      <c r="J605" s="107"/>
      <c r="K605" s="107"/>
      <c r="L605" s="107"/>
      <c r="M605" s="107"/>
      <c r="N605" s="107"/>
      <c r="O605" s="107"/>
      <c r="P605" s="107"/>
      <c r="Q605" s="107"/>
    </row>
    <row r="606" spans="1:17" s="133" customFormat="1" ht="63">
      <c r="A606" s="143" t="s">
        <v>170</v>
      </c>
      <c r="B606" s="105" t="s">
        <v>779</v>
      </c>
      <c r="C606" s="106" t="s">
        <v>1814</v>
      </c>
      <c r="D606" s="107"/>
      <c r="E606" s="107"/>
      <c r="F606" s="107"/>
      <c r="G606" s="107"/>
      <c r="H606" s="107">
        <v>0.5</v>
      </c>
      <c r="I606" s="107">
        <v>1.47</v>
      </c>
      <c r="J606" s="107"/>
      <c r="K606" s="107"/>
      <c r="L606" s="107"/>
      <c r="M606" s="107"/>
      <c r="N606" s="107"/>
      <c r="O606" s="107"/>
      <c r="P606" s="107"/>
      <c r="Q606" s="107"/>
    </row>
    <row r="607" spans="1:17" s="133" customFormat="1" ht="63">
      <c r="A607" s="143" t="s">
        <v>170</v>
      </c>
      <c r="B607" s="105" t="s">
        <v>780</v>
      </c>
      <c r="C607" s="106" t="s">
        <v>1815</v>
      </c>
      <c r="D607" s="107"/>
      <c r="E607" s="107"/>
      <c r="F607" s="107"/>
      <c r="G607" s="107"/>
      <c r="H607" s="107">
        <v>0.80</v>
      </c>
      <c r="I607" s="107">
        <v>1.6539999999999999</v>
      </c>
      <c r="J607" s="107"/>
      <c r="K607" s="107"/>
      <c r="L607" s="107"/>
      <c r="M607" s="107"/>
      <c r="N607" s="107"/>
      <c r="O607" s="107"/>
      <c r="P607" s="107"/>
      <c r="Q607" s="107"/>
    </row>
    <row r="608" spans="1:17" s="133" customFormat="1" ht="63">
      <c r="A608" s="143" t="s">
        <v>170</v>
      </c>
      <c r="B608" s="105" t="s">
        <v>781</v>
      </c>
      <c r="C608" s="106" t="s">
        <v>1816</v>
      </c>
      <c r="D608" s="107"/>
      <c r="E608" s="107"/>
      <c r="F608" s="107"/>
      <c r="G608" s="107"/>
      <c r="H608" s="107">
        <v>0.5</v>
      </c>
      <c r="I608" s="107">
        <v>0.79600000000000004</v>
      </c>
      <c r="J608" s="107"/>
      <c r="K608" s="107"/>
      <c r="L608" s="107"/>
      <c r="M608" s="107"/>
      <c r="N608" s="107"/>
      <c r="O608" s="107"/>
      <c r="P608" s="107"/>
      <c r="Q608" s="107"/>
    </row>
    <row r="609" spans="1:17" s="133" customFormat="1" ht="63">
      <c r="A609" s="143" t="s">
        <v>170</v>
      </c>
      <c r="B609" s="105" t="s">
        <v>782</v>
      </c>
      <c r="C609" s="108" t="s">
        <v>1817</v>
      </c>
      <c r="D609" s="107"/>
      <c r="E609" s="107"/>
      <c r="F609" s="107"/>
      <c r="G609" s="107"/>
      <c r="H609" s="107"/>
      <c r="I609" s="107"/>
      <c r="J609" s="107"/>
      <c r="K609" s="107"/>
      <c r="L609" s="107"/>
      <c r="M609" s="107"/>
      <c r="N609" s="107"/>
      <c r="O609" s="107"/>
      <c r="P609" s="107"/>
      <c r="Q609" s="107"/>
    </row>
    <row r="610" spans="1:17" s="133" customFormat="1" ht="63">
      <c r="A610" s="143" t="s">
        <v>170</v>
      </c>
      <c r="B610" s="105" t="s">
        <v>783</v>
      </c>
      <c r="C610" s="108" t="s">
        <v>2537</v>
      </c>
      <c r="D610" s="107"/>
      <c r="E610" s="107"/>
      <c r="F610" s="107"/>
      <c r="G610" s="107"/>
      <c r="H610" s="107"/>
      <c r="I610" s="107"/>
      <c r="J610" s="107"/>
      <c r="K610" s="107"/>
      <c r="L610" s="107"/>
      <c r="M610" s="107"/>
      <c r="N610" s="107"/>
      <c r="O610" s="107"/>
      <c r="P610" s="107"/>
      <c r="Q610" s="107"/>
    </row>
    <row r="611" spans="1:17" s="133" customFormat="1" ht="47.25">
      <c r="A611" s="143" t="s">
        <v>170</v>
      </c>
      <c r="B611" s="105" t="s">
        <v>784</v>
      </c>
      <c r="C611" s="106" t="s">
        <v>1819</v>
      </c>
      <c r="D611" s="107"/>
      <c r="E611" s="107"/>
      <c r="F611" s="107"/>
      <c r="G611" s="107"/>
      <c r="H611" s="107"/>
      <c r="I611" s="107">
        <v>0.47</v>
      </c>
      <c r="J611" s="107"/>
      <c r="K611" s="107"/>
      <c r="L611" s="107"/>
      <c r="M611" s="107"/>
      <c r="N611" s="107"/>
      <c r="O611" s="107"/>
      <c r="P611" s="107"/>
      <c r="Q611" s="107"/>
    </row>
    <row r="612" spans="1:17" s="133" customFormat="1" ht="78.75">
      <c r="A612" s="143" t="s">
        <v>170</v>
      </c>
      <c r="B612" s="105" t="s">
        <v>785</v>
      </c>
      <c r="C612" s="106" t="s">
        <v>1820</v>
      </c>
      <c r="D612" s="107"/>
      <c r="E612" s="107"/>
      <c r="F612" s="107"/>
      <c r="G612" s="107"/>
      <c r="H612" s="107"/>
      <c r="I612" s="107">
        <v>2.595</v>
      </c>
      <c r="J612" s="107"/>
      <c r="K612" s="107"/>
      <c r="L612" s="107"/>
      <c r="M612" s="107"/>
      <c r="N612" s="107"/>
      <c r="O612" s="107"/>
      <c r="P612" s="107"/>
      <c r="Q612" s="107"/>
    </row>
    <row r="613" spans="1:17" s="133" customFormat="1" ht="47.25">
      <c r="A613" s="143" t="s">
        <v>170</v>
      </c>
      <c r="B613" s="105" t="s">
        <v>786</v>
      </c>
      <c r="C613" s="106" t="s">
        <v>1821</v>
      </c>
      <c r="D613" s="107"/>
      <c r="E613" s="107"/>
      <c r="F613" s="107"/>
      <c r="G613" s="107"/>
      <c r="H613" s="107"/>
      <c r="I613" s="107">
        <v>0.40</v>
      </c>
      <c r="J613" s="107"/>
      <c r="K613" s="107"/>
      <c r="L613" s="107"/>
      <c r="M613" s="107"/>
      <c r="N613" s="107"/>
      <c r="O613" s="107"/>
      <c r="P613" s="107"/>
      <c r="Q613" s="107"/>
    </row>
    <row r="614" spans="1:17" s="133" customFormat="1" ht="47.25">
      <c r="A614" s="143" t="s">
        <v>170</v>
      </c>
      <c r="B614" s="105" t="s">
        <v>787</v>
      </c>
      <c r="C614" s="106" t="s">
        <v>1822</v>
      </c>
      <c r="D614" s="107"/>
      <c r="E614" s="107"/>
      <c r="F614" s="107"/>
      <c r="G614" s="107"/>
      <c r="H614" s="107"/>
      <c r="I614" s="107"/>
      <c r="J614" s="107"/>
      <c r="K614" s="107"/>
      <c r="L614" s="107"/>
      <c r="M614" s="107"/>
      <c r="N614" s="107"/>
      <c r="O614" s="107"/>
      <c r="P614" s="107"/>
      <c r="Q614" s="107"/>
    </row>
    <row r="615" spans="1:17" s="133" customFormat="1" ht="47.25">
      <c r="A615" s="143" t="s">
        <v>170</v>
      </c>
      <c r="B615" s="105" t="s">
        <v>788</v>
      </c>
      <c r="C615" s="106" t="s">
        <v>1823</v>
      </c>
      <c r="D615" s="107"/>
      <c r="E615" s="107"/>
      <c r="F615" s="107"/>
      <c r="G615" s="107"/>
      <c r="H615" s="107"/>
      <c r="I615" s="107"/>
      <c r="J615" s="107"/>
      <c r="K615" s="107"/>
      <c r="L615" s="107"/>
      <c r="M615" s="107"/>
      <c r="N615" s="107"/>
      <c r="O615" s="107"/>
      <c r="P615" s="107"/>
      <c r="Q615" s="107"/>
    </row>
    <row r="616" spans="1:17" s="133" customFormat="1" ht="47.25">
      <c r="A616" s="143" t="s">
        <v>170</v>
      </c>
      <c r="B616" s="105" t="s">
        <v>789</v>
      </c>
      <c r="C616" s="106" t="s">
        <v>2538</v>
      </c>
      <c r="D616" s="107"/>
      <c r="E616" s="107"/>
      <c r="F616" s="107"/>
      <c r="G616" s="107"/>
      <c r="H616" s="107"/>
      <c r="I616" s="107"/>
      <c r="J616" s="107"/>
      <c r="K616" s="107"/>
      <c r="L616" s="107"/>
      <c r="M616" s="107"/>
      <c r="N616" s="107"/>
      <c r="O616" s="107"/>
      <c r="P616" s="107"/>
      <c r="Q616" s="107"/>
    </row>
    <row r="617" spans="1:17" s="133" customFormat="1" ht="47.25">
      <c r="A617" s="143" t="s">
        <v>170</v>
      </c>
      <c r="B617" s="105" t="s">
        <v>790</v>
      </c>
      <c r="C617" s="106" t="s">
        <v>1825</v>
      </c>
      <c r="D617" s="107"/>
      <c r="E617" s="107"/>
      <c r="F617" s="107"/>
      <c r="G617" s="107"/>
      <c r="H617" s="107"/>
      <c r="I617" s="107"/>
      <c r="J617" s="107"/>
      <c r="K617" s="107"/>
      <c r="L617" s="107"/>
      <c r="M617" s="107"/>
      <c r="N617" s="107"/>
      <c r="O617" s="107"/>
      <c r="P617" s="107"/>
      <c r="Q617" s="107"/>
    </row>
    <row r="618" spans="1:17" s="133" customFormat="1" ht="47.25">
      <c r="A618" s="143" t="s">
        <v>170</v>
      </c>
      <c r="B618" s="105" t="s">
        <v>791</v>
      </c>
      <c r="C618" s="106" t="s">
        <v>1826</v>
      </c>
      <c r="D618" s="107"/>
      <c r="E618" s="107"/>
      <c r="F618" s="107"/>
      <c r="G618" s="107"/>
      <c r="H618" s="107"/>
      <c r="I618" s="107"/>
      <c r="J618" s="107"/>
      <c r="K618" s="107"/>
      <c r="L618" s="107"/>
      <c r="M618" s="107"/>
      <c r="N618" s="107"/>
      <c r="O618" s="107"/>
      <c r="P618" s="107"/>
      <c r="Q618" s="107"/>
    </row>
    <row r="619" spans="1:17" s="133" customFormat="1" ht="63">
      <c r="A619" s="143" t="s">
        <v>170</v>
      </c>
      <c r="B619" s="105" t="s">
        <v>792</v>
      </c>
      <c r="C619" s="106" t="s">
        <v>1827</v>
      </c>
      <c r="D619" s="107"/>
      <c r="E619" s="107"/>
      <c r="F619" s="107"/>
      <c r="G619" s="107"/>
      <c r="H619" s="107"/>
      <c r="I619" s="107">
        <v>0.063</v>
      </c>
      <c r="J619" s="107"/>
      <c r="K619" s="107"/>
      <c r="L619" s="107"/>
      <c r="M619" s="107"/>
      <c r="N619" s="107"/>
      <c r="O619" s="107"/>
      <c r="P619" s="107"/>
      <c r="Q619" s="107"/>
    </row>
    <row r="620" spans="1:17" s="133" customFormat="1" ht="47.25">
      <c r="A620" s="143" t="s">
        <v>170</v>
      </c>
      <c r="B620" s="105" t="s">
        <v>793</v>
      </c>
      <c r="C620" s="106" t="s">
        <v>1828</v>
      </c>
      <c r="D620" s="107"/>
      <c r="E620" s="107"/>
      <c r="F620" s="107"/>
      <c r="G620" s="107"/>
      <c r="H620" s="107"/>
      <c r="I620" s="107"/>
      <c r="J620" s="107"/>
      <c r="K620" s="107"/>
      <c r="L620" s="107"/>
      <c r="M620" s="107"/>
      <c r="N620" s="107"/>
      <c r="O620" s="107"/>
      <c r="P620" s="107"/>
      <c r="Q620" s="107"/>
    </row>
    <row r="621" spans="1:17" s="133" customFormat="1" ht="47.25">
      <c r="A621" s="143" t="s">
        <v>170</v>
      </c>
      <c r="B621" s="105" t="s">
        <v>794</v>
      </c>
      <c r="C621" s="106" t="s">
        <v>1829</v>
      </c>
      <c r="D621" s="107"/>
      <c r="E621" s="107"/>
      <c r="F621" s="107"/>
      <c r="G621" s="107"/>
      <c r="H621" s="107"/>
      <c r="I621" s="107"/>
      <c r="J621" s="107"/>
      <c r="K621" s="107"/>
      <c r="L621" s="107"/>
      <c r="M621" s="107"/>
      <c r="N621" s="107"/>
      <c r="O621" s="107"/>
      <c r="P621" s="107"/>
      <c r="Q621" s="107"/>
    </row>
    <row r="622" spans="1:17" s="133" customFormat="1" ht="47.25">
      <c r="A622" s="143" t="s">
        <v>170</v>
      </c>
      <c r="B622" s="105" t="s">
        <v>795</v>
      </c>
      <c r="C622" s="106" t="s">
        <v>1830</v>
      </c>
      <c r="D622" s="107"/>
      <c r="E622" s="107"/>
      <c r="F622" s="107"/>
      <c r="G622" s="107"/>
      <c r="H622" s="107"/>
      <c r="I622" s="107"/>
      <c r="J622" s="107"/>
      <c r="K622" s="107"/>
      <c r="L622" s="107"/>
      <c r="M622" s="107"/>
      <c r="N622" s="107"/>
      <c r="O622" s="107"/>
      <c r="P622" s="107"/>
      <c r="Q622" s="107"/>
    </row>
    <row r="623" spans="1:17" s="133" customFormat="1" ht="47.25">
      <c r="A623" s="143" t="s">
        <v>170</v>
      </c>
      <c r="B623" s="105" t="s">
        <v>796</v>
      </c>
      <c r="C623" s="106" t="s">
        <v>1831</v>
      </c>
      <c r="D623" s="107"/>
      <c r="E623" s="107"/>
      <c r="F623" s="107"/>
      <c r="G623" s="107"/>
      <c r="H623" s="107"/>
      <c r="I623" s="107">
        <v>4.75</v>
      </c>
      <c r="J623" s="107"/>
      <c r="K623" s="107"/>
      <c r="L623" s="107"/>
      <c r="M623" s="107"/>
      <c r="N623" s="107"/>
      <c r="O623" s="107"/>
      <c r="P623" s="107"/>
      <c r="Q623" s="107"/>
    </row>
    <row r="624" spans="1:17" s="133" customFormat="1" ht="47.25">
      <c r="A624" s="143" t="s">
        <v>170</v>
      </c>
      <c r="B624" s="105" t="s">
        <v>797</v>
      </c>
      <c r="C624" s="106" t="s">
        <v>1832</v>
      </c>
      <c r="D624" s="107"/>
      <c r="E624" s="107"/>
      <c r="F624" s="107"/>
      <c r="G624" s="107"/>
      <c r="H624" s="107"/>
      <c r="I624" s="107">
        <v>1.4319999999999999</v>
      </c>
      <c r="J624" s="107"/>
      <c r="K624" s="107"/>
      <c r="L624" s="107"/>
      <c r="M624" s="107"/>
      <c r="N624" s="107"/>
      <c r="O624" s="107"/>
      <c r="P624" s="107"/>
      <c r="Q624" s="107"/>
    </row>
    <row r="625" spans="1:17" s="133" customFormat="1" ht="78.75">
      <c r="A625" s="143" t="s">
        <v>170</v>
      </c>
      <c r="B625" s="105" t="s">
        <v>798</v>
      </c>
      <c r="C625" s="106" t="s">
        <v>1833</v>
      </c>
      <c r="D625" s="107"/>
      <c r="E625" s="107"/>
      <c r="F625" s="107"/>
      <c r="G625" s="107"/>
      <c r="H625" s="107"/>
      <c r="I625" s="107"/>
      <c r="J625" s="107"/>
      <c r="K625" s="107"/>
      <c r="L625" s="107"/>
      <c r="M625" s="107"/>
      <c r="N625" s="107"/>
      <c r="O625" s="107"/>
      <c r="P625" s="107"/>
      <c r="Q625" s="107"/>
    </row>
    <row r="626" spans="1:17" s="133" customFormat="1" ht="78.75">
      <c r="A626" s="143" t="s">
        <v>170</v>
      </c>
      <c r="B626" s="105" t="s">
        <v>799</v>
      </c>
      <c r="C626" s="106" t="s">
        <v>2539</v>
      </c>
      <c r="D626" s="107"/>
      <c r="E626" s="107"/>
      <c r="F626" s="107"/>
      <c r="G626" s="107"/>
      <c r="H626" s="107"/>
      <c r="I626" s="107"/>
      <c r="J626" s="107"/>
      <c r="K626" s="107"/>
      <c r="L626" s="107"/>
      <c r="M626" s="107"/>
      <c r="N626" s="107"/>
      <c r="O626" s="107"/>
      <c r="P626" s="107"/>
      <c r="Q626" s="107"/>
    </row>
    <row r="627" spans="1:17" s="133" customFormat="1" ht="78.75">
      <c r="A627" s="143" t="s">
        <v>170</v>
      </c>
      <c r="B627" s="105" t="s">
        <v>800</v>
      </c>
      <c r="C627" s="108" t="s">
        <v>1835</v>
      </c>
      <c r="D627" s="107"/>
      <c r="E627" s="107"/>
      <c r="F627" s="107"/>
      <c r="G627" s="107"/>
      <c r="H627" s="107"/>
      <c r="I627" s="107"/>
      <c r="J627" s="107"/>
      <c r="K627" s="107"/>
      <c r="L627" s="107"/>
      <c r="M627" s="107"/>
      <c r="N627" s="107"/>
      <c r="O627" s="107"/>
      <c r="P627" s="107"/>
      <c r="Q627" s="107"/>
    </row>
    <row r="628" spans="1:17" s="133" customFormat="1" ht="47.25">
      <c r="A628" s="10" t="s">
        <v>170</v>
      </c>
      <c r="B628" s="105" t="s">
        <v>801</v>
      </c>
      <c r="C628" s="106" t="s">
        <v>1836</v>
      </c>
      <c r="D628" s="107"/>
      <c r="E628" s="107"/>
      <c r="F628" s="107"/>
      <c r="G628" s="107"/>
      <c r="H628" s="107"/>
      <c r="I628" s="107"/>
      <c r="J628" s="107"/>
      <c r="K628" s="107"/>
      <c r="L628" s="107"/>
      <c r="M628" s="107"/>
      <c r="N628" s="107"/>
      <c r="O628" s="107"/>
      <c r="P628" s="107"/>
      <c r="Q628" s="107"/>
    </row>
    <row r="629" spans="1:17" s="133" customFormat="1" ht="63">
      <c r="A629" s="143" t="s">
        <v>170</v>
      </c>
      <c r="B629" s="105" t="s">
        <v>802</v>
      </c>
      <c r="C629" s="106" t="s">
        <v>2540</v>
      </c>
      <c r="D629" s="107"/>
      <c r="E629" s="107"/>
      <c r="F629" s="107"/>
      <c r="G629" s="107"/>
      <c r="H629" s="107"/>
      <c r="I629" s="107"/>
      <c r="J629" s="107"/>
      <c r="K629" s="107"/>
      <c r="L629" s="107"/>
      <c r="M629" s="107"/>
      <c r="N629" s="107"/>
      <c r="O629" s="107"/>
      <c r="P629" s="107"/>
      <c r="Q629" s="107"/>
    </row>
    <row r="630" spans="1:17" s="133" customFormat="1" ht="47.25">
      <c r="A630" s="143" t="s">
        <v>170</v>
      </c>
      <c r="B630" s="105" t="s">
        <v>803</v>
      </c>
      <c r="C630" s="106" t="s">
        <v>1838</v>
      </c>
      <c r="D630" s="107"/>
      <c r="E630" s="107"/>
      <c r="F630" s="107"/>
      <c r="G630" s="107"/>
      <c r="H630" s="107"/>
      <c r="I630" s="107"/>
      <c r="J630" s="107"/>
      <c r="K630" s="107"/>
      <c r="L630" s="107"/>
      <c r="M630" s="107"/>
      <c r="N630" s="107"/>
      <c r="O630" s="107"/>
      <c r="P630" s="107"/>
      <c r="Q630" s="107"/>
    </row>
    <row r="631" spans="1:17" s="133" customFormat="1" ht="47.25">
      <c r="A631" s="143" t="s">
        <v>170</v>
      </c>
      <c r="B631" s="105" t="s">
        <v>804</v>
      </c>
      <c r="C631" s="106" t="s">
        <v>1839</v>
      </c>
      <c r="D631" s="107"/>
      <c r="E631" s="107"/>
      <c r="F631" s="107"/>
      <c r="G631" s="107"/>
      <c r="H631" s="107"/>
      <c r="I631" s="107"/>
      <c r="J631" s="107"/>
      <c r="K631" s="107"/>
      <c r="L631" s="107"/>
      <c r="M631" s="107"/>
      <c r="N631" s="107"/>
      <c r="O631" s="107"/>
      <c r="P631" s="107"/>
      <c r="Q631" s="107"/>
    </row>
    <row r="632" spans="1:17" s="133" customFormat="1" ht="31.5">
      <c r="A632" s="143" t="s">
        <v>170</v>
      </c>
      <c r="B632" s="105" t="s">
        <v>805</v>
      </c>
      <c r="C632" s="106" t="s">
        <v>1840</v>
      </c>
      <c r="D632" s="107"/>
      <c r="E632" s="107"/>
      <c r="F632" s="107"/>
      <c r="G632" s="107"/>
      <c r="H632" s="107"/>
      <c r="I632" s="107"/>
      <c r="J632" s="107"/>
      <c r="K632" s="107"/>
      <c r="L632" s="107"/>
      <c r="M632" s="107"/>
      <c r="N632" s="107"/>
      <c r="O632" s="107"/>
      <c r="P632" s="107"/>
      <c r="Q632" s="107"/>
    </row>
    <row r="633" spans="1:17" s="133" customFormat="1" ht="47.25">
      <c r="A633" s="143" t="s">
        <v>170</v>
      </c>
      <c r="B633" s="105" t="s">
        <v>806</v>
      </c>
      <c r="C633" s="106" t="s">
        <v>1841</v>
      </c>
      <c r="D633" s="107"/>
      <c r="E633" s="107"/>
      <c r="F633" s="107"/>
      <c r="G633" s="107"/>
      <c r="H633" s="107"/>
      <c r="I633" s="107"/>
      <c r="J633" s="107"/>
      <c r="K633" s="107"/>
      <c r="L633" s="107"/>
      <c r="M633" s="107"/>
      <c r="N633" s="107"/>
      <c r="O633" s="107"/>
      <c r="P633" s="107"/>
      <c r="Q633" s="107"/>
    </row>
    <row r="634" spans="1:17" s="133" customFormat="1" ht="63">
      <c r="A634" s="143" t="s">
        <v>170</v>
      </c>
      <c r="B634" s="105" t="s">
        <v>807</v>
      </c>
      <c r="C634" s="106" t="s">
        <v>2541</v>
      </c>
      <c r="D634" s="107"/>
      <c r="E634" s="107"/>
      <c r="F634" s="107"/>
      <c r="G634" s="107"/>
      <c r="H634" s="107"/>
      <c r="I634" s="107"/>
      <c r="J634" s="107"/>
      <c r="K634" s="107"/>
      <c r="L634" s="107"/>
      <c r="M634" s="107"/>
      <c r="N634" s="107"/>
      <c r="O634" s="107"/>
      <c r="P634" s="107"/>
      <c r="Q634" s="107"/>
    </row>
    <row r="635" spans="1:17" s="133" customFormat="1" ht="47.25">
      <c r="A635" s="143" t="s">
        <v>170</v>
      </c>
      <c r="B635" s="105" t="s">
        <v>808</v>
      </c>
      <c r="C635" s="106" t="s">
        <v>2542</v>
      </c>
      <c r="D635" s="107"/>
      <c r="E635" s="107"/>
      <c r="F635" s="107"/>
      <c r="G635" s="107"/>
      <c r="H635" s="107"/>
      <c r="I635" s="107"/>
      <c r="J635" s="107"/>
      <c r="K635" s="107"/>
      <c r="L635" s="107"/>
      <c r="M635" s="107"/>
      <c r="N635" s="107"/>
      <c r="O635" s="107"/>
      <c r="P635" s="107"/>
      <c r="Q635" s="107"/>
    </row>
    <row r="636" spans="1:17" s="133" customFormat="1" ht="31.5">
      <c r="A636" s="143" t="s">
        <v>170</v>
      </c>
      <c r="B636" s="105" t="s">
        <v>809</v>
      </c>
      <c r="C636" s="106" t="s">
        <v>1844</v>
      </c>
      <c r="D636" s="107"/>
      <c r="E636" s="107"/>
      <c r="F636" s="107"/>
      <c r="G636" s="107"/>
      <c r="H636" s="107"/>
      <c r="I636" s="107"/>
      <c r="J636" s="107"/>
      <c r="K636" s="107"/>
      <c r="L636" s="107"/>
      <c r="M636" s="107"/>
      <c r="N636" s="107"/>
      <c r="O636" s="107"/>
      <c r="P636" s="107"/>
      <c r="Q636" s="107"/>
    </row>
    <row r="637" spans="1:17" s="133" customFormat="1" ht="63">
      <c r="A637" s="143" t="s">
        <v>170</v>
      </c>
      <c r="B637" s="105" t="s">
        <v>810</v>
      </c>
      <c r="C637" s="106" t="s">
        <v>1845</v>
      </c>
      <c r="D637" s="107"/>
      <c r="E637" s="107"/>
      <c r="F637" s="107"/>
      <c r="G637" s="107"/>
      <c r="H637" s="107"/>
      <c r="I637" s="107"/>
      <c r="J637" s="107"/>
      <c r="K637" s="107"/>
      <c r="L637" s="107"/>
      <c r="M637" s="107"/>
      <c r="N637" s="107"/>
      <c r="O637" s="107"/>
      <c r="P637" s="107"/>
      <c r="Q637" s="107"/>
    </row>
    <row r="638" spans="1:17" s="133" customFormat="1" ht="47.25">
      <c r="A638" s="143" t="s">
        <v>170</v>
      </c>
      <c r="B638" s="105" t="s">
        <v>811</v>
      </c>
      <c r="C638" s="106" t="s">
        <v>1846</v>
      </c>
      <c r="D638" s="107"/>
      <c r="E638" s="107"/>
      <c r="F638" s="107"/>
      <c r="G638" s="107"/>
      <c r="H638" s="107"/>
      <c r="I638" s="107"/>
      <c r="J638" s="107"/>
      <c r="K638" s="107"/>
      <c r="L638" s="107"/>
      <c r="M638" s="107"/>
      <c r="N638" s="107"/>
      <c r="O638" s="107"/>
      <c r="P638" s="107"/>
      <c r="Q638" s="107"/>
    </row>
    <row r="639" spans="1:17" s="133" customFormat="1" ht="47.25">
      <c r="A639" s="143" t="s">
        <v>170</v>
      </c>
      <c r="B639" s="105" t="s">
        <v>812</v>
      </c>
      <c r="C639" s="106" t="s">
        <v>1847</v>
      </c>
      <c r="D639" s="107"/>
      <c r="E639" s="107"/>
      <c r="F639" s="107"/>
      <c r="G639" s="107"/>
      <c r="H639" s="107"/>
      <c r="I639" s="107">
        <v>0.11</v>
      </c>
      <c r="J639" s="107"/>
      <c r="K639" s="107"/>
      <c r="L639" s="107"/>
      <c r="M639" s="107"/>
      <c r="N639" s="107"/>
      <c r="O639" s="107"/>
      <c r="P639" s="107"/>
      <c r="Q639" s="107"/>
    </row>
    <row r="640" spans="1:17" s="133" customFormat="1" ht="47.25">
      <c r="A640" s="143" t="s">
        <v>170</v>
      </c>
      <c r="B640" s="105" t="s">
        <v>813</v>
      </c>
      <c r="C640" s="106" t="s">
        <v>1848</v>
      </c>
      <c r="D640" s="107"/>
      <c r="E640" s="107"/>
      <c r="F640" s="107"/>
      <c r="G640" s="107"/>
      <c r="H640" s="107"/>
      <c r="I640" s="107"/>
      <c r="J640" s="107"/>
      <c r="K640" s="107"/>
      <c r="L640" s="107"/>
      <c r="M640" s="107"/>
      <c r="N640" s="107"/>
      <c r="O640" s="107"/>
      <c r="P640" s="107"/>
      <c r="Q640" s="107"/>
    </row>
    <row r="641" spans="1:17" s="133" customFormat="1" ht="47.25">
      <c r="A641" s="143" t="s">
        <v>170</v>
      </c>
      <c r="B641" s="105" t="s">
        <v>814</v>
      </c>
      <c r="C641" s="106" t="s">
        <v>1849</v>
      </c>
      <c r="D641" s="107"/>
      <c r="E641" s="107"/>
      <c r="F641" s="107"/>
      <c r="G641" s="107"/>
      <c r="H641" s="107"/>
      <c r="I641" s="107"/>
      <c r="J641" s="107"/>
      <c r="K641" s="107"/>
      <c r="L641" s="107"/>
      <c r="M641" s="107"/>
      <c r="N641" s="107"/>
      <c r="O641" s="107"/>
      <c r="P641" s="107"/>
      <c r="Q641" s="107"/>
    </row>
    <row r="642" spans="1:17" s="133" customFormat="1" ht="31.5">
      <c r="A642" s="143" t="s">
        <v>170</v>
      </c>
      <c r="B642" s="105" t="s">
        <v>815</v>
      </c>
      <c r="C642" s="106" t="s">
        <v>1850</v>
      </c>
      <c r="D642" s="107"/>
      <c r="E642" s="107"/>
      <c r="F642" s="107"/>
      <c r="G642" s="107"/>
      <c r="H642" s="107"/>
      <c r="I642" s="107"/>
      <c r="J642" s="107"/>
      <c r="K642" s="107"/>
      <c r="L642" s="107"/>
      <c r="M642" s="107"/>
      <c r="N642" s="107"/>
      <c r="O642" s="107"/>
      <c r="P642" s="107"/>
      <c r="Q642" s="107"/>
    </row>
    <row r="643" spans="1:17" s="133" customFormat="1" ht="78.75">
      <c r="A643" s="143" t="s">
        <v>170</v>
      </c>
      <c r="B643" s="105" t="s">
        <v>816</v>
      </c>
      <c r="C643" s="106" t="s">
        <v>2543</v>
      </c>
      <c r="D643" s="107"/>
      <c r="E643" s="107"/>
      <c r="F643" s="107"/>
      <c r="G643" s="107"/>
      <c r="H643" s="107"/>
      <c r="I643" s="107"/>
      <c r="J643" s="107"/>
      <c r="K643" s="107"/>
      <c r="L643" s="107"/>
      <c r="M643" s="107"/>
      <c r="N643" s="107"/>
      <c r="O643" s="107"/>
      <c r="P643" s="107"/>
      <c r="Q643" s="107"/>
    </row>
    <row r="644" spans="1:17" s="133" customFormat="1" ht="63">
      <c r="A644" s="143" t="s">
        <v>170</v>
      </c>
      <c r="B644" s="105" t="s">
        <v>817</v>
      </c>
      <c r="C644" s="106" t="s">
        <v>1852</v>
      </c>
      <c r="D644" s="107"/>
      <c r="E644" s="107"/>
      <c r="F644" s="107"/>
      <c r="G644" s="107"/>
      <c r="H644" s="107"/>
      <c r="I644" s="107"/>
      <c r="J644" s="107"/>
      <c r="K644" s="107"/>
      <c r="L644" s="107"/>
      <c r="M644" s="107"/>
      <c r="N644" s="107"/>
      <c r="O644" s="107"/>
      <c r="P644" s="107"/>
      <c r="Q644" s="107"/>
    </row>
    <row r="645" spans="1:17" s="133" customFormat="1" ht="31.5">
      <c r="A645" s="143" t="s">
        <v>170</v>
      </c>
      <c r="B645" s="105" t="s">
        <v>818</v>
      </c>
      <c r="C645" s="106" t="s">
        <v>1853</v>
      </c>
      <c r="D645" s="107"/>
      <c r="E645" s="107"/>
      <c r="F645" s="107"/>
      <c r="G645" s="107"/>
      <c r="H645" s="107"/>
      <c r="I645" s="107"/>
      <c r="J645" s="107"/>
      <c r="K645" s="107"/>
      <c r="L645" s="107"/>
      <c r="M645" s="107"/>
      <c r="N645" s="107"/>
      <c r="O645" s="107"/>
      <c r="P645" s="107"/>
      <c r="Q645" s="107"/>
    </row>
    <row r="646" spans="1:17" s="133" customFormat="1" ht="63">
      <c r="A646" s="143" t="s">
        <v>170</v>
      </c>
      <c r="B646" s="105" t="s">
        <v>819</v>
      </c>
      <c r="C646" s="106" t="s">
        <v>1854</v>
      </c>
      <c r="D646" s="107"/>
      <c r="E646" s="107"/>
      <c r="F646" s="107"/>
      <c r="G646" s="107"/>
      <c r="H646" s="107"/>
      <c r="I646" s="107"/>
      <c r="J646" s="107"/>
      <c r="K646" s="107"/>
      <c r="L646" s="107"/>
      <c r="M646" s="107"/>
      <c r="N646" s="107"/>
      <c r="O646" s="107"/>
      <c r="P646" s="107"/>
      <c r="Q646" s="107"/>
    </row>
    <row r="647" spans="1:17" s="133" customFormat="1" ht="78.75">
      <c r="A647" s="143" t="s">
        <v>170</v>
      </c>
      <c r="B647" s="105" t="s">
        <v>820</v>
      </c>
      <c r="C647" s="106" t="s">
        <v>1855</v>
      </c>
      <c r="D647" s="107"/>
      <c r="E647" s="107"/>
      <c r="F647" s="107"/>
      <c r="G647" s="107"/>
      <c r="H647" s="107"/>
      <c r="I647" s="107"/>
      <c r="J647" s="107"/>
      <c r="K647" s="107"/>
      <c r="L647" s="107"/>
      <c r="M647" s="107"/>
      <c r="N647" s="107"/>
      <c r="O647" s="107"/>
      <c r="P647" s="107"/>
      <c r="Q647" s="107"/>
    </row>
    <row r="648" spans="1:17" s="133" customFormat="1" ht="47.25">
      <c r="A648" s="143" t="s">
        <v>170</v>
      </c>
      <c r="B648" s="105" t="s">
        <v>821</v>
      </c>
      <c r="C648" s="106" t="s">
        <v>1856</v>
      </c>
      <c r="D648" s="107"/>
      <c r="E648" s="107"/>
      <c r="F648" s="107"/>
      <c r="G648" s="107"/>
      <c r="H648" s="107"/>
      <c r="I648" s="107"/>
      <c r="J648" s="107"/>
      <c r="K648" s="107"/>
      <c r="L648" s="107"/>
      <c r="M648" s="107"/>
      <c r="N648" s="107"/>
      <c r="O648" s="107"/>
      <c r="P648" s="107"/>
      <c r="Q648" s="107"/>
    </row>
    <row r="649" spans="1:17" s="133" customFormat="1" ht="94.5">
      <c r="A649" s="143" t="s">
        <v>170</v>
      </c>
      <c r="B649" s="105" t="s">
        <v>822</v>
      </c>
      <c r="C649" s="106" t="s">
        <v>1857</v>
      </c>
      <c r="D649" s="107"/>
      <c r="E649" s="107"/>
      <c r="F649" s="107"/>
      <c r="G649" s="107"/>
      <c r="H649" s="107">
        <v>0.25</v>
      </c>
      <c r="I649" s="107">
        <v>0.30</v>
      </c>
      <c r="J649" s="107"/>
      <c r="K649" s="107"/>
      <c r="L649" s="107"/>
      <c r="M649" s="107"/>
      <c r="N649" s="107"/>
      <c r="O649" s="107"/>
      <c r="P649" s="107"/>
      <c r="Q649" s="107"/>
    </row>
    <row r="650" spans="1:17" s="133" customFormat="1" ht="63">
      <c r="A650" s="143" t="s">
        <v>170</v>
      </c>
      <c r="B650" s="105" t="s">
        <v>823</v>
      </c>
      <c r="C650" s="106" t="s">
        <v>1858</v>
      </c>
      <c r="D650" s="107"/>
      <c r="E650" s="107"/>
      <c r="F650" s="107"/>
      <c r="G650" s="107"/>
      <c r="H650" s="107"/>
      <c r="I650" s="107"/>
      <c r="J650" s="107"/>
      <c r="K650" s="107"/>
      <c r="L650" s="107"/>
      <c r="M650" s="107"/>
      <c r="N650" s="107"/>
      <c r="O650" s="107"/>
      <c r="P650" s="107"/>
      <c r="Q650" s="107"/>
    </row>
    <row r="651" spans="1:17" s="133" customFormat="1" ht="47.25">
      <c r="A651" s="143" t="s">
        <v>170</v>
      </c>
      <c r="B651" s="105" t="s">
        <v>824</v>
      </c>
      <c r="C651" s="106" t="s">
        <v>1859</v>
      </c>
      <c r="D651" s="107"/>
      <c r="E651" s="107"/>
      <c r="F651" s="107"/>
      <c r="G651" s="107"/>
      <c r="H651" s="107"/>
      <c r="I651" s="107"/>
      <c r="J651" s="107"/>
      <c r="K651" s="107"/>
      <c r="L651" s="107"/>
      <c r="M651" s="107"/>
      <c r="N651" s="107"/>
      <c r="O651" s="107"/>
      <c r="P651" s="107"/>
      <c r="Q651" s="107"/>
    </row>
    <row r="652" spans="1:17" s="133" customFormat="1" ht="47.25">
      <c r="A652" s="143" t="s">
        <v>170</v>
      </c>
      <c r="B652" s="105" t="s">
        <v>825</v>
      </c>
      <c r="C652" s="106" t="s">
        <v>1860</v>
      </c>
      <c r="D652" s="107"/>
      <c r="E652" s="107"/>
      <c r="F652" s="107"/>
      <c r="G652" s="107"/>
      <c r="H652" s="107"/>
      <c r="I652" s="107"/>
      <c r="J652" s="107"/>
      <c r="K652" s="107"/>
      <c r="L652" s="107"/>
      <c r="M652" s="107"/>
      <c r="N652" s="107"/>
      <c r="O652" s="107"/>
      <c r="P652" s="107"/>
      <c r="Q652" s="107"/>
    </row>
    <row r="653" spans="1:17" s="133" customFormat="1" ht="94.5">
      <c r="A653" s="143" t="s">
        <v>170</v>
      </c>
      <c r="B653" s="105" t="s">
        <v>826</v>
      </c>
      <c r="C653" s="106" t="s">
        <v>2544</v>
      </c>
      <c r="D653" s="107"/>
      <c r="E653" s="107"/>
      <c r="F653" s="107"/>
      <c r="G653" s="107"/>
      <c r="H653" s="107"/>
      <c r="I653" s="107"/>
      <c r="J653" s="107"/>
      <c r="K653" s="107"/>
      <c r="L653" s="107"/>
      <c r="M653" s="107"/>
      <c r="N653" s="107"/>
      <c r="O653" s="107"/>
      <c r="P653" s="107"/>
      <c r="Q653" s="107"/>
    </row>
    <row r="654" spans="1:17" s="133" customFormat="1" ht="47.25">
      <c r="A654" s="143" t="s">
        <v>170</v>
      </c>
      <c r="B654" s="105" t="s">
        <v>827</v>
      </c>
      <c r="C654" s="106" t="s">
        <v>2545</v>
      </c>
      <c r="D654" s="107"/>
      <c r="E654" s="107"/>
      <c r="F654" s="107"/>
      <c r="G654" s="107"/>
      <c r="H654" s="107"/>
      <c r="I654" s="107"/>
      <c r="J654" s="107"/>
      <c r="K654" s="107"/>
      <c r="L654" s="107"/>
      <c r="M654" s="107"/>
      <c r="N654" s="107"/>
      <c r="O654" s="107"/>
      <c r="P654" s="107"/>
      <c r="Q654" s="107"/>
    </row>
    <row r="655" spans="1:17" s="133" customFormat="1" ht="78.75">
      <c r="A655" s="143" t="s">
        <v>170</v>
      </c>
      <c r="B655" s="105" t="s">
        <v>828</v>
      </c>
      <c r="C655" s="106" t="s">
        <v>1863</v>
      </c>
      <c r="D655" s="107"/>
      <c r="E655" s="107"/>
      <c r="F655" s="107"/>
      <c r="G655" s="107"/>
      <c r="H655" s="107"/>
      <c r="I655" s="107"/>
      <c r="J655" s="107"/>
      <c r="K655" s="107"/>
      <c r="L655" s="107"/>
      <c r="M655" s="107"/>
      <c r="N655" s="107"/>
      <c r="O655" s="107"/>
      <c r="P655" s="107"/>
      <c r="Q655" s="107"/>
    </row>
    <row r="656" spans="1:17" s="133" customFormat="1" ht="94.5">
      <c r="A656" s="143" t="s">
        <v>170</v>
      </c>
      <c r="B656" s="105" t="s">
        <v>829</v>
      </c>
      <c r="C656" s="106" t="s">
        <v>1864</v>
      </c>
      <c r="D656" s="107"/>
      <c r="E656" s="107"/>
      <c r="F656" s="107"/>
      <c r="G656" s="107"/>
      <c r="H656" s="107"/>
      <c r="I656" s="107"/>
      <c r="J656" s="107"/>
      <c r="K656" s="107"/>
      <c r="L656" s="107"/>
      <c r="M656" s="107"/>
      <c r="N656" s="107"/>
      <c r="O656" s="107"/>
      <c r="P656" s="107"/>
      <c r="Q656" s="107"/>
    </row>
    <row r="657" spans="1:17" s="133" customFormat="1" ht="63">
      <c r="A657" s="143" t="s">
        <v>170</v>
      </c>
      <c r="B657" s="105" t="s">
        <v>830</v>
      </c>
      <c r="C657" s="106" t="s">
        <v>1865</v>
      </c>
      <c r="D657" s="107"/>
      <c r="E657" s="107"/>
      <c r="F657" s="107"/>
      <c r="G657" s="107"/>
      <c r="H657" s="107"/>
      <c r="I657" s="107"/>
      <c r="J657" s="107"/>
      <c r="K657" s="107"/>
      <c r="L657" s="107"/>
      <c r="M657" s="107"/>
      <c r="N657" s="107"/>
      <c r="O657" s="107"/>
      <c r="P657" s="107"/>
      <c r="Q657" s="107"/>
    </row>
    <row r="658" spans="1:17" s="133" customFormat="1" ht="63">
      <c r="A658" s="143" t="s">
        <v>170</v>
      </c>
      <c r="B658" s="105" t="s">
        <v>831</v>
      </c>
      <c r="C658" s="106" t="s">
        <v>1866</v>
      </c>
      <c r="D658" s="107"/>
      <c r="E658" s="107"/>
      <c r="F658" s="107"/>
      <c r="G658" s="107"/>
      <c r="H658" s="107"/>
      <c r="I658" s="107">
        <v>5.44</v>
      </c>
      <c r="J658" s="107"/>
      <c r="K658" s="107"/>
      <c r="L658" s="107"/>
      <c r="M658" s="107"/>
      <c r="N658" s="107"/>
      <c r="O658" s="107"/>
      <c r="P658" s="107"/>
      <c r="Q658" s="107"/>
    </row>
    <row r="659" spans="1:17" s="133" customFormat="1" ht="63">
      <c r="A659" s="143" t="s">
        <v>170</v>
      </c>
      <c r="B659" s="105" t="s">
        <v>832</v>
      </c>
      <c r="C659" s="106" t="s">
        <v>1867</v>
      </c>
      <c r="D659" s="107"/>
      <c r="E659" s="107"/>
      <c r="F659" s="107"/>
      <c r="G659" s="107"/>
      <c r="H659" s="107"/>
      <c r="I659" s="107"/>
      <c r="J659" s="107"/>
      <c r="K659" s="107"/>
      <c r="L659" s="107"/>
      <c r="M659" s="107"/>
      <c r="N659" s="107"/>
      <c r="O659" s="107"/>
      <c r="P659" s="107"/>
      <c r="Q659" s="107"/>
    </row>
    <row r="660" spans="1:17" s="133" customFormat="1" ht="47.25">
      <c r="A660" s="143" t="s">
        <v>170</v>
      </c>
      <c r="B660" s="105" t="s">
        <v>833</v>
      </c>
      <c r="C660" s="106" t="s">
        <v>1868</v>
      </c>
      <c r="D660" s="107"/>
      <c r="E660" s="107"/>
      <c r="F660" s="107"/>
      <c r="G660" s="107"/>
      <c r="H660" s="107"/>
      <c r="I660" s="107"/>
      <c r="J660" s="107"/>
      <c r="K660" s="107"/>
      <c r="L660" s="107"/>
      <c r="M660" s="107"/>
      <c r="N660" s="107"/>
      <c r="O660" s="107"/>
      <c r="P660" s="107"/>
      <c r="Q660" s="107"/>
    </row>
    <row r="661" spans="1:17" s="133" customFormat="1" ht="47.25">
      <c r="A661" s="143" t="s">
        <v>170</v>
      </c>
      <c r="B661" s="105" t="s">
        <v>834</v>
      </c>
      <c r="C661" s="106" t="s">
        <v>1869</v>
      </c>
      <c r="D661" s="107"/>
      <c r="E661" s="107"/>
      <c r="F661" s="107"/>
      <c r="G661" s="107"/>
      <c r="H661" s="107"/>
      <c r="I661" s="107"/>
      <c r="J661" s="107"/>
      <c r="K661" s="107"/>
      <c r="L661" s="107"/>
      <c r="M661" s="107"/>
      <c r="N661" s="107"/>
      <c r="O661" s="107"/>
      <c r="P661" s="107"/>
      <c r="Q661" s="107"/>
    </row>
    <row r="662" spans="1:17" s="133" customFormat="1" ht="63">
      <c r="A662" s="143" t="s">
        <v>170</v>
      </c>
      <c r="B662" s="105" t="s">
        <v>835</v>
      </c>
      <c r="C662" s="106" t="s">
        <v>1870</v>
      </c>
      <c r="D662" s="107"/>
      <c r="E662" s="107"/>
      <c r="F662" s="107"/>
      <c r="G662" s="107"/>
      <c r="H662" s="107"/>
      <c r="I662" s="107"/>
      <c r="J662" s="107"/>
      <c r="K662" s="107"/>
      <c r="L662" s="107"/>
      <c r="M662" s="107"/>
      <c r="N662" s="107"/>
      <c r="O662" s="107"/>
      <c r="P662" s="107"/>
      <c r="Q662" s="107"/>
    </row>
    <row r="663" spans="1:17" s="133" customFormat="1" ht="63">
      <c r="A663" s="143" t="s">
        <v>170</v>
      </c>
      <c r="B663" s="105" t="s">
        <v>836</v>
      </c>
      <c r="C663" s="106" t="s">
        <v>1871</v>
      </c>
      <c r="D663" s="107"/>
      <c r="E663" s="107"/>
      <c r="F663" s="107"/>
      <c r="G663" s="107"/>
      <c r="H663" s="107"/>
      <c r="I663" s="107"/>
      <c r="J663" s="107"/>
      <c r="K663" s="107"/>
      <c r="L663" s="107"/>
      <c r="M663" s="107"/>
      <c r="N663" s="107"/>
      <c r="O663" s="107"/>
      <c r="P663" s="107"/>
      <c r="Q663" s="107"/>
    </row>
    <row r="664" spans="1:17" s="133" customFormat="1" ht="63">
      <c r="A664" s="143" t="s">
        <v>170</v>
      </c>
      <c r="B664" s="105" t="s">
        <v>837</v>
      </c>
      <c r="C664" s="106" t="s">
        <v>1872</v>
      </c>
      <c r="D664" s="107"/>
      <c r="E664" s="107"/>
      <c r="F664" s="107"/>
      <c r="G664" s="107"/>
      <c r="H664" s="107"/>
      <c r="I664" s="107"/>
      <c r="J664" s="107"/>
      <c r="K664" s="107"/>
      <c r="L664" s="107"/>
      <c r="M664" s="107"/>
      <c r="N664" s="107"/>
      <c r="O664" s="107"/>
      <c r="P664" s="107"/>
      <c r="Q664" s="107"/>
    </row>
    <row r="665" spans="1:17" s="133" customFormat="1" ht="47.25">
      <c r="A665" s="143" t="s">
        <v>170</v>
      </c>
      <c r="B665" s="105" t="s">
        <v>838</v>
      </c>
      <c r="C665" s="106" t="s">
        <v>1873</v>
      </c>
      <c r="D665" s="107"/>
      <c r="E665" s="107"/>
      <c r="F665" s="107"/>
      <c r="G665" s="107"/>
      <c r="H665" s="107"/>
      <c r="I665" s="107"/>
      <c r="J665" s="107"/>
      <c r="K665" s="107"/>
      <c r="L665" s="107"/>
      <c r="M665" s="107"/>
      <c r="N665" s="107"/>
      <c r="O665" s="107"/>
      <c r="P665" s="107"/>
      <c r="Q665" s="107"/>
    </row>
    <row r="666" spans="1:17" s="133" customFormat="1" ht="78.75">
      <c r="A666" s="143" t="s">
        <v>170</v>
      </c>
      <c r="B666" s="105" t="s">
        <v>839</v>
      </c>
      <c r="C666" s="106" t="s">
        <v>1874</v>
      </c>
      <c r="D666" s="107"/>
      <c r="E666" s="107"/>
      <c r="F666" s="107"/>
      <c r="G666" s="107"/>
      <c r="H666" s="107"/>
      <c r="I666" s="107"/>
      <c r="J666" s="107"/>
      <c r="K666" s="107"/>
      <c r="L666" s="107"/>
      <c r="M666" s="107"/>
      <c r="N666" s="107"/>
      <c r="O666" s="107"/>
      <c r="P666" s="107"/>
      <c r="Q666" s="107"/>
    </row>
    <row r="667" spans="1:17" s="133" customFormat="1" ht="47.25">
      <c r="A667" s="143" t="s">
        <v>170</v>
      </c>
      <c r="B667" s="105" t="s">
        <v>840</v>
      </c>
      <c r="C667" s="106" t="s">
        <v>2546</v>
      </c>
      <c r="D667" s="107"/>
      <c r="E667" s="107"/>
      <c r="F667" s="107"/>
      <c r="G667" s="107"/>
      <c r="H667" s="107"/>
      <c r="I667" s="107"/>
      <c r="J667" s="107"/>
      <c r="K667" s="107"/>
      <c r="L667" s="107"/>
      <c r="M667" s="107"/>
      <c r="N667" s="107"/>
      <c r="O667" s="107"/>
      <c r="P667" s="107"/>
      <c r="Q667" s="107"/>
    </row>
    <row r="668" spans="1:17" s="133" customFormat="1" ht="63">
      <c r="A668" s="143" t="s">
        <v>170</v>
      </c>
      <c r="B668" s="105" t="s">
        <v>841</v>
      </c>
      <c r="C668" s="106" t="s">
        <v>2547</v>
      </c>
      <c r="D668" s="107"/>
      <c r="E668" s="107"/>
      <c r="F668" s="107"/>
      <c r="G668" s="107"/>
      <c r="H668" s="107"/>
      <c r="I668" s="107"/>
      <c r="J668" s="107"/>
      <c r="K668" s="107"/>
      <c r="L668" s="107"/>
      <c r="M668" s="107"/>
      <c r="N668" s="107"/>
      <c r="O668" s="107"/>
      <c r="P668" s="107"/>
      <c r="Q668" s="107"/>
    </row>
    <row r="669" spans="1:17" s="133" customFormat="1" ht="63">
      <c r="A669" s="143" t="s">
        <v>170</v>
      </c>
      <c r="B669" s="105" t="s">
        <v>842</v>
      </c>
      <c r="C669" s="106" t="s">
        <v>2548</v>
      </c>
      <c r="D669" s="107"/>
      <c r="E669" s="107"/>
      <c r="F669" s="107"/>
      <c r="G669" s="107"/>
      <c r="H669" s="107"/>
      <c r="I669" s="107"/>
      <c r="J669" s="107"/>
      <c r="K669" s="107"/>
      <c r="L669" s="107"/>
      <c r="M669" s="107"/>
      <c r="N669" s="107"/>
      <c r="O669" s="107"/>
      <c r="P669" s="107"/>
      <c r="Q669" s="107"/>
    </row>
    <row r="670" spans="1:17" s="133" customFormat="1" ht="78.75">
      <c r="A670" s="143" t="s">
        <v>170</v>
      </c>
      <c r="B670" s="105" t="s">
        <v>843</v>
      </c>
      <c r="C670" s="106" t="s">
        <v>2549</v>
      </c>
      <c r="D670" s="107"/>
      <c r="E670" s="107"/>
      <c r="F670" s="107"/>
      <c r="G670" s="107"/>
      <c r="H670" s="107"/>
      <c r="I670" s="107"/>
      <c r="J670" s="107"/>
      <c r="K670" s="107"/>
      <c r="L670" s="107"/>
      <c r="M670" s="107"/>
      <c r="N670" s="107"/>
      <c r="O670" s="107"/>
      <c r="P670" s="107"/>
      <c r="Q670" s="107"/>
    </row>
    <row r="671" spans="1:17" s="133" customFormat="1" ht="47.25">
      <c r="A671" s="143" t="s">
        <v>170</v>
      </c>
      <c r="B671" s="105" t="s">
        <v>844</v>
      </c>
      <c r="C671" s="106" t="s">
        <v>1879</v>
      </c>
      <c r="D671" s="107"/>
      <c r="E671" s="107"/>
      <c r="F671" s="107"/>
      <c r="G671" s="107"/>
      <c r="H671" s="107"/>
      <c r="I671" s="107"/>
      <c r="J671" s="107"/>
      <c r="K671" s="107"/>
      <c r="L671" s="107"/>
      <c r="M671" s="107"/>
      <c r="N671" s="107"/>
      <c r="O671" s="107"/>
      <c r="P671" s="107"/>
      <c r="Q671" s="107"/>
    </row>
    <row r="672" spans="1:17" s="133" customFormat="1" ht="31.5">
      <c r="A672" s="143" t="s">
        <v>170</v>
      </c>
      <c r="B672" s="105" t="s">
        <v>845</v>
      </c>
      <c r="C672" s="106" t="s">
        <v>2550</v>
      </c>
      <c r="D672" s="107"/>
      <c r="E672" s="107"/>
      <c r="F672" s="107"/>
      <c r="G672" s="107"/>
      <c r="H672" s="107"/>
      <c r="I672" s="107"/>
      <c r="J672" s="107"/>
      <c r="K672" s="107"/>
      <c r="L672" s="107"/>
      <c r="M672" s="107"/>
      <c r="N672" s="107"/>
      <c r="O672" s="107"/>
      <c r="P672" s="107"/>
      <c r="Q672" s="107"/>
    </row>
    <row r="673" spans="1:17" s="133" customFormat="1" ht="47.25">
      <c r="A673" s="143" t="s">
        <v>170</v>
      </c>
      <c r="B673" s="105" t="s">
        <v>846</v>
      </c>
      <c r="C673" s="106" t="s">
        <v>1881</v>
      </c>
      <c r="D673" s="107"/>
      <c r="E673" s="107"/>
      <c r="F673" s="107"/>
      <c r="G673" s="107"/>
      <c r="H673" s="107"/>
      <c r="I673" s="107"/>
      <c r="J673" s="107"/>
      <c r="K673" s="107"/>
      <c r="L673" s="107"/>
      <c r="M673" s="107"/>
      <c r="N673" s="107"/>
      <c r="O673" s="107"/>
      <c r="P673" s="107"/>
      <c r="Q673" s="107"/>
    </row>
    <row r="674" spans="1:17" s="133" customFormat="1" ht="110.25">
      <c r="A674" s="143" t="s">
        <v>170</v>
      </c>
      <c r="B674" s="105" t="s">
        <v>847</v>
      </c>
      <c r="C674" s="106" t="s">
        <v>1882</v>
      </c>
      <c r="D674" s="107"/>
      <c r="E674" s="107"/>
      <c r="F674" s="107"/>
      <c r="G674" s="107"/>
      <c r="H674" s="107"/>
      <c r="I674" s="107"/>
      <c r="J674" s="107"/>
      <c r="K674" s="107"/>
      <c r="L674" s="107"/>
      <c r="M674" s="107"/>
      <c r="N674" s="107"/>
      <c r="O674" s="107"/>
      <c r="P674" s="107"/>
      <c r="Q674" s="107"/>
    </row>
    <row r="675" spans="1:17" s="133" customFormat="1" ht="63">
      <c r="A675" s="143" t="s">
        <v>170</v>
      </c>
      <c r="B675" s="105" t="s">
        <v>848</v>
      </c>
      <c r="C675" s="106" t="s">
        <v>2551</v>
      </c>
      <c r="D675" s="107"/>
      <c r="E675" s="107"/>
      <c r="F675" s="107"/>
      <c r="G675" s="107"/>
      <c r="H675" s="107"/>
      <c r="I675" s="107"/>
      <c r="J675" s="107"/>
      <c r="K675" s="107"/>
      <c r="L675" s="107"/>
      <c r="M675" s="107"/>
      <c r="N675" s="107"/>
      <c r="O675" s="107"/>
      <c r="P675" s="107"/>
      <c r="Q675" s="107"/>
    </row>
    <row r="676" spans="1:17" s="133" customFormat="1" ht="63">
      <c r="A676" s="143" t="s">
        <v>170</v>
      </c>
      <c r="B676" s="105" t="s">
        <v>849</v>
      </c>
      <c r="C676" s="106" t="s">
        <v>2552</v>
      </c>
      <c r="D676" s="107"/>
      <c r="E676" s="107"/>
      <c r="F676" s="107"/>
      <c r="G676" s="107"/>
      <c r="H676" s="107"/>
      <c r="I676" s="107"/>
      <c r="J676" s="107"/>
      <c r="K676" s="107"/>
      <c r="L676" s="107"/>
      <c r="M676" s="107"/>
      <c r="N676" s="107"/>
      <c r="O676" s="107"/>
      <c r="P676" s="107"/>
      <c r="Q676" s="107"/>
    </row>
    <row r="677" spans="1:17" s="133" customFormat="1" ht="47.25">
      <c r="A677" s="143" t="s">
        <v>170</v>
      </c>
      <c r="B677" s="105" t="s">
        <v>850</v>
      </c>
      <c r="C677" s="106" t="s">
        <v>1885</v>
      </c>
      <c r="D677" s="107"/>
      <c r="E677" s="107"/>
      <c r="F677" s="107"/>
      <c r="G677" s="107"/>
      <c r="H677" s="107"/>
      <c r="I677" s="107">
        <v>0.60</v>
      </c>
      <c r="J677" s="107"/>
      <c r="K677" s="107"/>
      <c r="L677" s="107"/>
      <c r="M677" s="107"/>
      <c r="N677" s="107"/>
      <c r="O677" s="107"/>
      <c r="P677" s="107"/>
      <c r="Q677" s="107"/>
    </row>
    <row r="678" spans="1:17" s="133" customFormat="1" ht="31.5">
      <c r="A678" s="143" t="s">
        <v>170</v>
      </c>
      <c r="B678" s="105" t="s">
        <v>851</v>
      </c>
      <c r="C678" s="106" t="s">
        <v>1886</v>
      </c>
      <c r="D678" s="107"/>
      <c r="E678" s="107"/>
      <c r="F678" s="107"/>
      <c r="G678" s="107"/>
      <c r="H678" s="107"/>
      <c r="I678" s="107"/>
      <c r="J678" s="107"/>
      <c r="K678" s="107"/>
      <c r="L678" s="107"/>
      <c r="M678" s="107"/>
      <c r="N678" s="107"/>
      <c r="O678" s="107"/>
      <c r="P678" s="107"/>
      <c r="Q678" s="107"/>
    </row>
    <row r="679" spans="1:17" s="133" customFormat="1" ht="47.25">
      <c r="A679" s="143" t="s">
        <v>170</v>
      </c>
      <c r="B679" s="105" t="s">
        <v>852</v>
      </c>
      <c r="C679" s="106" t="s">
        <v>2553</v>
      </c>
      <c r="D679" s="107"/>
      <c r="E679" s="107"/>
      <c r="F679" s="107"/>
      <c r="G679" s="107"/>
      <c r="H679" s="107"/>
      <c r="I679" s="107"/>
      <c r="J679" s="107"/>
      <c r="K679" s="107"/>
      <c r="L679" s="107"/>
      <c r="M679" s="107"/>
      <c r="N679" s="107"/>
      <c r="O679" s="107"/>
      <c r="P679" s="107"/>
      <c r="Q679" s="107"/>
    </row>
    <row r="680" spans="1:17" s="133" customFormat="1" ht="31.5">
      <c r="A680" s="143" t="s">
        <v>170</v>
      </c>
      <c r="B680" s="105" t="s">
        <v>853</v>
      </c>
      <c r="C680" s="106" t="s">
        <v>2554</v>
      </c>
      <c r="D680" s="107"/>
      <c r="E680" s="107"/>
      <c r="F680" s="107"/>
      <c r="G680" s="107"/>
      <c r="H680" s="107"/>
      <c r="I680" s="107"/>
      <c r="J680" s="107"/>
      <c r="K680" s="107"/>
      <c r="L680" s="107"/>
      <c r="M680" s="107"/>
      <c r="N680" s="107"/>
      <c r="O680" s="107"/>
      <c r="P680" s="107"/>
      <c r="Q680" s="107"/>
    </row>
    <row r="681" spans="1:17" s="133" customFormat="1" ht="63">
      <c r="A681" s="143" t="s">
        <v>170</v>
      </c>
      <c r="B681" s="105" t="s">
        <v>854</v>
      </c>
      <c r="C681" s="106" t="s">
        <v>1889</v>
      </c>
      <c r="D681" s="107"/>
      <c r="E681" s="107"/>
      <c r="F681" s="107"/>
      <c r="G681" s="107"/>
      <c r="H681" s="107"/>
      <c r="I681" s="107"/>
      <c r="J681" s="107"/>
      <c r="K681" s="107"/>
      <c r="L681" s="107"/>
      <c r="M681" s="107"/>
      <c r="N681" s="107"/>
      <c r="O681" s="107"/>
      <c r="P681" s="107"/>
      <c r="Q681" s="107"/>
    </row>
    <row r="682" spans="1:17" s="133" customFormat="1" ht="63">
      <c r="A682" s="143" t="s">
        <v>170</v>
      </c>
      <c r="B682" s="105" t="s">
        <v>855</v>
      </c>
      <c r="C682" s="106" t="s">
        <v>1890</v>
      </c>
      <c r="D682" s="107"/>
      <c r="E682" s="107"/>
      <c r="F682" s="107"/>
      <c r="G682" s="107"/>
      <c r="H682" s="107"/>
      <c r="I682" s="107"/>
      <c r="J682" s="107"/>
      <c r="K682" s="107"/>
      <c r="L682" s="107"/>
      <c r="M682" s="107"/>
      <c r="N682" s="107"/>
      <c r="O682" s="107"/>
      <c r="P682" s="107"/>
      <c r="Q682" s="107"/>
    </row>
    <row r="683" spans="1:17" s="133" customFormat="1" ht="78.75">
      <c r="A683" s="143" t="s">
        <v>170</v>
      </c>
      <c r="B683" s="105" t="s">
        <v>856</v>
      </c>
      <c r="C683" s="106" t="s">
        <v>2555</v>
      </c>
      <c r="D683" s="107"/>
      <c r="E683" s="107"/>
      <c r="F683" s="107"/>
      <c r="G683" s="107"/>
      <c r="H683" s="107"/>
      <c r="I683" s="107"/>
      <c r="J683" s="107"/>
      <c r="K683" s="107"/>
      <c r="L683" s="107"/>
      <c r="M683" s="107"/>
      <c r="N683" s="107"/>
      <c r="O683" s="107"/>
      <c r="P683" s="107"/>
      <c r="Q683" s="107"/>
    </row>
    <row r="684" spans="1:17" s="133" customFormat="1" ht="47.25">
      <c r="A684" s="143" t="s">
        <v>170</v>
      </c>
      <c r="B684" s="105" t="s">
        <v>857</v>
      </c>
      <c r="C684" s="106" t="s">
        <v>2556</v>
      </c>
      <c r="D684" s="107"/>
      <c r="E684" s="107"/>
      <c r="F684" s="107"/>
      <c r="G684" s="107"/>
      <c r="H684" s="107">
        <v>0.63</v>
      </c>
      <c r="I684" s="107">
        <v>0.5</v>
      </c>
      <c r="J684" s="107"/>
      <c r="K684" s="107"/>
      <c r="L684" s="107"/>
      <c r="M684" s="107"/>
      <c r="N684" s="107"/>
      <c r="O684" s="107"/>
      <c r="P684" s="107"/>
      <c r="Q684" s="107"/>
    </row>
    <row r="685" spans="1:17" s="133" customFormat="1" ht="47.25">
      <c r="A685" s="143" t="s">
        <v>170</v>
      </c>
      <c r="B685" s="105" t="s">
        <v>858</v>
      </c>
      <c r="C685" s="106" t="s">
        <v>2557</v>
      </c>
      <c r="D685" s="107"/>
      <c r="E685" s="107"/>
      <c r="F685" s="107"/>
      <c r="G685" s="107"/>
      <c r="H685" s="107"/>
      <c r="I685" s="107"/>
      <c r="J685" s="107"/>
      <c r="K685" s="107"/>
      <c r="L685" s="107"/>
      <c r="M685" s="107"/>
      <c r="N685" s="107"/>
      <c r="O685" s="107"/>
      <c r="P685" s="107"/>
      <c r="Q685" s="107"/>
    </row>
    <row r="686" spans="1:17" s="133" customFormat="1" ht="47.25">
      <c r="A686" s="143" t="s">
        <v>170</v>
      </c>
      <c r="B686" s="105" t="s">
        <v>859</v>
      </c>
      <c r="C686" s="106" t="s">
        <v>2558</v>
      </c>
      <c r="D686" s="107"/>
      <c r="E686" s="107"/>
      <c r="F686" s="107"/>
      <c r="G686" s="107"/>
      <c r="H686" s="107"/>
      <c r="I686" s="107"/>
      <c r="J686" s="107"/>
      <c r="K686" s="107"/>
      <c r="L686" s="107"/>
      <c r="M686" s="107"/>
      <c r="N686" s="107"/>
      <c r="O686" s="107"/>
      <c r="P686" s="107"/>
      <c r="Q686" s="107"/>
    </row>
    <row r="687" spans="1:17" s="133" customFormat="1" ht="31.5">
      <c r="A687" s="143" t="s">
        <v>170</v>
      </c>
      <c r="B687" s="105" t="s">
        <v>860</v>
      </c>
      <c r="C687" s="106" t="s">
        <v>2559</v>
      </c>
      <c r="D687" s="107"/>
      <c r="E687" s="107"/>
      <c r="F687" s="107"/>
      <c r="G687" s="107"/>
      <c r="H687" s="107"/>
      <c r="I687" s="107"/>
      <c r="J687" s="107"/>
      <c r="K687" s="107"/>
      <c r="L687" s="107"/>
      <c r="M687" s="107"/>
      <c r="N687" s="107"/>
      <c r="O687" s="107"/>
      <c r="P687" s="107"/>
      <c r="Q687" s="107"/>
    </row>
    <row r="688" spans="1:17" s="133" customFormat="1" ht="63">
      <c r="A688" s="143" t="s">
        <v>170</v>
      </c>
      <c r="B688" s="105" t="s">
        <v>861</v>
      </c>
      <c r="C688" s="106" t="s">
        <v>2560</v>
      </c>
      <c r="D688" s="107"/>
      <c r="E688" s="107"/>
      <c r="F688" s="107"/>
      <c r="G688" s="107"/>
      <c r="H688" s="107"/>
      <c r="I688" s="107"/>
      <c r="J688" s="107"/>
      <c r="K688" s="107"/>
      <c r="L688" s="107"/>
      <c r="M688" s="107"/>
      <c r="N688" s="107"/>
      <c r="O688" s="107"/>
      <c r="P688" s="107"/>
      <c r="Q688" s="107"/>
    </row>
    <row r="689" spans="1:17" s="133" customFormat="1" ht="78.75">
      <c r="A689" s="104" t="s">
        <v>170</v>
      </c>
      <c r="B689" s="105" t="s">
        <v>862</v>
      </c>
      <c r="C689" s="109" t="s">
        <v>1897</v>
      </c>
      <c r="D689" s="107"/>
      <c r="E689" s="107"/>
      <c r="F689" s="107"/>
      <c r="G689" s="107"/>
      <c r="H689" s="107"/>
      <c r="I689" s="107"/>
      <c r="J689" s="107"/>
      <c r="K689" s="107"/>
      <c r="L689" s="107"/>
      <c r="M689" s="107"/>
      <c r="N689" s="107"/>
      <c r="O689" s="107"/>
      <c r="P689" s="107"/>
      <c r="Q689" s="107"/>
    </row>
    <row r="690" spans="1:17" s="133" customFormat="1" ht="78.75">
      <c r="A690" s="143" t="s">
        <v>170</v>
      </c>
      <c r="B690" s="105" t="s">
        <v>863</v>
      </c>
      <c r="C690" s="106" t="s">
        <v>1898</v>
      </c>
      <c r="D690" s="107"/>
      <c r="E690" s="107"/>
      <c r="F690" s="107"/>
      <c r="G690" s="107"/>
      <c r="H690" s="107"/>
      <c r="I690" s="107"/>
      <c r="J690" s="107"/>
      <c r="K690" s="107"/>
      <c r="L690" s="107"/>
      <c r="M690" s="107"/>
      <c r="N690" s="107"/>
      <c r="O690" s="107"/>
      <c r="P690" s="107"/>
      <c r="Q690" s="107"/>
    </row>
    <row r="691" spans="1:17" s="133" customFormat="1" ht="63">
      <c r="A691" s="143" t="s">
        <v>170</v>
      </c>
      <c r="B691" s="105" t="s">
        <v>864</v>
      </c>
      <c r="C691" s="106" t="s">
        <v>1899</v>
      </c>
      <c r="D691" s="107"/>
      <c r="E691" s="107"/>
      <c r="F691" s="107"/>
      <c r="G691" s="107"/>
      <c r="H691" s="107"/>
      <c r="I691" s="107"/>
      <c r="J691" s="107"/>
      <c r="K691" s="107"/>
      <c r="L691" s="107"/>
      <c r="M691" s="107"/>
      <c r="N691" s="107"/>
      <c r="O691" s="107"/>
      <c r="P691" s="107"/>
      <c r="Q691" s="107"/>
    </row>
    <row r="692" spans="1:17" s="133" customFormat="1" ht="47.25">
      <c r="A692" s="143" t="s">
        <v>170</v>
      </c>
      <c r="B692" s="105" t="s">
        <v>865</v>
      </c>
      <c r="C692" s="106" t="s">
        <v>1900</v>
      </c>
      <c r="D692" s="107"/>
      <c r="E692" s="107"/>
      <c r="F692" s="107"/>
      <c r="G692" s="107"/>
      <c r="H692" s="107"/>
      <c r="I692" s="107">
        <v>0.5</v>
      </c>
      <c r="J692" s="107"/>
      <c r="K692" s="107"/>
      <c r="L692" s="107"/>
      <c r="M692" s="107"/>
      <c r="N692" s="107"/>
      <c r="O692" s="107"/>
      <c r="P692" s="107"/>
      <c r="Q692" s="107"/>
    </row>
    <row r="693" spans="1:17" s="133" customFormat="1" ht="47.25">
      <c r="A693" s="143" t="s">
        <v>170</v>
      </c>
      <c r="B693" s="105" t="s">
        <v>866</v>
      </c>
      <c r="C693" s="106" t="s">
        <v>1901</v>
      </c>
      <c r="D693" s="107"/>
      <c r="E693" s="107"/>
      <c r="F693" s="107"/>
      <c r="G693" s="107"/>
      <c r="H693" s="107"/>
      <c r="I693" s="107"/>
      <c r="J693" s="107"/>
      <c r="K693" s="107"/>
      <c r="L693" s="107"/>
      <c r="M693" s="107"/>
      <c r="N693" s="107"/>
      <c r="O693" s="107"/>
      <c r="P693" s="107"/>
      <c r="Q693" s="107"/>
    </row>
    <row r="694" spans="1:17" s="133" customFormat="1" ht="47.25">
      <c r="A694" s="143" t="s">
        <v>170</v>
      </c>
      <c r="B694" s="105" t="s">
        <v>867</v>
      </c>
      <c r="C694" s="106" t="s">
        <v>1902</v>
      </c>
      <c r="D694" s="107"/>
      <c r="E694" s="107"/>
      <c r="F694" s="107"/>
      <c r="G694" s="107"/>
      <c r="H694" s="107"/>
      <c r="I694" s="107"/>
      <c r="J694" s="107"/>
      <c r="K694" s="107"/>
      <c r="L694" s="107"/>
      <c r="M694" s="107"/>
      <c r="N694" s="107"/>
      <c r="O694" s="107"/>
      <c r="P694" s="107"/>
      <c r="Q694" s="107"/>
    </row>
    <row r="695" spans="1:17" s="133" customFormat="1" ht="78.75">
      <c r="A695" s="143" t="s">
        <v>170</v>
      </c>
      <c r="B695" s="105" t="s">
        <v>868</v>
      </c>
      <c r="C695" s="106" t="s">
        <v>1903</v>
      </c>
      <c r="D695" s="107"/>
      <c r="E695" s="107"/>
      <c r="F695" s="107"/>
      <c r="G695" s="107"/>
      <c r="H695" s="107"/>
      <c r="I695" s="107"/>
      <c r="J695" s="107"/>
      <c r="K695" s="107"/>
      <c r="L695" s="107"/>
      <c r="M695" s="107"/>
      <c r="N695" s="107"/>
      <c r="O695" s="107"/>
      <c r="P695" s="107"/>
      <c r="Q695" s="107"/>
    </row>
    <row r="696" spans="1:17" s="133" customFormat="1" ht="63">
      <c r="A696" s="143" t="s">
        <v>170</v>
      </c>
      <c r="B696" s="105" t="s">
        <v>869</v>
      </c>
      <c r="C696" s="106" t="s">
        <v>1904</v>
      </c>
      <c r="D696" s="107"/>
      <c r="E696" s="107"/>
      <c r="F696" s="107"/>
      <c r="G696" s="107"/>
      <c r="H696" s="107"/>
      <c r="I696" s="107"/>
      <c r="J696" s="107"/>
      <c r="K696" s="107"/>
      <c r="L696" s="107"/>
      <c r="M696" s="107"/>
      <c r="N696" s="107"/>
      <c r="O696" s="107"/>
      <c r="P696" s="107"/>
      <c r="Q696" s="107"/>
    </row>
    <row r="697" spans="1:17" s="133" customFormat="1" ht="47.25">
      <c r="A697" s="143" t="s">
        <v>170</v>
      </c>
      <c r="B697" s="105" t="s">
        <v>870</v>
      </c>
      <c r="C697" s="106" t="s">
        <v>1905</v>
      </c>
      <c r="D697" s="107"/>
      <c r="E697" s="107"/>
      <c r="F697" s="107"/>
      <c r="G697" s="107"/>
      <c r="H697" s="107">
        <v>0.063</v>
      </c>
      <c r="I697" s="107">
        <v>0.03</v>
      </c>
      <c r="J697" s="107"/>
      <c r="K697" s="107"/>
      <c r="L697" s="107"/>
      <c r="M697" s="107"/>
      <c r="N697" s="107"/>
      <c r="O697" s="107"/>
      <c r="P697" s="107"/>
      <c r="Q697" s="107"/>
    </row>
    <row r="698" spans="1:17" s="133" customFormat="1" ht="78.75">
      <c r="A698" s="143" t="s">
        <v>170</v>
      </c>
      <c r="B698" s="105" t="s">
        <v>871</v>
      </c>
      <c r="C698" s="106" t="s">
        <v>2561</v>
      </c>
      <c r="D698" s="107"/>
      <c r="E698" s="107"/>
      <c r="F698" s="107"/>
      <c r="G698" s="107"/>
      <c r="H698" s="107"/>
      <c r="I698" s="107">
        <v>0.12</v>
      </c>
      <c r="J698" s="107"/>
      <c r="K698" s="107"/>
      <c r="L698" s="107"/>
      <c r="M698" s="107"/>
      <c r="N698" s="107"/>
      <c r="O698" s="107"/>
      <c r="P698" s="107"/>
      <c r="Q698" s="107"/>
    </row>
    <row r="699" spans="1:17" s="133" customFormat="1" ht="94.5">
      <c r="A699" s="143" t="s">
        <v>170</v>
      </c>
      <c r="B699" s="105" t="s">
        <v>872</v>
      </c>
      <c r="C699" s="106" t="s">
        <v>2562</v>
      </c>
      <c r="D699" s="107"/>
      <c r="E699" s="107"/>
      <c r="F699" s="107"/>
      <c r="G699" s="107"/>
      <c r="H699" s="107"/>
      <c r="I699" s="107"/>
      <c r="J699" s="107"/>
      <c r="K699" s="107"/>
      <c r="L699" s="107"/>
      <c r="M699" s="107"/>
      <c r="N699" s="107"/>
      <c r="O699" s="107"/>
      <c r="P699" s="107"/>
      <c r="Q699" s="107"/>
    </row>
    <row r="700" spans="1:17" s="133" customFormat="1" ht="78.75">
      <c r="A700" s="10" t="s">
        <v>170</v>
      </c>
      <c r="B700" s="105" t="s">
        <v>873</v>
      </c>
      <c r="C700" s="108" t="s">
        <v>2563</v>
      </c>
      <c r="D700" s="107"/>
      <c r="E700" s="107"/>
      <c r="F700" s="107"/>
      <c r="G700" s="107"/>
      <c r="H700" s="107"/>
      <c r="I700" s="107"/>
      <c r="J700" s="107"/>
      <c r="K700" s="107"/>
      <c r="L700" s="107"/>
      <c r="M700" s="107"/>
      <c r="N700" s="107"/>
      <c r="O700" s="107"/>
      <c r="P700" s="107"/>
      <c r="Q700" s="107"/>
    </row>
    <row r="701" spans="1:17" s="133" customFormat="1" ht="63">
      <c r="A701" s="10" t="s">
        <v>170</v>
      </c>
      <c r="B701" s="105" t="s">
        <v>874</v>
      </c>
      <c r="C701" s="108" t="s">
        <v>2564</v>
      </c>
      <c r="D701" s="107"/>
      <c r="E701" s="107"/>
      <c r="F701" s="107"/>
      <c r="G701" s="107"/>
      <c r="H701" s="107"/>
      <c r="I701" s="107"/>
      <c r="J701" s="107"/>
      <c r="K701" s="107"/>
      <c r="L701" s="107"/>
      <c r="M701" s="107"/>
      <c r="N701" s="107"/>
      <c r="O701" s="107"/>
      <c r="P701" s="107"/>
      <c r="Q701" s="107"/>
    </row>
    <row r="702" spans="1:17" s="133" customFormat="1" ht="78.75">
      <c r="A702" s="10" t="s">
        <v>170</v>
      </c>
      <c r="B702" s="105" t="s">
        <v>875</v>
      </c>
      <c r="C702" s="108" t="s">
        <v>1910</v>
      </c>
      <c r="D702" s="107"/>
      <c r="E702" s="107"/>
      <c r="F702" s="107"/>
      <c r="G702" s="107"/>
      <c r="H702" s="107"/>
      <c r="I702" s="107">
        <v>0.35</v>
      </c>
      <c r="J702" s="107"/>
      <c r="K702" s="107"/>
      <c r="L702" s="107"/>
      <c r="M702" s="107"/>
      <c r="N702" s="107"/>
      <c r="O702" s="107"/>
      <c r="P702" s="107"/>
      <c r="Q702" s="107"/>
    </row>
    <row r="703" spans="1:17" s="133" customFormat="1" ht="47.25">
      <c r="A703" s="10" t="s">
        <v>170</v>
      </c>
      <c r="B703" s="105" t="s">
        <v>876</v>
      </c>
      <c r="C703" s="108" t="s">
        <v>2565</v>
      </c>
      <c r="D703" s="107"/>
      <c r="E703" s="107"/>
      <c r="F703" s="107"/>
      <c r="G703" s="107"/>
      <c r="H703" s="107"/>
      <c r="I703" s="107"/>
      <c r="J703" s="107"/>
      <c r="K703" s="107"/>
      <c r="L703" s="107"/>
      <c r="M703" s="107"/>
      <c r="N703" s="107"/>
      <c r="O703" s="107"/>
      <c r="P703" s="107"/>
      <c r="Q703" s="107"/>
    </row>
    <row r="704" spans="1:17" s="133" customFormat="1" ht="47.25">
      <c r="A704" s="10" t="s">
        <v>170</v>
      </c>
      <c r="B704" s="105" t="s">
        <v>877</v>
      </c>
      <c r="C704" s="108" t="s">
        <v>1912</v>
      </c>
      <c r="D704" s="107"/>
      <c r="E704" s="107"/>
      <c r="F704" s="107"/>
      <c r="G704" s="107"/>
      <c r="H704" s="107"/>
      <c r="I704" s="107"/>
      <c r="J704" s="107"/>
      <c r="K704" s="107"/>
      <c r="L704" s="107"/>
      <c r="M704" s="107"/>
      <c r="N704" s="107"/>
      <c r="O704" s="107"/>
      <c r="P704" s="107"/>
      <c r="Q704" s="107"/>
    </row>
    <row r="705" spans="1:17" s="133" customFormat="1" ht="63">
      <c r="A705" s="10" t="s">
        <v>170</v>
      </c>
      <c r="B705" s="105" t="s">
        <v>878</v>
      </c>
      <c r="C705" s="108" t="s">
        <v>1913</v>
      </c>
      <c r="D705" s="107"/>
      <c r="E705" s="107"/>
      <c r="F705" s="107"/>
      <c r="G705" s="107"/>
      <c r="H705" s="107"/>
      <c r="I705" s="107"/>
      <c r="J705" s="107"/>
      <c r="K705" s="107"/>
      <c r="L705" s="107"/>
      <c r="M705" s="107"/>
      <c r="N705" s="107"/>
      <c r="O705" s="107"/>
      <c r="P705" s="107"/>
      <c r="Q705" s="107"/>
    </row>
    <row r="706" spans="1:17" s="133" customFormat="1" ht="47.25">
      <c r="A706" s="143" t="s">
        <v>170</v>
      </c>
      <c r="B706" s="105" t="s">
        <v>879</v>
      </c>
      <c r="C706" s="106" t="s">
        <v>1914</v>
      </c>
      <c r="D706" s="107"/>
      <c r="E706" s="107"/>
      <c r="F706" s="107"/>
      <c r="G706" s="107"/>
      <c r="H706" s="107"/>
      <c r="I706" s="107"/>
      <c r="J706" s="107"/>
      <c r="K706" s="107"/>
      <c r="L706" s="107"/>
      <c r="M706" s="107"/>
      <c r="N706" s="107"/>
      <c r="O706" s="107"/>
      <c r="P706" s="107"/>
      <c r="Q706" s="107"/>
    </row>
    <row r="707" spans="1:17" s="133" customFormat="1" ht="47.25">
      <c r="A707" s="143" t="s">
        <v>170</v>
      </c>
      <c r="B707" s="105" t="s">
        <v>880</v>
      </c>
      <c r="C707" s="106" t="s">
        <v>1915</v>
      </c>
      <c r="D707" s="107"/>
      <c r="E707" s="107"/>
      <c r="F707" s="107"/>
      <c r="G707" s="107"/>
      <c r="H707" s="107">
        <v>0.25</v>
      </c>
      <c r="I707" s="107">
        <v>0.42900000000000005</v>
      </c>
      <c r="J707" s="107"/>
      <c r="K707" s="107"/>
      <c r="L707" s="107"/>
      <c r="M707" s="107"/>
      <c r="N707" s="107"/>
      <c r="O707" s="107"/>
      <c r="P707" s="107"/>
      <c r="Q707" s="107"/>
    </row>
    <row r="708" spans="1:17" s="133" customFormat="1" ht="47.25">
      <c r="A708" s="143" t="s">
        <v>170</v>
      </c>
      <c r="B708" s="105" t="s">
        <v>881</v>
      </c>
      <c r="C708" s="106" t="s">
        <v>1916</v>
      </c>
      <c r="D708" s="107"/>
      <c r="E708" s="107"/>
      <c r="F708" s="107"/>
      <c r="G708" s="107"/>
      <c r="H708" s="107"/>
      <c r="I708" s="107"/>
      <c r="J708" s="107"/>
      <c r="K708" s="107"/>
      <c r="L708" s="107"/>
      <c r="M708" s="107"/>
      <c r="N708" s="107"/>
      <c r="O708" s="107"/>
      <c r="P708" s="107"/>
      <c r="Q708" s="107"/>
    </row>
    <row r="709" spans="1:17" s="133" customFormat="1" ht="47.25">
      <c r="A709" s="143" t="s">
        <v>170</v>
      </c>
      <c r="B709" s="105" t="s">
        <v>882</v>
      </c>
      <c r="C709" s="106" t="s">
        <v>2566</v>
      </c>
      <c r="D709" s="107"/>
      <c r="E709" s="107"/>
      <c r="F709" s="107"/>
      <c r="G709" s="107"/>
      <c r="H709" s="107">
        <v>0.40</v>
      </c>
      <c r="I709" s="107">
        <v>0.36799999999999999</v>
      </c>
      <c r="J709" s="107"/>
      <c r="K709" s="107"/>
      <c r="L709" s="107"/>
      <c r="M709" s="107"/>
      <c r="N709" s="107"/>
      <c r="O709" s="107"/>
      <c r="P709" s="107"/>
      <c r="Q709" s="107"/>
    </row>
    <row r="710" spans="1:17" s="133" customFormat="1" ht="47.25">
      <c r="A710" s="143" t="s">
        <v>170</v>
      </c>
      <c r="B710" s="105" t="s">
        <v>883</v>
      </c>
      <c r="C710" s="106" t="s">
        <v>2567</v>
      </c>
      <c r="D710" s="107"/>
      <c r="E710" s="107"/>
      <c r="F710" s="107"/>
      <c r="G710" s="107"/>
      <c r="H710" s="107">
        <v>0.40</v>
      </c>
      <c r="I710" s="107">
        <v>0.32</v>
      </c>
      <c r="J710" s="107"/>
      <c r="K710" s="107"/>
      <c r="L710" s="107"/>
      <c r="M710" s="107"/>
      <c r="N710" s="107"/>
      <c r="O710" s="107"/>
      <c r="P710" s="107"/>
      <c r="Q710" s="107"/>
    </row>
    <row r="711" spans="1:17" s="133" customFormat="1" ht="47.25">
      <c r="A711" s="143" t="s">
        <v>170</v>
      </c>
      <c r="B711" s="105" t="s">
        <v>884</v>
      </c>
      <c r="C711" s="106" t="s">
        <v>2568</v>
      </c>
      <c r="D711" s="107"/>
      <c r="E711" s="107"/>
      <c r="F711" s="107"/>
      <c r="G711" s="107"/>
      <c r="H711" s="107"/>
      <c r="I711" s="107">
        <v>2.60</v>
      </c>
      <c r="J711" s="107"/>
      <c r="K711" s="107"/>
      <c r="L711" s="107"/>
      <c r="M711" s="107"/>
      <c r="N711" s="107"/>
      <c r="O711" s="107"/>
      <c r="P711" s="107"/>
      <c r="Q711" s="107"/>
    </row>
    <row r="712" spans="1:17" s="133" customFormat="1" ht="47.25">
      <c r="A712" s="143" t="s">
        <v>170</v>
      </c>
      <c r="B712" s="105" t="s">
        <v>885</v>
      </c>
      <c r="C712" s="106" t="s">
        <v>2569</v>
      </c>
      <c r="D712" s="107"/>
      <c r="E712" s="107"/>
      <c r="F712" s="107"/>
      <c r="G712" s="107"/>
      <c r="H712" s="107">
        <v>0.40</v>
      </c>
      <c r="I712" s="107">
        <v>0.37</v>
      </c>
      <c r="J712" s="107"/>
      <c r="K712" s="107"/>
      <c r="L712" s="107"/>
      <c r="M712" s="107"/>
      <c r="N712" s="107"/>
      <c r="O712" s="107"/>
      <c r="P712" s="107"/>
      <c r="Q712" s="107"/>
    </row>
    <row r="713" spans="1:17" s="133" customFormat="1" ht="47.25">
      <c r="A713" s="143" t="s">
        <v>170</v>
      </c>
      <c r="B713" s="105" t="s">
        <v>886</v>
      </c>
      <c r="C713" s="106" t="s">
        <v>2570</v>
      </c>
      <c r="D713" s="107"/>
      <c r="E713" s="107"/>
      <c r="F713" s="107"/>
      <c r="G713" s="107"/>
      <c r="H713" s="107"/>
      <c r="I713" s="107"/>
      <c r="J713" s="107"/>
      <c r="K713" s="107"/>
      <c r="L713" s="107"/>
      <c r="M713" s="107"/>
      <c r="N713" s="107"/>
      <c r="O713" s="107"/>
      <c r="P713" s="107"/>
      <c r="Q713" s="107"/>
    </row>
    <row r="714" spans="1:17" s="133" customFormat="1" ht="47.25">
      <c r="A714" s="143" t="s">
        <v>170</v>
      </c>
      <c r="B714" s="105" t="s">
        <v>887</v>
      </c>
      <c r="C714" s="106" t="s">
        <v>2571</v>
      </c>
      <c r="D714" s="107"/>
      <c r="E714" s="107"/>
      <c r="F714" s="107"/>
      <c r="G714" s="107"/>
      <c r="H714" s="107"/>
      <c r="I714" s="107"/>
      <c r="J714" s="107"/>
      <c r="K714" s="107"/>
      <c r="L714" s="107"/>
      <c r="M714" s="107"/>
      <c r="N714" s="107"/>
      <c r="O714" s="107"/>
      <c r="P714" s="107"/>
      <c r="Q714" s="107"/>
    </row>
    <row r="715" spans="1:17" s="133" customFormat="1" ht="47.25">
      <c r="A715" s="143" t="s">
        <v>170</v>
      </c>
      <c r="B715" s="105" t="s">
        <v>888</v>
      </c>
      <c r="C715" s="106" t="s">
        <v>2572</v>
      </c>
      <c r="D715" s="107"/>
      <c r="E715" s="107"/>
      <c r="F715" s="107"/>
      <c r="G715" s="107"/>
      <c r="H715" s="107">
        <v>0.63</v>
      </c>
      <c r="I715" s="107">
        <v>0.30</v>
      </c>
      <c r="J715" s="107"/>
      <c r="K715" s="107"/>
      <c r="L715" s="107"/>
      <c r="M715" s="107"/>
      <c r="N715" s="107"/>
      <c r="O715" s="107"/>
      <c r="P715" s="107"/>
      <c r="Q715" s="107"/>
    </row>
    <row r="716" spans="1:17" s="133" customFormat="1" ht="47.25">
      <c r="A716" s="143" t="s">
        <v>170</v>
      </c>
      <c r="B716" s="105" t="s">
        <v>889</v>
      </c>
      <c r="C716" s="106" t="s">
        <v>2573</v>
      </c>
      <c r="D716" s="107"/>
      <c r="E716" s="107"/>
      <c r="F716" s="107"/>
      <c r="G716" s="107"/>
      <c r="H716" s="107">
        <v>0.25</v>
      </c>
      <c r="I716" s="107">
        <v>0.205</v>
      </c>
      <c r="J716" s="107"/>
      <c r="K716" s="107"/>
      <c r="L716" s="107"/>
      <c r="M716" s="107"/>
      <c r="N716" s="107"/>
      <c r="O716" s="107"/>
      <c r="P716" s="107"/>
      <c r="Q716" s="107"/>
    </row>
    <row r="717" spans="1:17" s="133" customFormat="1" ht="47.25">
      <c r="A717" s="143" t="s">
        <v>170</v>
      </c>
      <c r="B717" s="105" t="s">
        <v>890</v>
      </c>
      <c r="C717" s="106" t="s">
        <v>1925</v>
      </c>
      <c r="D717" s="107"/>
      <c r="E717" s="107"/>
      <c r="F717" s="107"/>
      <c r="G717" s="107"/>
      <c r="H717" s="107"/>
      <c r="I717" s="107"/>
      <c r="J717" s="107"/>
      <c r="K717" s="107"/>
      <c r="L717" s="107"/>
      <c r="M717" s="107"/>
      <c r="N717" s="107"/>
      <c r="O717" s="107"/>
      <c r="P717" s="107"/>
      <c r="Q717" s="107"/>
    </row>
    <row r="718" spans="1:17" s="133" customFormat="1" ht="47.25">
      <c r="A718" s="143" t="s">
        <v>170</v>
      </c>
      <c r="B718" s="105" t="s">
        <v>891</v>
      </c>
      <c r="C718" s="106" t="s">
        <v>1926</v>
      </c>
      <c r="D718" s="107"/>
      <c r="E718" s="107"/>
      <c r="F718" s="107"/>
      <c r="G718" s="107"/>
      <c r="H718" s="107"/>
      <c r="I718" s="107"/>
      <c r="J718" s="107"/>
      <c r="K718" s="107"/>
      <c r="L718" s="107"/>
      <c r="M718" s="107"/>
      <c r="N718" s="107"/>
      <c r="O718" s="107"/>
      <c r="P718" s="107"/>
      <c r="Q718" s="107"/>
    </row>
    <row r="719" spans="1:17" s="133" customFormat="1" ht="63">
      <c r="A719" s="143" t="s">
        <v>170</v>
      </c>
      <c r="B719" s="105" t="s">
        <v>892</v>
      </c>
      <c r="C719" s="106" t="s">
        <v>1927</v>
      </c>
      <c r="D719" s="107"/>
      <c r="E719" s="107"/>
      <c r="F719" s="107"/>
      <c r="G719" s="107"/>
      <c r="H719" s="107"/>
      <c r="I719" s="107"/>
      <c r="J719" s="107"/>
      <c r="K719" s="107"/>
      <c r="L719" s="107"/>
      <c r="M719" s="107"/>
      <c r="N719" s="107"/>
      <c r="O719" s="107"/>
      <c r="P719" s="107"/>
      <c r="Q719" s="107"/>
    </row>
    <row r="720" spans="1:17" s="133" customFormat="1" ht="47.25">
      <c r="A720" s="10" t="s">
        <v>170</v>
      </c>
      <c r="B720" s="105" t="s">
        <v>893</v>
      </c>
      <c r="C720" s="106" t="s">
        <v>1928</v>
      </c>
      <c r="D720" s="107"/>
      <c r="E720" s="107"/>
      <c r="F720" s="107"/>
      <c r="G720" s="107"/>
      <c r="H720" s="107"/>
      <c r="I720" s="107">
        <v>0.27</v>
      </c>
      <c r="J720" s="107"/>
      <c r="K720" s="107"/>
      <c r="L720" s="107"/>
      <c r="M720" s="107"/>
      <c r="N720" s="107"/>
      <c r="O720" s="107"/>
      <c r="P720" s="107"/>
      <c r="Q720" s="107"/>
    </row>
    <row r="721" spans="1:17" s="133" customFormat="1" ht="63">
      <c r="A721" s="10" t="s">
        <v>170</v>
      </c>
      <c r="B721" s="105" t="s">
        <v>894</v>
      </c>
      <c r="C721" s="106" t="s">
        <v>1929</v>
      </c>
      <c r="D721" s="107"/>
      <c r="E721" s="107"/>
      <c r="F721" s="107"/>
      <c r="G721" s="107"/>
      <c r="H721" s="107">
        <v>0.25</v>
      </c>
      <c r="I721" s="107">
        <v>0.63600000000000001</v>
      </c>
      <c r="J721" s="107"/>
      <c r="K721" s="107"/>
      <c r="L721" s="107"/>
      <c r="M721" s="107"/>
      <c r="N721" s="107"/>
      <c r="O721" s="107"/>
      <c r="P721" s="107"/>
      <c r="Q721" s="107"/>
    </row>
    <row r="722" spans="1:17" s="133" customFormat="1" ht="78.75">
      <c r="A722" s="10" t="s">
        <v>170</v>
      </c>
      <c r="B722" s="105" t="s">
        <v>895</v>
      </c>
      <c r="C722" s="106" t="s">
        <v>2574</v>
      </c>
      <c r="D722" s="107"/>
      <c r="E722" s="107"/>
      <c r="F722" s="107"/>
      <c r="G722" s="107"/>
      <c r="H722" s="107">
        <v>0.25</v>
      </c>
      <c r="I722" s="107">
        <v>0.60</v>
      </c>
      <c r="J722" s="107"/>
      <c r="K722" s="107"/>
      <c r="L722" s="107"/>
      <c r="M722" s="107"/>
      <c r="N722" s="107"/>
      <c r="O722" s="107"/>
      <c r="P722" s="107"/>
      <c r="Q722" s="107"/>
    </row>
    <row r="723" spans="1:17" s="133" customFormat="1" ht="78.75">
      <c r="A723" s="10" t="s">
        <v>170</v>
      </c>
      <c r="B723" s="105" t="s">
        <v>896</v>
      </c>
      <c r="C723" s="106" t="s">
        <v>2575</v>
      </c>
      <c r="D723" s="107"/>
      <c r="E723" s="107"/>
      <c r="F723" s="107"/>
      <c r="G723" s="107"/>
      <c r="H723" s="107">
        <v>0.25</v>
      </c>
      <c r="I723" s="107">
        <v>0.70</v>
      </c>
      <c r="J723" s="107"/>
      <c r="K723" s="107"/>
      <c r="L723" s="107"/>
      <c r="M723" s="107"/>
      <c r="N723" s="107"/>
      <c r="O723" s="107"/>
      <c r="P723" s="107"/>
      <c r="Q723" s="107"/>
    </row>
    <row r="724" spans="1:17" s="133" customFormat="1" ht="78.75">
      <c r="A724" s="10" t="s">
        <v>170</v>
      </c>
      <c r="B724" s="105" t="s">
        <v>897</v>
      </c>
      <c r="C724" s="108" t="s">
        <v>2576</v>
      </c>
      <c r="D724" s="107"/>
      <c r="E724" s="107"/>
      <c r="F724" s="107"/>
      <c r="G724" s="107"/>
      <c r="H724" s="107"/>
      <c r="I724" s="107"/>
      <c r="J724" s="107"/>
      <c r="K724" s="107"/>
      <c r="L724" s="107"/>
      <c r="M724" s="107"/>
      <c r="N724" s="107"/>
      <c r="O724" s="107"/>
      <c r="P724" s="107"/>
      <c r="Q724" s="107"/>
    </row>
    <row r="725" spans="1:17" s="133" customFormat="1" ht="63">
      <c r="A725" s="10" t="s">
        <v>170</v>
      </c>
      <c r="B725" s="105" t="s">
        <v>898</v>
      </c>
      <c r="C725" s="108" t="s">
        <v>2577</v>
      </c>
      <c r="D725" s="107"/>
      <c r="E725" s="107"/>
      <c r="F725" s="107"/>
      <c r="G725" s="107"/>
      <c r="H725" s="107"/>
      <c r="I725" s="107"/>
      <c r="J725" s="107"/>
      <c r="K725" s="107"/>
      <c r="L725" s="107"/>
      <c r="M725" s="107"/>
      <c r="N725" s="107"/>
      <c r="O725" s="107"/>
      <c r="P725" s="107"/>
      <c r="Q725" s="107"/>
    </row>
    <row r="726" spans="1:17" s="133" customFormat="1" ht="63">
      <c r="A726" s="10" t="s">
        <v>170</v>
      </c>
      <c r="B726" s="105" t="s">
        <v>899</v>
      </c>
      <c r="C726" s="108" t="s">
        <v>2578</v>
      </c>
      <c r="D726" s="107"/>
      <c r="E726" s="107"/>
      <c r="F726" s="107"/>
      <c r="G726" s="107"/>
      <c r="H726" s="107"/>
      <c r="I726" s="107"/>
      <c r="J726" s="107"/>
      <c r="K726" s="107"/>
      <c r="L726" s="107"/>
      <c r="M726" s="107"/>
      <c r="N726" s="107"/>
      <c r="O726" s="107"/>
      <c r="P726" s="107"/>
      <c r="Q726" s="107"/>
    </row>
    <row r="727" spans="1:17" s="133" customFormat="1" ht="63">
      <c r="A727" s="10" t="s">
        <v>170</v>
      </c>
      <c r="B727" s="105" t="s">
        <v>900</v>
      </c>
      <c r="C727" s="108" t="s">
        <v>2579</v>
      </c>
      <c r="D727" s="107"/>
      <c r="E727" s="107"/>
      <c r="F727" s="107"/>
      <c r="G727" s="107"/>
      <c r="H727" s="107"/>
      <c r="I727" s="107"/>
      <c r="J727" s="107"/>
      <c r="K727" s="107"/>
      <c r="L727" s="107"/>
      <c r="M727" s="107"/>
      <c r="N727" s="107"/>
      <c r="O727" s="107"/>
      <c r="P727" s="107"/>
      <c r="Q727" s="107"/>
    </row>
    <row r="728" spans="1:17" s="133" customFormat="1" ht="78.75">
      <c r="A728" s="10" t="s">
        <v>170</v>
      </c>
      <c r="B728" s="105" t="s">
        <v>901</v>
      </c>
      <c r="C728" s="108" t="s">
        <v>2580</v>
      </c>
      <c r="D728" s="107"/>
      <c r="E728" s="107"/>
      <c r="F728" s="107"/>
      <c r="G728" s="107"/>
      <c r="H728" s="107"/>
      <c r="I728" s="107"/>
      <c r="J728" s="107"/>
      <c r="K728" s="107"/>
      <c r="L728" s="107"/>
      <c r="M728" s="107"/>
      <c r="N728" s="107"/>
      <c r="O728" s="107"/>
      <c r="P728" s="107"/>
      <c r="Q728" s="107"/>
    </row>
    <row r="729" spans="1:17" s="133" customFormat="1" ht="63">
      <c r="A729" s="10" t="s">
        <v>170</v>
      </c>
      <c r="B729" s="105" t="s">
        <v>902</v>
      </c>
      <c r="C729" s="108" t="s">
        <v>1937</v>
      </c>
      <c r="D729" s="107"/>
      <c r="E729" s="107"/>
      <c r="F729" s="107"/>
      <c r="G729" s="107"/>
      <c r="H729" s="107"/>
      <c r="I729" s="107"/>
      <c r="J729" s="107"/>
      <c r="K729" s="107"/>
      <c r="L729" s="107"/>
      <c r="M729" s="107"/>
      <c r="N729" s="107"/>
      <c r="O729" s="107"/>
      <c r="P729" s="107"/>
      <c r="Q729" s="107"/>
    </row>
    <row r="730" spans="1:17" s="133" customFormat="1" ht="47.25">
      <c r="A730" s="10" t="s">
        <v>170</v>
      </c>
      <c r="B730" s="105" t="s">
        <v>903</v>
      </c>
      <c r="C730" s="108" t="s">
        <v>1938</v>
      </c>
      <c r="D730" s="107"/>
      <c r="E730" s="107"/>
      <c r="F730" s="107"/>
      <c r="G730" s="107"/>
      <c r="H730" s="107"/>
      <c r="I730" s="107"/>
      <c r="J730" s="107"/>
      <c r="K730" s="107"/>
      <c r="L730" s="107"/>
      <c r="M730" s="107"/>
      <c r="N730" s="107"/>
      <c r="O730" s="107"/>
      <c r="P730" s="107"/>
      <c r="Q730" s="107"/>
    </row>
    <row r="731" spans="1:17" s="133" customFormat="1" ht="63">
      <c r="A731" s="10" t="s">
        <v>170</v>
      </c>
      <c r="B731" s="105" t="s">
        <v>904</v>
      </c>
      <c r="C731" s="106" t="s">
        <v>2581</v>
      </c>
      <c r="D731" s="107"/>
      <c r="E731" s="107"/>
      <c r="F731" s="107"/>
      <c r="G731" s="107"/>
      <c r="H731" s="107"/>
      <c r="I731" s="107"/>
      <c r="J731" s="107"/>
      <c r="K731" s="107"/>
      <c r="L731" s="107"/>
      <c r="M731" s="107"/>
      <c r="N731" s="107"/>
      <c r="O731" s="107"/>
      <c r="P731" s="107"/>
      <c r="Q731" s="107"/>
    </row>
    <row r="732" spans="1:17" s="133" customFormat="1" ht="94.5">
      <c r="A732" s="10" t="s">
        <v>170</v>
      </c>
      <c r="B732" s="105" t="s">
        <v>905</v>
      </c>
      <c r="C732" s="106" t="s">
        <v>2582</v>
      </c>
      <c r="D732" s="107"/>
      <c r="E732" s="107"/>
      <c r="F732" s="107"/>
      <c r="G732" s="107"/>
      <c r="H732" s="107"/>
      <c r="I732" s="107"/>
      <c r="J732" s="107"/>
      <c r="K732" s="107"/>
      <c r="L732" s="107"/>
      <c r="M732" s="107"/>
      <c r="N732" s="107"/>
      <c r="O732" s="107"/>
      <c r="P732" s="107"/>
      <c r="Q732" s="107"/>
    </row>
    <row r="733" spans="1:17" s="133" customFormat="1" ht="63">
      <c r="A733" s="10" t="s">
        <v>170</v>
      </c>
      <c r="B733" s="105" t="s">
        <v>906</v>
      </c>
      <c r="C733" s="106" t="s">
        <v>2583</v>
      </c>
      <c r="D733" s="107"/>
      <c r="E733" s="107"/>
      <c r="F733" s="107"/>
      <c r="G733" s="107"/>
      <c r="H733" s="107"/>
      <c r="I733" s="107"/>
      <c r="J733" s="107"/>
      <c r="K733" s="107"/>
      <c r="L733" s="107"/>
      <c r="M733" s="107"/>
      <c r="N733" s="107"/>
      <c r="O733" s="107"/>
      <c r="P733" s="107"/>
      <c r="Q733" s="107"/>
    </row>
    <row r="734" spans="1:17" s="133" customFormat="1" ht="47.25">
      <c r="A734" s="10" t="s">
        <v>170</v>
      </c>
      <c r="B734" s="105" t="s">
        <v>907</v>
      </c>
      <c r="C734" s="106" t="s">
        <v>2584</v>
      </c>
      <c r="D734" s="107"/>
      <c r="E734" s="107"/>
      <c r="F734" s="107"/>
      <c r="G734" s="107"/>
      <c r="H734" s="107"/>
      <c r="I734" s="107"/>
      <c r="J734" s="107"/>
      <c r="K734" s="107"/>
      <c r="L734" s="107"/>
      <c r="M734" s="107"/>
      <c r="N734" s="107"/>
      <c r="O734" s="107"/>
      <c r="P734" s="107"/>
      <c r="Q734" s="107"/>
    </row>
    <row r="735" spans="1:17" s="133" customFormat="1" ht="78.75">
      <c r="A735" s="143" t="s">
        <v>170</v>
      </c>
      <c r="B735" s="105" t="s">
        <v>908</v>
      </c>
      <c r="C735" s="106" t="s">
        <v>1943</v>
      </c>
      <c r="D735" s="107"/>
      <c r="E735" s="107"/>
      <c r="F735" s="107"/>
      <c r="G735" s="107"/>
      <c r="H735" s="107"/>
      <c r="I735" s="107"/>
      <c r="J735" s="107"/>
      <c r="K735" s="107"/>
      <c r="L735" s="107"/>
      <c r="M735" s="107"/>
      <c r="N735" s="107"/>
      <c r="O735" s="107"/>
      <c r="P735" s="107"/>
      <c r="Q735" s="107"/>
    </row>
    <row r="736" spans="1:17" s="133" customFormat="1" ht="94.5">
      <c r="A736" s="143" t="s">
        <v>170</v>
      </c>
      <c r="B736" s="105" t="s">
        <v>909</v>
      </c>
      <c r="C736" s="106" t="s">
        <v>2585</v>
      </c>
      <c r="D736" s="107"/>
      <c r="E736" s="107"/>
      <c r="F736" s="107"/>
      <c r="G736" s="107"/>
      <c r="H736" s="107"/>
      <c r="I736" s="107"/>
      <c r="J736" s="107"/>
      <c r="K736" s="107"/>
      <c r="L736" s="107"/>
      <c r="M736" s="107"/>
      <c r="N736" s="107"/>
      <c r="O736" s="107"/>
      <c r="P736" s="107"/>
      <c r="Q736" s="107"/>
    </row>
    <row r="737" spans="1:17" s="133" customFormat="1" ht="31.5">
      <c r="A737" s="143" t="s">
        <v>170</v>
      </c>
      <c r="B737" s="105" t="s">
        <v>910</v>
      </c>
      <c r="C737" s="106" t="s">
        <v>1945</v>
      </c>
      <c r="D737" s="107"/>
      <c r="E737" s="107"/>
      <c r="F737" s="107"/>
      <c r="G737" s="107"/>
      <c r="H737" s="107"/>
      <c r="I737" s="107"/>
      <c r="J737" s="107"/>
      <c r="K737" s="107"/>
      <c r="L737" s="107"/>
      <c r="M737" s="107"/>
      <c r="N737" s="107"/>
      <c r="O737" s="107"/>
      <c r="P737" s="107"/>
      <c r="Q737" s="107"/>
    </row>
    <row r="738" spans="1:17" s="133" customFormat="1" ht="78.75">
      <c r="A738" s="143" t="s">
        <v>170</v>
      </c>
      <c r="B738" s="105" t="s">
        <v>911</v>
      </c>
      <c r="C738" s="106" t="s">
        <v>1946</v>
      </c>
      <c r="D738" s="107"/>
      <c r="E738" s="107"/>
      <c r="F738" s="107"/>
      <c r="G738" s="107"/>
      <c r="H738" s="107"/>
      <c r="I738" s="107"/>
      <c r="J738" s="107"/>
      <c r="K738" s="107"/>
      <c r="L738" s="107"/>
      <c r="M738" s="107"/>
      <c r="N738" s="107"/>
      <c r="O738" s="107"/>
      <c r="P738" s="107"/>
      <c r="Q738" s="107"/>
    </row>
    <row r="739" spans="1:17" s="133" customFormat="1" ht="63">
      <c r="A739" s="143" t="s">
        <v>170</v>
      </c>
      <c r="B739" s="105" t="s">
        <v>912</v>
      </c>
      <c r="C739" s="106" t="s">
        <v>1947</v>
      </c>
      <c r="D739" s="107"/>
      <c r="E739" s="107"/>
      <c r="F739" s="107"/>
      <c r="G739" s="107"/>
      <c r="H739" s="107"/>
      <c r="I739" s="107"/>
      <c r="J739" s="107"/>
      <c r="K739" s="107"/>
      <c r="L739" s="107"/>
      <c r="M739" s="107"/>
      <c r="N739" s="107"/>
      <c r="O739" s="107"/>
      <c r="P739" s="107"/>
      <c r="Q739" s="107"/>
    </row>
    <row r="740" spans="1:17" s="133" customFormat="1" ht="47.25">
      <c r="A740" s="143" t="s">
        <v>170</v>
      </c>
      <c r="B740" s="105" t="s">
        <v>913</v>
      </c>
      <c r="C740" s="106" t="s">
        <v>1948</v>
      </c>
      <c r="D740" s="107"/>
      <c r="E740" s="107"/>
      <c r="F740" s="107"/>
      <c r="G740" s="107"/>
      <c r="H740" s="107">
        <v>2</v>
      </c>
      <c r="I740" s="107">
        <v>0.665</v>
      </c>
      <c r="J740" s="107"/>
      <c r="K740" s="107"/>
      <c r="L740" s="107"/>
      <c r="M740" s="107"/>
      <c r="N740" s="107"/>
      <c r="O740" s="107"/>
      <c r="P740" s="107"/>
      <c r="Q740" s="107"/>
    </row>
    <row r="741" spans="1:17" s="133" customFormat="1" ht="63">
      <c r="A741" s="143" t="s">
        <v>170</v>
      </c>
      <c r="B741" s="105" t="s">
        <v>914</v>
      </c>
      <c r="C741" s="106" t="s">
        <v>2586</v>
      </c>
      <c r="D741" s="107"/>
      <c r="E741" s="107"/>
      <c r="F741" s="107"/>
      <c r="G741" s="107"/>
      <c r="H741" s="107"/>
      <c r="I741" s="107"/>
      <c r="J741" s="107"/>
      <c r="K741" s="107"/>
      <c r="L741" s="107"/>
      <c r="M741" s="107"/>
      <c r="N741" s="107"/>
      <c r="O741" s="107"/>
      <c r="P741" s="107"/>
      <c r="Q741" s="107"/>
    </row>
    <row r="742" spans="1:17" s="133" customFormat="1" ht="47.25">
      <c r="A742" s="143" t="s">
        <v>170</v>
      </c>
      <c r="B742" s="105" t="s">
        <v>915</v>
      </c>
      <c r="C742" s="106" t="s">
        <v>1950</v>
      </c>
      <c r="D742" s="107"/>
      <c r="E742" s="107"/>
      <c r="F742" s="107"/>
      <c r="G742" s="107"/>
      <c r="H742" s="107"/>
      <c r="I742" s="107"/>
      <c r="J742" s="107"/>
      <c r="K742" s="107"/>
      <c r="L742" s="107"/>
      <c r="M742" s="107"/>
      <c r="N742" s="107"/>
      <c r="O742" s="107"/>
      <c r="P742" s="107"/>
      <c r="Q742" s="107"/>
    </row>
    <row r="743" spans="1:17" s="133" customFormat="1" ht="94.5">
      <c r="A743" s="143" t="s">
        <v>170</v>
      </c>
      <c r="B743" s="105" t="s">
        <v>916</v>
      </c>
      <c r="C743" s="106" t="s">
        <v>1951</v>
      </c>
      <c r="D743" s="107"/>
      <c r="E743" s="107"/>
      <c r="F743" s="107"/>
      <c r="G743" s="107"/>
      <c r="H743" s="107"/>
      <c r="I743" s="107">
        <v>0.05</v>
      </c>
      <c r="J743" s="107"/>
      <c r="K743" s="107"/>
      <c r="L743" s="107"/>
      <c r="M743" s="107"/>
      <c r="N743" s="107"/>
      <c r="O743" s="107"/>
      <c r="P743" s="107"/>
      <c r="Q743" s="107"/>
    </row>
    <row r="744" spans="1:17" s="133" customFormat="1" ht="47.25">
      <c r="A744" s="143" t="s">
        <v>170</v>
      </c>
      <c r="B744" s="105" t="s">
        <v>917</v>
      </c>
      <c r="C744" s="106" t="s">
        <v>2587</v>
      </c>
      <c r="D744" s="107"/>
      <c r="E744" s="107"/>
      <c r="F744" s="107"/>
      <c r="G744" s="107"/>
      <c r="H744" s="107"/>
      <c r="I744" s="107">
        <v>0.80</v>
      </c>
      <c r="J744" s="107"/>
      <c r="K744" s="107"/>
      <c r="L744" s="107"/>
      <c r="M744" s="107"/>
      <c r="N744" s="107"/>
      <c r="O744" s="107"/>
      <c r="P744" s="107"/>
      <c r="Q744" s="107"/>
    </row>
    <row r="745" spans="1:17" s="133" customFormat="1" ht="47.25">
      <c r="A745" s="143" t="s">
        <v>170</v>
      </c>
      <c r="B745" s="105" t="s">
        <v>918</v>
      </c>
      <c r="C745" s="106" t="s">
        <v>2588</v>
      </c>
      <c r="D745" s="107"/>
      <c r="E745" s="107"/>
      <c r="F745" s="107"/>
      <c r="G745" s="107"/>
      <c r="H745" s="107"/>
      <c r="I745" s="107"/>
      <c r="J745" s="107"/>
      <c r="K745" s="107"/>
      <c r="L745" s="107"/>
      <c r="M745" s="107"/>
      <c r="N745" s="107"/>
      <c r="O745" s="107"/>
      <c r="P745" s="107"/>
      <c r="Q745" s="107"/>
    </row>
    <row r="746" spans="1:17" s="133" customFormat="1" ht="47.25">
      <c r="A746" s="143" t="s">
        <v>170</v>
      </c>
      <c r="B746" s="105" t="s">
        <v>919</v>
      </c>
      <c r="C746" s="106" t="s">
        <v>2589</v>
      </c>
      <c r="D746" s="107"/>
      <c r="E746" s="107"/>
      <c r="F746" s="107"/>
      <c r="G746" s="107"/>
      <c r="H746" s="107"/>
      <c r="I746" s="107">
        <v>0.16</v>
      </c>
      <c r="J746" s="107"/>
      <c r="K746" s="107"/>
      <c r="L746" s="107"/>
      <c r="M746" s="107"/>
      <c r="N746" s="107"/>
      <c r="O746" s="107"/>
      <c r="P746" s="107"/>
      <c r="Q746" s="107"/>
    </row>
    <row r="747" spans="1:17" s="133" customFormat="1" ht="47.25">
      <c r="A747" s="143" t="s">
        <v>170</v>
      </c>
      <c r="B747" s="105" t="s">
        <v>920</v>
      </c>
      <c r="C747" s="106" t="s">
        <v>1955</v>
      </c>
      <c r="D747" s="107"/>
      <c r="E747" s="107"/>
      <c r="F747" s="107"/>
      <c r="G747" s="107"/>
      <c r="H747" s="107">
        <v>0.32</v>
      </c>
      <c r="I747" s="107">
        <v>1.20</v>
      </c>
      <c r="J747" s="107"/>
      <c r="K747" s="107"/>
      <c r="L747" s="107"/>
      <c r="M747" s="107"/>
      <c r="N747" s="107"/>
      <c r="O747" s="107"/>
      <c r="P747" s="107"/>
      <c r="Q747" s="107"/>
    </row>
    <row r="748" spans="1:17" s="133" customFormat="1" ht="78.75">
      <c r="A748" s="143" t="s">
        <v>170</v>
      </c>
      <c r="B748" s="105" t="s">
        <v>921</v>
      </c>
      <c r="C748" s="106" t="s">
        <v>1956</v>
      </c>
      <c r="D748" s="107"/>
      <c r="E748" s="107"/>
      <c r="F748" s="107"/>
      <c r="G748" s="107"/>
      <c r="H748" s="107"/>
      <c r="I748" s="107"/>
      <c r="J748" s="107"/>
      <c r="K748" s="107"/>
      <c r="L748" s="107"/>
      <c r="M748" s="107"/>
      <c r="N748" s="107"/>
      <c r="O748" s="107"/>
      <c r="P748" s="107"/>
      <c r="Q748" s="107"/>
    </row>
    <row r="749" spans="1:17" s="133" customFormat="1" ht="63">
      <c r="A749" s="10" t="s">
        <v>170</v>
      </c>
      <c r="B749" s="105" t="s">
        <v>922</v>
      </c>
      <c r="C749" s="106" t="s">
        <v>1957</v>
      </c>
      <c r="D749" s="107"/>
      <c r="E749" s="107"/>
      <c r="F749" s="107"/>
      <c r="G749" s="107"/>
      <c r="H749" s="107"/>
      <c r="I749" s="107"/>
      <c r="J749" s="107"/>
      <c r="K749" s="107"/>
      <c r="L749" s="107"/>
      <c r="M749" s="107"/>
      <c r="N749" s="107"/>
      <c r="O749" s="107"/>
      <c r="P749" s="107"/>
      <c r="Q749" s="107"/>
    </row>
    <row r="750" spans="1:17" s="133" customFormat="1" ht="63">
      <c r="A750" s="10" t="s">
        <v>170</v>
      </c>
      <c r="B750" s="105" t="s">
        <v>923</v>
      </c>
      <c r="C750" s="106" t="s">
        <v>2590</v>
      </c>
      <c r="D750" s="107"/>
      <c r="E750" s="107"/>
      <c r="F750" s="107"/>
      <c r="G750" s="107"/>
      <c r="H750" s="107"/>
      <c r="I750" s="107"/>
      <c r="J750" s="107"/>
      <c r="K750" s="107"/>
      <c r="L750" s="107"/>
      <c r="M750" s="107"/>
      <c r="N750" s="107"/>
      <c r="O750" s="107"/>
      <c r="P750" s="107"/>
      <c r="Q750" s="107"/>
    </row>
    <row r="751" spans="1:17" s="133" customFormat="1" ht="78.75">
      <c r="A751" s="143" t="s">
        <v>170</v>
      </c>
      <c r="B751" s="105" t="s">
        <v>924</v>
      </c>
      <c r="C751" s="106" t="s">
        <v>2591</v>
      </c>
      <c r="D751" s="107"/>
      <c r="E751" s="107"/>
      <c r="F751" s="107"/>
      <c r="G751" s="107"/>
      <c r="H751" s="107"/>
      <c r="I751" s="107"/>
      <c r="J751" s="107"/>
      <c r="K751" s="107"/>
      <c r="L751" s="107"/>
      <c r="M751" s="107"/>
      <c r="N751" s="107"/>
      <c r="O751" s="107"/>
      <c r="P751" s="107"/>
      <c r="Q751" s="107"/>
    </row>
    <row r="752" spans="1:17" s="133" customFormat="1" ht="63">
      <c r="A752" s="10" t="s">
        <v>170</v>
      </c>
      <c r="B752" s="105" t="s">
        <v>925</v>
      </c>
      <c r="C752" s="106" t="s">
        <v>1960</v>
      </c>
      <c r="D752" s="107"/>
      <c r="E752" s="107"/>
      <c r="F752" s="107"/>
      <c r="G752" s="107"/>
      <c r="H752" s="107"/>
      <c r="I752" s="107"/>
      <c r="J752" s="107"/>
      <c r="K752" s="107"/>
      <c r="L752" s="107"/>
      <c r="M752" s="107"/>
      <c r="N752" s="107"/>
      <c r="O752" s="107"/>
      <c r="P752" s="107"/>
      <c r="Q752" s="107"/>
    </row>
    <row r="753" spans="1:17" s="133" customFormat="1" ht="78.75">
      <c r="A753" s="10" t="s">
        <v>170</v>
      </c>
      <c r="B753" s="105" t="s">
        <v>926</v>
      </c>
      <c r="C753" s="106" t="s">
        <v>2592</v>
      </c>
      <c r="D753" s="107"/>
      <c r="E753" s="107"/>
      <c r="F753" s="107"/>
      <c r="G753" s="107"/>
      <c r="H753" s="107"/>
      <c r="I753" s="107"/>
      <c r="J753" s="107"/>
      <c r="K753" s="107"/>
      <c r="L753" s="107"/>
      <c r="M753" s="107"/>
      <c r="N753" s="107"/>
      <c r="O753" s="107"/>
      <c r="P753" s="107"/>
      <c r="Q753" s="107"/>
    </row>
    <row r="754" spans="1:17" s="133" customFormat="1" ht="110.25">
      <c r="A754" s="10" t="s">
        <v>170</v>
      </c>
      <c r="B754" s="105" t="s">
        <v>927</v>
      </c>
      <c r="C754" s="109" t="s">
        <v>2593</v>
      </c>
      <c r="D754" s="107"/>
      <c r="E754" s="107"/>
      <c r="F754" s="107"/>
      <c r="G754" s="107"/>
      <c r="H754" s="107"/>
      <c r="I754" s="110">
        <v>0.070000000000000007</v>
      </c>
      <c r="J754" s="107"/>
      <c r="K754" s="107"/>
      <c r="L754" s="107"/>
      <c r="M754" s="107"/>
      <c r="N754" s="107"/>
      <c r="O754" s="107"/>
      <c r="P754" s="107"/>
      <c r="Q754" s="107"/>
    </row>
    <row r="755" spans="1:17" s="133" customFormat="1" ht="31.5">
      <c r="A755" s="143" t="s">
        <v>170</v>
      </c>
      <c r="B755" s="105" t="s">
        <v>928</v>
      </c>
      <c r="C755" s="106" t="s">
        <v>1963</v>
      </c>
      <c r="D755" s="107"/>
      <c r="E755" s="107"/>
      <c r="F755" s="107"/>
      <c r="G755" s="107"/>
      <c r="H755" s="107"/>
      <c r="I755" s="107"/>
      <c r="J755" s="107"/>
      <c r="K755" s="107"/>
      <c r="L755" s="107"/>
      <c r="M755" s="107"/>
      <c r="N755" s="107"/>
      <c r="O755" s="107"/>
      <c r="P755" s="107"/>
      <c r="Q755" s="107"/>
    </row>
    <row r="756" spans="1:17" s="133" customFormat="1" ht="110.25">
      <c r="A756" s="143" t="s">
        <v>170</v>
      </c>
      <c r="B756" s="105" t="s">
        <v>929</v>
      </c>
      <c r="C756" s="106" t="s">
        <v>2594</v>
      </c>
      <c r="D756" s="107"/>
      <c r="E756" s="107"/>
      <c r="F756" s="107"/>
      <c r="G756" s="107"/>
      <c r="H756" s="107"/>
      <c r="I756" s="107"/>
      <c r="J756" s="107"/>
      <c r="K756" s="107"/>
      <c r="L756" s="107"/>
      <c r="M756" s="107"/>
      <c r="N756" s="107"/>
      <c r="O756" s="107"/>
      <c r="P756" s="107"/>
      <c r="Q756" s="107"/>
    </row>
    <row r="757" spans="1:17" s="133" customFormat="1" ht="47.25">
      <c r="A757" s="143" t="s">
        <v>170</v>
      </c>
      <c r="B757" s="105" t="s">
        <v>930</v>
      </c>
      <c r="C757" s="106" t="s">
        <v>1965</v>
      </c>
      <c r="D757" s="107"/>
      <c r="E757" s="107"/>
      <c r="F757" s="107"/>
      <c r="G757" s="107"/>
      <c r="H757" s="107"/>
      <c r="I757" s="107"/>
      <c r="J757" s="107"/>
      <c r="K757" s="107"/>
      <c r="L757" s="107"/>
      <c r="M757" s="107"/>
      <c r="N757" s="107"/>
      <c r="O757" s="107"/>
      <c r="P757" s="107"/>
      <c r="Q757" s="107"/>
    </row>
    <row r="758" spans="1:17" s="133" customFormat="1" ht="31.5">
      <c r="A758" s="143" t="s">
        <v>170</v>
      </c>
      <c r="B758" s="105" t="s">
        <v>931</v>
      </c>
      <c r="C758" s="106" t="s">
        <v>2595</v>
      </c>
      <c r="D758" s="107"/>
      <c r="E758" s="107"/>
      <c r="F758" s="107"/>
      <c r="G758" s="107"/>
      <c r="H758" s="107">
        <v>0.25</v>
      </c>
      <c r="I758" s="107">
        <v>1.24</v>
      </c>
      <c r="J758" s="107"/>
      <c r="K758" s="107"/>
      <c r="L758" s="107"/>
      <c r="M758" s="107"/>
      <c r="N758" s="107"/>
      <c r="O758" s="107"/>
      <c r="P758" s="107"/>
      <c r="Q758" s="107"/>
    </row>
    <row r="759" spans="1:17" s="133" customFormat="1" ht="47.25">
      <c r="A759" s="143" t="s">
        <v>170</v>
      </c>
      <c r="B759" s="105" t="s">
        <v>932</v>
      </c>
      <c r="C759" s="106" t="s">
        <v>2596</v>
      </c>
      <c r="D759" s="107"/>
      <c r="E759" s="107"/>
      <c r="F759" s="107"/>
      <c r="G759" s="107"/>
      <c r="H759" s="107"/>
      <c r="I759" s="107"/>
      <c r="J759" s="107"/>
      <c r="K759" s="107"/>
      <c r="L759" s="107"/>
      <c r="M759" s="107"/>
      <c r="N759" s="107"/>
      <c r="O759" s="107"/>
      <c r="P759" s="107"/>
      <c r="Q759" s="107"/>
    </row>
    <row r="760" spans="1:17" s="133" customFormat="1" ht="47.25">
      <c r="A760" s="143" t="s">
        <v>170</v>
      </c>
      <c r="B760" s="105" t="s">
        <v>933</v>
      </c>
      <c r="C760" s="106" t="s">
        <v>2597</v>
      </c>
      <c r="D760" s="107"/>
      <c r="E760" s="107"/>
      <c r="F760" s="107"/>
      <c r="G760" s="107"/>
      <c r="H760" s="107"/>
      <c r="I760" s="107"/>
      <c r="J760" s="107"/>
      <c r="K760" s="107"/>
      <c r="L760" s="107"/>
      <c r="M760" s="107"/>
      <c r="N760" s="107"/>
      <c r="O760" s="107"/>
      <c r="P760" s="107"/>
      <c r="Q760" s="107"/>
    </row>
    <row r="761" spans="1:17" s="133" customFormat="1" ht="78.75">
      <c r="A761" s="143" t="s">
        <v>170</v>
      </c>
      <c r="B761" s="105" t="s">
        <v>934</v>
      </c>
      <c r="C761" s="106" t="s">
        <v>1969</v>
      </c>
      <c r="D761" s="107"/>
      <c r="E761" s="107"/>
      <c r="F761" s="107"/>
      <c r="G761" s="107"/>
      <c r="H761" s="107"/>
      <c r="I761" s="107"/>
      <c r="J761" s="107"/>
      <c r="K761" s="107"/>
      <c r="L761" s="107"/>
      <c r="M761" s="107"/>
      <c r="N761" s="107"/>
      <c r="O761" s="107"/>
      <c r="P761" s="107"/>
      <c r="Q761" s="107"/>
    </row>
    <row r="762" spans="1:17" s="133" customFormat="1" ht="47.25">
      <c r="A762" s="143" t="s">
        <v>170</v>
      </c>
      <c r="B762" s="105" t="s">
        <v>935</v>
      </c>
      <c r="C762" s="106" t="s">
        <v>1970</v>
      </c>
      <c r="D762" s="107"/>
      <c r="E762" s="107"/>
      <c r="F762" s="107"/>
      <c r="G762" s="107"/>
      <c r="H762" s="107"/>
      <c r="I762" s="107"/>
      <c r="J762" s="107"/>
      <c r="K762" s="107"/>
      <c r="L762" s="107"/>
      <c r="M762" s="107"/>
      <c r="N762" s="107"/>
      <c r="O762" s="107"/>
      <c r="P762" s="107"/>
      <c r="Q762" s="107"/>
    </row>
    <row r="763" spans="1:17" s="133" customFormat="1" ht="31.5">
      <c r="A763" s="143" t="s">
        <v>170</v>
      </c>
      <c r="B763" s="105" t="s">
        <v>936</v>
      </c>
      <c r="C763" s="106" t="s">
        <v>1971</v>
      </c>
      <c r="D763" s="107"/>
      <c r="E763" s="107"/>
      <c r="F763" s="107"/>
      <c r="G763" s="107"/>
      <c r="H763" s="107"/>
      <c r="I763" s="107"/>
      <c r="J763" s="107"/>
      <c r="K763" s="107"/>
      <c r="L763" s="107"/>
      <c r="M763" s="107"/>
      <c r="N763" s="107"/>
      <c r="O763" s="107"/>
      <c r="P763" s="107"/>
      <c r="Q763" s="107"/>
    </row>
    <row r="764" spans="1:17" s="133" customFormat="1" ht="47.25">
      <c r="A764" s="143" t="s">
        <v>170</v>
      </c>
      <c r="B764" s="105" t="s">
        <v>937</v>
      </c>
      <c r="C764" s="106" t="s">
        <v>1972</v>
      </c>
      <c r="D764" s="107"/>
      <c r="E764" s="107"/>
      <c r="F764" s="107"/>
      <c r="G764" s="107"/>
      <c r="H764" s="107"/>
      <c r="I764" s="107"/>
      <c r="J764" s="107"/>
      <c r="K764" s="107"/>
      <c r="L764" s="107"/>
      <c r="M764" s="107"/>
      <c r="N764" s="107"/>
      <c r="O764" s="107"/>
      <c r="P764" s="107"/>
      <c r="Q764" s="107"/>
    </row>
    <row r="765" spans="1:17" s="133" customFormat="1" ht="31.5">
      <c r="A765" s="143" t="s">
        <v>170</v>
      </c>
      <c r="B765" s="105" t="s">
        <v>938</v>
      </c>
      <c r="C765" s="106" t="s">
        <v>1973</v>
      </c>
      <c r="D765" s="107"/>
      <c r="E765" s="107"/>
      <c r="F765" s="107"/>
      <c r="G765" s="107"/>
      <c r="H765" s="107"/>
      <c r="I765" s="107"/>
      <c r="J765" s="107"/>
      <c r="K765" s="107"/>
      <c r="L765" s="107"/>
      <c r="M765" s="107"/>
      <c r="N765" s="107"/>
      <c r="O765" s="107"/>
      <c r="P765" s="107"/>
      <c r="Q765" s="107"/>
    </row>
    <row r="766" spans="1:17" s="133" customFormat="1" ht="47.25">
      <c r="A766" s="143" t="s">
        <v>170</v>
      </c>
      <c r="B766" s="105" t="s">
        <v>939</v>
      </c>
      <c r="C766" s="106" t="s">
        <v>1974</v>
      </c>
      <c r="D766" s="107"/>
      <c r="E766" s="107"/>
      <c r="F766" s="107"/>
      <c r="G766" s="107"/>
      <c r="H766" s="107"/>
      <c r="I766" s="107"/>
      <c r="J766" s="107"/>
      <c r="K766" s="107"/>
      <c r="L766" s="107"/>
      <c r="M766" s="107"/>
      <c r="N766" s="107"/>
      <c r="O766" s="107"/>
      <c r="P766" s="107"/>
      <c r="Q766" s="107"/>
    </row>
    <row r="767" spans="1:17" s="133" customFormat="1" ht="47.25">
      <c r="A767" s="143" t="s">
        <v>170</v>
      </c>
      <c r="B767" s="105" t="s">
        <v>940</v>
      </c>
      <c r="C767" s="106" t="s">
        <v>1975</v>
      </c>
      <c r="D767" s="107"/>
      <c r="E767" s="107"/>
      <c r="F767" s="107"/>
      <c r="G767" s="107"/>
      <c r="H767" s="107"/>
      <c r="I767" s="107"/>
      <c r="J767" s="107"/>
      <c r="K767" s="107"/>
      <c r="L767" s="107"/>
      <c r="M767" s="107"/>
      <c r="N767" s="107"/>
      <c r="O767" s="107"/>
      <c r="P767" s="107"/>
      <c r="Q767" s="107"/>
    </row>
    <row r="768" spans="1:17" s="133" customFormat="1" ht="31.5">
      <c r="A768" s="143" t="s">
        <v>170</v>
      </c>
      <c r="B768" s="105" t="s">
        <v>941</v>
      </c>
      <c r="C768" s="106" t="s">
        <v>1976</v>
      </c>
      <c r="D768" s="107"/>
      <c r="E768" s="107"/>
      <c r="F768" s="107"/>
      <c r="G768" s="107"/>
      <c r="H768" s="107"/>
      <c r="I768" s="107"/>
      <c r="J768" s="107"/>
      <c r="K768" s="107"/>
      <c r="L768" s="107"/>
      <c r="M768" s="107"/>
      <c r="N768" s="107"/>
      <c r="O768" s="107"/>
      <c r="P768" s="107"/>
      <c r="Q768" s="107"/>
    </row>
    <row r="769" spans="1:17" s="133" customFormat="1" ht="47.25">
      <c r="A769" s="143" t="s">
        <v>170</v>
      </c>
      <c r="B769" s="105" t="s">
        <v>942</v>
      </c>
      <c r="C769" s="106" t="s">
        <v>1977</v>
      </c>
      <c r="D769" s="107"/>
      <c r="E769" s="107"/>
      <c r="F769" s="107"/>
      <c r="G769" s="107"/>
      <c r="H769" s="107"/>
      <c r="I769" s="107"/>
      <c r="J769" s="107"/>
      <c r="K769" s="107"/>
      <c r="L769" s="107"/>
      <c r="M769" s="107"/>
      <c r="N769" s="107"/>
      <c r="O769" s="107"/>
      <c r="P769" s="107"/>
      <c r="Q769" s="107"/>
    </row>
    <row r="770" spans="1:17" s="133" customFormat="1" ht="47.25">
      <c r="A770" s="143" t="s">
        <v>170</v>
      </c>
      <c r="B770" s="105" t="s">
        <v>943</v>
      </c>
      <c r="C770" s="106" t="s">
        <v>1978</v>
      </c>
      <c r="D770" s="107"/>
      <c r="E770" s="107"/>
      <c r="F770" s="107"/>
      <c r="G770" s="107"/>
      <c r="H770" s="107"/>
      <c r="I770" s="107"/>
      <c r="J770" s="107"/>
      <c r="K770" s="107"/>
      <c r="L770" s="107"/>
      <c r="M770" s="107"/>
      <c r="N770" s="107"/>
      <c r="O770" s="107"/>
      <c r="P770" s="107"/>
      <c r="Q770" s="107"/>
    </row>
    <row r="771" spans="1:17" s="133" customFormat="1" ht="47.25">
      <c r="A771" s="143" t="s">
        <v>170</v>
      </c>
      <c r="B771" s="105" t="s">
        <v>944</v>
      </c>
      <c r="C771" s="106" t="s">
        <v>1979</v>
      </c>
      <c r="D771" s="107"/>
      <c r="E771" s="107"/>
      <c r="F771" s="107"/>
      <c r="G771" s="107"/>
      <c r="H771" s="107"/>
      <c r="I771" s="107"/>
      <c r="J771" s="107"/>
      <c r="K771" s="107"/>
      <c r="L771" s="107"/>
      <c r="M771" s="107"/>
      <c r="N771" s="107"/>
      <c r="O771" s="107"/>
      <c r="P771" s="107"/>
      <c r="Q771" s="107"/>
    </row>
    <row r="772" spans="1:17" s="133" customFormat="1" ht="47.25">
      <c r="A772" s="143" t="s">
        <v>170</v>
      </c>
      <c r="B772" s="105" t="s">
        <v>945</v>
      </c>
      <c r="C772" s="106" t="s">
        <v>1980</v>
      </c>
      <c r="D772" s="107"/>
      <c r="E772" s="107"/>
      <c r="F772" s="107"/>
      <c r="G772" s="107"/>
      <c r="H772" s="107"/>
      <c r="I772" s="107"/>
      <c r="J772" s="107"/>
      <c r="K772" s="107"/>
      <c r="L772" s="107"/>
      <c r="M772" s="107"/>
      <c r="N772" s="107"/>
      <c r="O772" s="107"/>
      <c r="P772" s="107"/>
      <c r="Q772" s="107"/>
    </row>
    <row r="773" spans="1:17" s="133" customFormat="1" ht="47.25">
      <c r="A773" s="143" t="s">
        <v>170</v>
      </c>
      <c r="B773" s="105" t="s">
        <v>946</v>
      </c>
      <c r="C773" s="106" t="s">
        <v>1981</v>
      </c>
      <c r="D773" s="107"/>
      <c r="E773" s="107"/>
      <c r="F773" s="107"/>
      <c r="G773" s="107"/>
      <c r="H773" s="107"/>
      <c r="I773" s="107"/>
      <c r="J773" s="107"/>
      <c r="K773" s="107"/>
      <c r="L773" s="107"/>
      <c r="M773" s="107"/>
      <c r="N773" s="107"/>
      <c r="O773" s="107"/>
      <c r="P773" s="107"/>
      <c r="Q773" s="107"/>
    </row>
    <row r="774" spans="1:17" s="133" customFormat="1" ht="47.25">
      <c r="A774" s="143" t="s">
        <v>170</v>
      </c>
      <c r="B774" s="105" t="s">
        <v>947</v>
      </c>
      <c r="C774" s="106" t="s">
        <v>1982</v>
      </c>
      <c r="D774" s="107"/>
      <c r="E774" s="107"/>
      <c r="F774" s="107"/>
      <c r="G774" s="107"/>
      <c r="H774" s="107"/>
      <c r="I774" s="107"/>
      <c r="J774" s="107"/>
      <c r="K774" s="107"/>
      <c r="L774" s="107"/>
      <c r="M774" s="107"/>
      <c r="N774" s="107"/>
      <c r="O774" s="107"/>
      <c r="P774" s="107"/>
      <c r="Q774" s="107"/>
    </row>
    <row r="775" spans="1:17" s="133" customFormat="1" ht="31.5">
      <c r="A775" s="143" t="s">
        <v>170</v>
      </c>
      <c r="B775" s="105" t="s">
        <v>948</v>
      </c>
      <c r="C775" s="106" t="s">
        <v>1983</v>
      </c>
      <c r="D775" s="107"/>
      <c r="E775" s="107"/>
      <c r="F775" s="107"/>
      <c r="G775" s="107"/>
      <c r="H775" s="107"/>
      <c r="I775" s="107"/>
      <c r="J775" s="107"/>
      <c r="K775" s="107"/>
      <c r="L775" s="107"/>
      <c r="M775" s="107"/>
      <c r="N775" s="107"/>
      <c r="O775" s="107"/>
      <c r="P775" s="107"/>
      <c r="Q775" s="107"/>
    </row>
    <row r="776" spans="1:17" s="133" customFormat="1" ht="63">
      <c r="A776" s="143" t="s">
        <v>170</v>
      </c>
      <c r="B776" s="105" t="s">
        <v>949</v>
      </c>
      <c r="C776" s="106" t="s">
        <v>2598</v>
      </c>
      <c r="D776" s="107"/>
      <c r="E776" s="107"/>
      <c r="F776" s="107"/>
      <c r="G776" s="107"/>
      <c r="H776" s="107"/>
      <c r="I776" s="107"/>
      <c r="J776" s="107"/>
      <c r="K776" s="107"/>
      <c r="L776" s="107"/>
      <c r="M776" s="107"/>
      <c r="N776" s="107"/>
      <c r="O776" s="107"/>
      <c r="P776" s="107"/>
      <c r="Q776" s="107"/>
    </row>
    <row r="777" spans="1:17" s="133" customFormat="1" ht="63">
      <c r="A777" s="143" t="s">
        <v>170</v>
      </c>
      <c r="B777" s="105" t="s">
        <v>950</v>
      </c>
      <c r="C777" s="106" t="s">
        <v>2599</v>
      </c>
      <c r="D777" s="107"/>
      <c r="E777" s="107"/>
      <c r="F777" s="107"/>
      <c r="G777" s="107"/>
      <c r="H777" s="107"/>
      <c r="I777" s="107"/>
      <c r="J777" s="107"/>
      <c r="K777" s="107"/>
      <c r="L777" s="107"/>
      <c r="M777" s="107"/>
      <c r="N777" s="107"/>
      <c r="O777" s="107"/>
      <c r="P777" s="107"/>
      <c r="Q777" s="107"/>
    </row>
    <row r="778" spans="1:17" s="133" customFormat="1" ht="63">
      <c r="A778" s="143" t="s">
        <v>170</v>
      </c>
      <c r="B778" s="105" t="s">
        <v>951</v>
      </c>
      <c r="C778" s="106" t="s">
        <v>2600</v>
      </c>
      <c r="D778" s="107"/>
      <c r="E778" s="107"/>
      <c r="F778" s="107"/>
      <c r="G778" s="107"/>
      <c r="H778" s="107">
        <v>0.10</v>
      </c>
      <c r="I778" s="107">
        <v>0.02</v>
      </c>
      <c r="J778" s="107"/>
      <c r="K778" s="107"/>
      <c r="L778" s="107"/>
      <c r="M778" s="107"/>
      <c r="N778" s="107"/>
      <c r="O778" s="107"/>
      <c r="P778" s="107"/>
      <c r="Q778" s="107"/>
    </row>
    <row r="779" spans="1:17" s="133" customFormat="1" ht="78.75">
      <c r="A779" s="143" t="s">
        <v>170</v>
      </c>
      <c r="B779" s="105" t="s">
        <v>952</v>
      </c>
      <c r="C779" s="106" t="s">
        <v>2601</v>
      </c>
      <c r="D779" s="107"/>
      <c r="E779" s="107"/>
      <c r="F779" s="107"/>
      <c r="G779" s="107"/>
      <c r="H779" s="107">
        <v>0.10</v>
      </c>
      <c r="I779" s="107">
        <v>0.03</v>
      </c>
      <c r="J779" s="107"/>
      <c r="K779" s="107"/>
      <c r="L779" s="107"/>
      <c r="M779" s="107"/>
      <c r="N779" s="107"/>
      <c r="O779" s="107"/>
      <c r="P779" s="107"/>
      <c r="Q779" s="107"/>
    </row>
    <row r="780" spans="1:17" s="133" customFormat="1" ht="78.75">
      <c r="A780" s="143" t="s">
        <v>170</v>
      </c>
      <c r="B780" s="105" t="s">
        <v>953</v>
      </c>
      <c r="C780" s="106" t="s">
        <v>1988</v>
      </c>
      <c r="D780" s="107"/>
      <c r="E780" s="107"/>
      <c r="F780" s="107"/>
      <c r="G780" s="107"/>
      <c r="H780" s="107"/>
      <c r="I780" s="107"/>
      <c r="J780" s="107"/>
      <c r="K780" s="107"/>
      <c r="L780" s="107"/>
      <c r="M780" s="107"/>
      <c r="N780" s="107"/>
      <c r="O780" s="107"/>
      <c r="P780" s="107"/>
      <c r="Q780" s="107"/>
    </row>
    <row r="781" spans="1:17" s="133" customFormat="1" ht="94.5">
      <c r="A781" s="143" t="s">
        <v>170</v>
      </c>
      <c r="B781" s="105" t="s">
        <v>954</v>
      </c>
      <c r="C781" s="106" t="s">
        <v>2602</v>
      </c>
      <c r="D781" s="107"/>
      <c r="E781" s="107"/>
      <c r="F781" s="107"/>
      <c r="G781" s="107"/>
      <c r="H781" s="107"/>
      <c r="I781" s="107"/>
      <c r="J781" s="107"/>
      <c r="K781" s="107"/>
      <c r="L781" s="107"/>
      <c r="M781" s="107"/>
      <c r="N781" s="107"/>
      <c r="O781" s="107"/>
      <c r="P781" s="107"/>
      <c r="Q781" s="107"/>
    </row>
    <row r="782" spans="1:17" s="133" customFormat="1" ht="47.25">
      <c r="A782" s="143" t="s">
        <v>170</v>
      </c>
      <c r="B782" s="105" t="s">
        <v>955</v>
      </c>
      <c r="C782" s="106" t="s">
        <v>2603</v>
      </c>
      <c r="D782" s="107"/>
      <c r="E782" s="107"/>
      <c r="F782" s="107"/>
      <c r="G782" s="107"/>
      <c r="H782" s="107"/>
      <c r="I782" s="107"/>
      <c r="J782" s="107"/>
      <c r="K782" s="107"/>
      <c r="L782" s="107"/>
      <c r="M782" s="107"/>
      <c r="N782" s="107"/>
      <c r="O782" s="107"/>
      <c r="P782" s="107"/>
      <c r="Q782" s="107"/>
    </row>
    <row r="783" spans="1:17" s="133" customFormat="1" ht="47.25">
      <c r="A783" s="143" t="s">
        <v>170</v>
      </c>
      <c r="B783" s="105" t="s">
        <v>956</v>
      </c>
      <c r="C783" s="106" t="s">
        <v>1991</v>
      </c>
      <c r="D783" s="107"/>
      <c r="E783" s="107"/>
      <c r="F783" s="107"/>
      <c r="G783" s="107"/>
      <c r="H783" s="107"/>
      <c r="I783" s="107"/>
      <c r="J783" s="107"/>
      <c r="K783" s="107"/>
      <c r="L783" s="107"/>
      <c r="M783" s="107"/>
      <c r="N783" s="107"/>
      <c r="O783" s="107"/>
      <c r="P783" s="107"/>
      <c r="Q783" s="107"/>
    </row>
    <row r="784" spans="1:17" s="133" customFormat="1" ht="78.75">
      <c r="A784" s="143" t="s">
        <v>170</v>
      </c>
      <c r="B784" s="105" t="s">
        <v>957</v>
      </c>
      <c r="C784" s="106" t="s">
        <v>2604</v>
      </c>
      <c r="D784" s="107"/>
      <c r="E784" s="107"/>
      <c r="F784" s="107"/>
      <c r="G784" s="107"/>
      <c r="H784" s="107"/>
      <c r="I784" s="107"/>
      <c r="J784" s="107"/>
      <c r="K784" s="107"/>
      <c r="L784" s="107"/>
      <c r="M784" s="107"/>
      <c r="N784" s="107"/>
      <c r="O784" s="107"/>
      <c r="P784" s="107"/>
      <c r="Q784" s="107"/>
    </row>
    <row r="785" spans="1:17" s="133" customFormat="1" ht="63">
      <c r="A785" s="143" t="s">
        <v>170</v>
      </c>
      <c r="B785" s="105" t="s">
        <v>958</v>
      </c>
      <c r="C785" s="106" t="s">
        <v>2605</v>
      </c>
      <c r="D785" s="107"/>
      <c r="E785" s="107"/>
      <c r="F785" s="107"/>
      <c r="G785" s="107"/>
      <c r="H785" s="107"/>
      <c r="I785" s="107"/>
      <c r="J785" s="107"/>
      <c r="K785" s="107"/>
      <c r="L785" s="107"/>
      <c r="M785" s="107"/>
      <c r="N785" s="107"/>
      <c r="O785" s="107"/>
      <c r="P785" s="107"/>
      <c r="Q785" s="107"/>
    </row>
    <row r="786" spans="1:17" s="133" customFormat="1" ht="94.5">
      <c r="A786" s="143" t="s">
        <v>170</v>
      </c>
      <c r="B786" s="105" t="s">
        <v>959</v>
      </c>
      <c r="C786" s="106" t="s">
        <v>1994</v>
      </c>
      <c r="D786" s="107"/>
      <c r="E786" s="107"/>
      <c r="F786" s="107"/>
      <c r="G786" s="107"/>
      <c r="H786" s="107"/>
      <c r="I786" s="107"/>
      <c r="J786" s="107"/>
      <c r="K786" s="107"/>
      <c r="L786" s="107"/>
      <c r="M786" s="107"/>
      <c r="N786" s="107"/>
      <c r="O786" s="107"/>
      <c r="P786" s="107"/>
      <c r="Q786" s="107"/>
    </row>
    <row r="787" spans="1:17" s="133" customFormat="1" ht="47.25">
      <c r="A787" s="143" t="s">
        <v>170</v>
      </c>
      <c r="B787" s="105" t="s">
        <v>960</v>
      </c>
      <c r="C787" s="106" t="s">
        <v>1995</v>
      </c>
      <c r="D787" s="107"/>
      <c r="E787" s="107"/>
      <c r="F787" s="107"/>
      <c r="G787" s="107"/>
      <c r="H787" s="107"/>
      <c r="I787" s="107"/>
      <c r="J787" s="107"/>
      <c r="K787" s="107"/>
      <c r="L787" s="107"/>
      <c r="M787" s="107"/>
      <c r="N787" s="107"/>
      <c r="O787" s="107"/>
      <c r="P787" s="107"/>
      <c r="Q787" s="107"/>
    </row>
    <row r="788" spans="1:17" s="133" customFormat="1" ht="47.25">
      <c r="A788" s="143" t="s">
        <v>170</v>
      </c>
      <c r="B788" s="105" t="s">
        <v>961</v>
      </c>
      <c r="C788" s="106" t="s">
        <v>1996</v>
      </c>
      <c r="D788" s="107"/>
      <c r="E788" s="107"/>
      <c r="F788" s="107"/>
      <c r="G788" s="107"/>
      <c r="H788" s="107"/>
      <c r="I788" s="107"/>
      <c r="J788" s="107"/>
      <c r="K788" s="107"/>
      <c r="L788" s="107"/>
      <c r="M788" s="107"/>
      <c r="N788" s="107"/>
      <c r="O788" s="107"/>
      <c r="P788" s="107"/>
      <c r="Q788" s="107"/>
    </row>
    <row r="789" spans="1:17" s="133" customFormat="1" ht="47.25">
      <c r="A789" s="143" t="s">
        <v>170</v>
      </c>
      <c r="B789" s="105" t="s">
        <v>962</v>
      </c>
      <c r="C789" s="106" t="s">
        <v>2606</v>
      </c>
      <c r="D789" s="107"/>
      <c r="E789" s="107"/>
      <c r="F789" s="107"/>
      <c r="G789" s="107"/>
      <c r="H789" s="107"/>
      <c r="I789" s="107"/>
      <c r="J789" s="107"/>
      <c r="K789" s="107"/>
      <c r="L789" s="107"/>
      <c r="M789" s="107"/>
      <c r="N789" s="107"/>
      <c r="O789" s="107"/>
      <c r="P789" s="107"/>
      <c r="Q789" s="107"/>
    </row>
    <row r="790" spans="1:17" s="133" customFormat="1" ht="31.5">
      <c r="A790" s="143" t="s">
        <v>170</v>
      </c>
      <c r="B790" s="105" t="s">
        <v>963</v>
      </c>
      <c r="C790" s="106" t="s">
        <v>1998</v>
      </c>
      <c r="D790" s="107"/>
      <c r="E790" s="107"/>
      <c r="F790" s="107"/>
      <c r="G790" s="107"/>
      <c r="H790" s="107"/>
      <c r="I790" s="107"/>
      <c r="J790" s="107"/>
      <c r="K790" s="107"/>
      <c r="L790" s="107"/>
      <c r="M790" s="107"/>
      <c r="N790" s="107"/>
      <c r="O790" s="107"/>
      <c r="P790" s="107"/>
      <c r="Q790" s="107"/>
    </row>
    <row r="791" spans="1:17" s="133" customFormat="1" ht="47.25">
      <c r="A791" s="143" t="s">
        <v>170</v>
      </c>
      <c r="B791" s="105" t="s">
        <v>964</v>
      </c>
      <c r="C791" s="106" t="s">
        <v>1999</v>
      </c>
      <c r="D791" s="107"/>
      <c r="E791" s="107"/>
      <c r="F791" s="107"/>
      <c r="G791" s="107"/>
      <c r="H791" s="107"/>
      <c r="I791" s="107"/>
      <c r="J791" s="107"/>
      <c r="K791" s="107"/>
      <c r="L791" s="107"/>
      <c r="M791" s="107"/>
      <c r="N791" s="107"/>
      <c r="O791" s="107"/>
      <c r="P791" s="107"/>
      <c r="Q791" s="107"/>
    </row>
    <row r="792" spans="1:17" s="133" customFormat="1" ht="31.5">
      <c r="A792" s="143" t="s">
        <v>170</v>
      </c>
      <c r="B792" s="105" t="s">
        <v>965</v>
      </c>
      <c r="C792" s="106" t="s">
        <v>2607</v>
      </c>
      <c r="D792" s="107"/>
      <c r="E792" s="107"/>
      <c r="F792" s="107"/>
      <c r="G792" s="107"/>
      <c r="H792" s="107"/>
      <c r="I792" s="107"/>
      <c r="J792" s="107"/>
      <c r="K792" s="107"/>
      <c r="L792" s="107"/>
      <c r="M792" s="107"/>
      <c r="N792" s="107"/>
      <c r="O792" s="107"/>
      <c r="P792" s="107"/>
      <c r="Q792" s="107"/>
    </row>
    <row r="793" spans="1:17" s="133" customFormat="1" ht="47.25">
      <c r="A793" s="143" t="s">
        <v>170</v>
      </c>
      <c r="B793" s="105" t="s">
        <v>966</v>
      </c>
      <c r="C793" s="106" t="s">
        <v>2608</v>
      </c>
      <c r="D793" s="107"/>
      <c r="E793" s="107"/>
      <c r="F793" s="107"/>
      <c r="G793" s="107"/>
      <c r="H793" s="107"/>
      <c r="I793" s="107">
        <v>0.42</v>
      </c>
      <c r="J793" s="107"/>
      <c r="K793" s="107"/>
      <c r="L793" s="107"/>
      <c r="M793" s="107"/>
      <c r="N793" s="107"/>
      <c r="O793" s="107"/>
      <c r="P793" s="107"/>
      <c r="Q793" s="107"/>
    </row>
    <row r="794" spans="1:17" s="133" customFormat="1" ht="31.5">
      <c r="A794" s="143" t="s">
        <v>170</v>
      </c>
      <c r="B794" s="105" t="s">
        <v>967</v>
      </c>
      <c r="C794" s="106" t="s">
        <v>2002</v>
      </c>
      <c r="D794" s="107"/>
      <c r="E794" s="107"/>
      <c r="F794" s="107"/>
      <c r="G794" s="107"/>
      <c r="H794" s="107"/>
      <c r="I794" s="107"/>
      <c r="J794" s="107"/>
      <c r="K794" s="107"/>
      <c r="L794" s="107"/>
      <c r="M794" s="107"/>
      <c r="N794" s="107"/>
      <c r="O794" s="107"/>
      <c r="P794" s="107"/>
      <c r="Q794" s="107"/>
    </row>
    <row r="795" spans="1:17" s="133" customFormat="1" ht="47.25">
      <c r="A795" s="143" t="s">
        <v>170</v>
      </c>
      <c r="B795" s="105" t="s">
        <v>968</v>
      </c>
      <c r="C795" s="106" t="s">
        <v>2609</v>
      </c>
      <c r="D795" s="107"/>
      <c r="E795" s="107"/>
      <c r="F795" s="107"/>
      <c r="G795" s="107"/>
      <c r="H795" s="107"/>
      <c r="I795" s="107"/>
      <c r="J795" s="107"/>
      <c r="K795" s="107"/>
      <c r="L795" s="107"/>
      <c r="M795" s="107"/>
      <c r="N795" s="107"/>
      <c r="O795" s="107"/>
      <c r="P795" s="107"/>
      <c r="Q795" s="107"/>
    </row>
    <row r="796" spans="1:17" s="133" customFormat="1" ht="78.75">
      <c r="A796" s="143" t="s">
        <v>170</v>
      </c>
      <c r="B796" s="105" t="s">
        <v>969</v>
      </c>
      <c r="C796" s="106" t="s">
        <v>2610</v>
      </c>
      <c r="D796" s="107"/>
      <c r="E796" s="107"/>
      <c r="F796" s="107"/>
      <c r="G796" s="107"/>
      <c r="H796" s="107"/>
      <c r="I796" s="107"/>
      <c r="J796" s="107"/>
      <c r="K796" s="107"/>
      <c r="L796" s="107"/>
      <c r="M796" s="107"/>
      <c r="N796" s="107"/>
      <c r="O796" s="107"/>
      <c r="P796" s="107"/>
      <c r="Q796" s="107"/>
    </row>
    <row r="797" spans="1:17" s="133" customFormat="1" ht="63">
      <c r="A797" s="143" t="s">
        <v>170</v>
      </c>
      <c r="B797" s="105" t="s">
        <v>970</v>
      </c>
      <c r="C797" s="106" t="s">
        <v>2005</v>
      </c>
      <c r="D797" s="107"/>
      <c r="E797" s="107"/>
      <c r="F797" s="107"/>
      <c r="G797" s="107"/>
      <c r="H797" s="107"/>
      <c r="I797" s="107"/>
      <c r="J797" s="107"/>
      <c r="K797" s="107"/>
      <c r="L797" s="107"/>
      <c r="M797" s="107"/>
      <c r="N797" s="107"/>
      <c r="O797" s="107"/>
      <c r="P797" s="107"/>
      <c r="Q797" s="107"/>
    </row>
    <row r="798" spans="1:17" s="133" customFormat="1" ht="78.75">
      <c r="A798" s="143" t="s">
        <v>170</v>
      </c>
      <c r="B798" s="105" t="s">
        <v>971</v>
      </c>
      <c r="C798" s="106" t="s">
        <v>2006</v>
      </c>
      <c r="D798" s="107"/>
      <c r="E798" s="107"/>
      <c r="F798" s="107"/>
      <c r="G798" s="107"/>
      <c r="H798" s="107"/>
      <c r="I798" s="107"/>
      <c r="J798" s="107"/>
      <c r="K798" s="107"/>
      <c r="L798" s="107"/>
      <c r="M798" s="107"/>
      <c r="N798" s="107"/>
      <c r="O798" s="107"/>
      <c r="P798" s="107"/>
      <c r="Q798" s="107"/>
    </row>
    <row r="799" spans="1:17" s="133" customFormat="1" ht="63">
      <c r="A799" s="143" t="s">
        <v>170</v>
      </c>
      <c r="B799" s="105" t="s">
        <v>972</v>
      </c>
      <c r="C799" s="106" t="s">
        <v>2007</v>
      </c>
      <c r="D799" s="107"/>
      <c r="E799" s="107"/>
      <c r="F799" s="107"/>
      <c r="G799" s="107"/>
      <c r="H799" s="107"/>
      <c r="I799" s="107"/>
      <c r="J799" s="107"/>
      <c r="K799" s="107"/>
      <c r="L799" s="107"/>
      <c r="M799" s="107"/>
      <c r="N799" s="107"/>
      <c r="O799" s="107"/>
      <c r="P799" s="107"/>
      <c r="Q799" s="107"/>
    </row>
    <row r="800" spans="1:17" s="133" customFormat="1" ht="63">
      <c r="A800" s="143" t="s">
        <v>170</v>
      </c>
      <c r="B800" s="105" t="s">
        <v>973</v>
      </c>
      <c r="C800" s="106" t="s">
        <v>2008</v>
      </c>
      <c r="D800" s="107"/>
      <c r="E800" s="107"/>
      <c r="F800" s="107"/>
      <c r="G800" s="107"/>
      <c r="H800" s="107">
        <v>0.25</v>
      </c>
      <c r="I800" s="107">
        <v>0.15</v>
      </c>
      <c r="J800" s="107"/>
      <c r="K800" s="107"/>
      <c r="L800" s="107"/>
      <c r="M800" s="107"/>
      <c r="N800" s="107"/>
      <c r="O800" s="107"/>
      <c r="P800" s="107"/>
      <c r="Q800" s="107"/>
    </row>
    <row r="801" spans="1:17" s="133" customFormat="1" ht="78.75">
      <c r="A801" s="143" t="s">
        <v>170</v>
      </c>
      <c r="B801" s="105" t="s">
        <v>974</v>
      </c>
      <c r="C801" s="106" t="s">
        <v>2009</v>
      </c>
      <c r="D801" s="107"/>
      <c r="E801" s="107"/>
      <c r="F801" s="107"/>
      <c r="G801" s="107"/>
      <c r="H801" s="107"/>
      <c r="I801" s="107"/>
      <c r="J801" s="107"/>
      <c r="K801" s="107"/>
      <c r="L801" s="107"/>
      <c r="M801" s="107"/>
      <c r="N801" s="107"/>
      <c r="O801" s="107"/>
      <c r="P801" s="107"/>
      <c r="Q801" s="107"/>
    </row>
    <row r="802" spans="1:17" s="133" customFormat="1" ht="63">
      <c r="A802" s="143" t="s">
        <v>170</v>
      </c>
      <c r="B802" s="105" t="s">
        <v>975</v>
      </c>
      <c r="C802" s="106" t="s">
        <v>2010</v>
      </c>
      <c r="D802" s="107"/>
      <c r="E802" s="107"/>
      <c r="F802" s="107"/>
      <c r="G802" s="107"/>
      <c r="H802" s="107"/>
      <c r="I802" s="107"/>
      <c r="J802" s="107"/>
      <c r="K802" s="107"/>
      <c r="L802" s="107"/>
      <c r="M802" s="107"/>
      <c r="N802" s="107"/>
      <c r="O802" s="107"/>
      <c r="P802" s="107"/>
      <c r="Q802" s="107"/>
    </row>
    <row r="803" spans="1:17" s="133" customFormat="1" ht="78.75">
      <c r="A803" s="143" t="s">
        <v>170</v>
      </c>
      <c r="B803" s="105" t="s">
        <v>976</v>
      </c>
      <c r="C803" s="106" t="s">
        <v>2611</v>
      </c>
      <c r="D803" s="107"/>
      <c r="E803" s="107"/>
      <c r="F803" s="107"/>
      <c r="G803" s="107"/>
      <c r="H803" s="107"/>
      <c r="I803" s="107"/>
      <c r="J803" s="107"/>
      <c r="K803" s="107"/>
      <c r="L803" s="107"/>
      <c r="M803" s="107"/>
      <c r="N803" s="107"/>
      <c r="O803" s="107"/>
      <c r="P803" s="107"/>
      <c r="Q803" s="107"/>
    </row>
    <row r="804" spans="1:17" s="133" customFormat="1" ht="78.75">
      <c r="A804" s="143" t="s">
        <v>170</v>
      </c>
      <c r="B804" s="105" t="s">
        <v>977</v>
      </c>
      <c r="C804" s="106" t="s">
        <v>2612</v>
      </c>
      <c r="D804" s="107"/>
      <c r="E804" s="107"/>
      <c r="F804" s="107"/>
      <c r="G804" s="107"/>
      <c r="H804" s="107"/>
      <c r="I804" s="107"/>
      <c r="J804" s="107"/>
      <c r="K804" s="107"/>
      <c r="L804" s="107"/>
      <c r="M804" s="107"/>
      <c r="N804" s="107"/>
      <c r="O804" s="107"/>
      <c r="P804" s="107"/>
      <c r="Q804" s="107"/>
    </row>
    <row r="805" spans="1:17" s="133" customFormat="1" ht="63">
      <c r="A805" s="143" t="s">
        <v>170</v>
      </c>
      <c r="B805" s="105" t="s">
        <v>978</v>
      </c>
      <c r="C805" s="106" t="s">
        <v>2013</v>
      </c>
      <c r="D805" s="107"/>
      <c r="E805" s="107"/>
      <c r="F805" s="107"/>
      <c r="G805" s="107"/>
      <c r="H805" s="107"/>
      <c r="I805" s="107"/>
      <c r="J805" s="107"/>
      <c r="K805" s="107"/>
      <c r="L805" s="107"/>
      <c r="M805" s="107"/>
      <c r="N805" s="107"/>
      <c r="O805" s="107"/>
      <c r="P805" s="107"/>
      <c r="Q805" s="107"/>
    </row>
    <row r="806" spans="1:17" s="133" customFormat="1" ht="47.25">
      <c r="A806" s="143" t="s">
        <v>170</v>
      </c>
      <c r="B806" s="105" t="s">
        <v>979</v>
      </c>
      <c r="C806" s="106" t="s">
        <v>2014</v>
      </c>
      <c r="D806" s="107"/>
      <c r="E806" s="107"/>
      <c r="F806" s="107"/>
      <c r="G806" s="107"/>
      <c r="H806" s="107"/>
      <c r="I806" s="107"/>
      <c r="J806" s="107"/>
      <c r="K806" s="107"/>
      <c r="L806" s="107"/>
      <c r="M806" s="107"/>
      <c r="N806" s="107"/>
      <c r="O806" s="107"/>
      <c r="P806" s="107"/>
      <c r="Q806" s="107"/>
    </row>
    <row r="807" spans="1:17" s="133" customFormat="1" ht="47.25">
      <c r="A807" s="143" t="s">
        <v>170</v>
      </c>
      <c r="B807" s="105" t="s">
        <v>980</v>
      </c>
      <c r="C807" s="106" t="s">
        <v>2613</v>
      </c>
      <c r="D807" s="107"/>
      <c r="E807" s="107"/>
      <c r="F807" s="107"/>
      <c r="G807" s="107"/>
      <c r="H807" s="107"/>
      <c r="I807" s="107"/>
      <c r="J807" s="107"/>
      <c r="K807" s="107"/>
      <c r="L807" s="107"/>
      <c r="M807" s="107"/>
      <c r="N807" s="107"/>
      <c r="O807" s="107"/>
      <c r="P807" s="107"/>
      <c r="Q807" s="107"/>
    </row>
    <row r="808" spans="1:17" s="133" customFormat="1" ht="63">
      <c r="A808" s="143" t="s">
        <v>170</v>
      </c>
      <c r="B808" s="105" t="s">
        <v>981</v>
      </c>
      <c r="C808" s="106" t="s">
        <v>2614</v>
      </c>
      <c r="D808" s="107"/>
      <c r="E808" s="107"/>
      <c r="F808" s="107"/>
      <c r="G808" s="107"/>
      <c r="H808" s="107">
        <v>0.16</v>
      </c>
      <c r="I808" s="107">
        <v>1.5</v>
      </c>
      <c r="J808" s="107"/>
      <c r="K808" s="107"/>
      <c r="L808" s="107"/>
      <c r="M808" s="107"/>
      <c r="N808" s="107"/>
      <c r="O808" s="107"/>
      <c r="P808" s="107"/>
      <c r="Q808" s="107"/>
    </row>
    <row r="809" spans="1:17" s="133" customFormat="1" ht="78.75">
      <c r="A809" s="143" t="s">
        <v>170</v>
      </c>
      <c r="B809" s="105" t="s">
        <v>982</v>
      </c>
      <c r="C809" s="106" t="s">
        <v>2017</v>
      </c>
      <c r="D809" s="107"/>
      <c r="E809" s="107"/>
      <c r="F809" s="107"/>
      <c r="G809" s="107"/>
      <c r="H809" s="107"/>
      <c r="I809" s="107"/>
      <c r="J809" s="107"/>
      <c r="K809" s="107"/>
      <c r="L809" s="107"/>
      <c r="M809" s="107"/>
      <c r="N809" s="107"/>
      <c r="O809" s="107"/>
      <c r="P809" s="107"/>
      <c r="Q809" s="107"/>
    </row>
    <row r="810" spans="1:17" s="133" customFormat="1" ht="63">
      <c r="A810" s="143" t="s">
        <v>170</v>
      </c>
      <c r="B810" s="105" t="s">
        <v>983</v>
      </c>
      <c r="C810" s="106" t="s">
        <v>2018</v>
      </c>
      <c r="D810" s="107"/>
      <c r="E810" s="107"/>
      <c r="F810" s="107"/>
      <c r="G810" s="107"/>
      <c r="H810" s="107"/>
      <c r="I810" s="107"/>
      <c r="J810" s="107"/>
      <c r="K810" s="107"/>
      <c r="L810" s="107"/>
      <c r="M810" s="107"/>
      <c r="N810" s="107"/>
      <c r="O810" s="107"/>
      <c r="P810" s="107"/>
      <c r="Q810" s="107"/>
    </row>
    <row r="811" spans="1:17" s="133" customFormat="1" ht="78.75">
      <c r="A811" s="10" t="s">
        <v>170</v>
      </c>
      <c r="B811" s="105" t="s">
        <v>984</v>
      </c>
      <c r="C811" s="106" t="s">
        <v>2615</v>
      </c>
      <c r="D811" s="107"/>
      <c r="E811" s="107"/>
      <c r="F811" s="107"/>
      <c r="G811" s="107"/>
      <c r="H811" s="107"/>
      <c r="I811" s="107"/>
      <c r="J811" s="107"/>
      <c r="K811" s="107"/>
      <c r="L811" s="107"/>
      <c r="M811" s="107"/>
      <c r="N811" s="107"/>
      <c r="O811" s="107"/>
      <c r="P811" s="107"/>
      <c r="Q811" s="107"/>
    </row>
    <row r="812" spans="1:17" s="133" customFormat="1" ht="63">
      <c r="A812" s="10" t="s">
        <v>170</v>
      </c>
      <c r="B812" s="105" t="s">
        <v>985</v>
      </c>
      <c r="C812" s="106" t="s">
        <v>2616</v>
      </c>
      <c r="D812" s="107"/>
      <c r="E812" s="107"/>
      <c r="F812" s="107"/>
      <c r="G812" s="107"/>
      <c r="H812" s="107"/>
      <c r="I812" s="107"/>
      <c r="J812" s="107"/>
      <c r="K812" s="107"/>
      <c r="L812" s="107"/>
      <c r="M812" s="107"/>
      <c r="N812" s="107"/>
      <c r="O812" s="107"/>
      <c r="P812" s="107"/>
      <c r="Q812" s="107"/>
    </row>
    <row r="813" spans="1:17" s="133" customFormat="1" ht="47.25">
      <c r="A813" s="10" t="s">
        <v>170</v>
      </c>
      <c r="B813" s="105" t="s">
        <v>986</v>
      </c>
      <c r="C813" s="106" t="s">
        <v>2617</v>
      </c>
      <c r="D813" s="107"/>
      <c r="E813" s="107"/>
      <c r="F813" s="107"/>
      <c r="G813" s="107"/>
      <c r="H813" s="107"/>
      <c r="I813" s="107"/>
      <c r="J813" s="107"/>
      <c r="K813" s="107"/>
      <c r="L813" s="107"/>
      <c r="M813" s="107"/>
      <c r="N813" s="107"/>
      <c r="O813" s="107"/>
      <c r="P813" s="107"/>
      <c r="Q813" s="107"/>
    </row>
    <row r="814" spans="1:17" s="133" customFormat="1" ht="78.75">
      <c r="A814" s="10" t="s">
        <v>170</v>
      </c>
      <c r="B814" s="105" t="s">
        <v>987</v>
      </c>
      <c r="C814" s="108" t="s">
        <v>2022</v>
      </c>
      <c r="D814" s="107"/>
      <c r="E814" s="107"/>
      <c r="F814" s="107"/>
      <c r="G814" s="107"/>
      <c r="H814" s="107"/>
      <c r="I814" s="107"/>
      <c r="J814" s="107"/>
      <c r="K814" s="107"/>
      <c r="L814" s="107"/>
      <c r="M814" s="107"/>
      <c r="N814" s="107"/>
      <c r="O814" s="107"/>
      <c r="P814" s="107"/>
      <c r="Q814" s="107"/>
    </row>
    <row r="815" spans="1:17" s="133" customFormat="1" ht="47.25">
      <c r="A815" s="143" t="s">
        <v>170</v>
      </c>
      <c r="B815" s="105" t="s">
        <v>988</v>
      </c>
      <c r="C815" s="106" t="s">
        <v>2023</v>
      </c>
      <c r="D815" s="107"/>
      <c r="E815" s="107"/>
      <c r="F815" s="107"/>
      <c r="G815" s="107"/>
      <c r="H815" s="107">
        <v>0.16</v>
      </c>
      <c r="I815" s="107">
        <v>0.12</v>
      </c>
      <c r="J815" s="107"/>
      <c r="K815" s="107"/>
      <c r="L815" s="107"/>
      <c r="M815" s="107"/>
      <c r="N815" s="107"/>
      <c r="O815" s="107"/>
      <c r="P815" s="107"/>
      <c r="Q815" s="107"/>
    </row>
    <row r="816" spans="1:17" s="133" customFormat="1" ht="63">
      <c r="A816" s="143" t="s">
        <v>170</v>
      </c>
      <c r="B816" s="105" t="s">
        <v>989</v>
      </c>
      <c r="C816" s="106" t="s">
        <v>2618</v>
      </c>
      <c r="D816" s="107"/>
      <c r="E816" s="107"/>
      <c r="F816" s="107"/>
      <c r="G816" s="107"/>
      <c r="H816" s="107"/>
      <c r="I816" s="107"/>
      <c r="J816" s="107"/>
      <c r="K816" s="107"/>
      <c r="L816" s="107"/>
      <c r="M816" s="107"/>
      <c r="N816" s="107"/>
      <c r="O816" s="107"/>
      <c r="P816" s="107"/>
      <c r="Q816" s="107"/>
    </row>
    <row r="817" spans="1:17" s="133" customFormat="1" ht="47.25">
      <c r="A817" s="143" t="s">
        <v>170</v>
      </c>
      <c r="B817" s="105" t="s">
        <v>990</v>
      </c>
      <c r="C817" s="106" t="s">
        <v>2025</v>
      </c>
      <c r="D817" s="107"/>
      <c r="E817" s="107"/>
      <c r="F817" s="107"/>
      <c r="G817" s="107"/>
      <c r="H817" s="107"/>
      <c r="I817" s="107">
        <v>0.94</v>
      </c>
      <c r="J817" s="107"/>
      <c r="K817" s="107"/>
      <c r="L817" s="107"/>
      <c r="M817" s="107"/>
      <c r="N817" s="107"/>
      <c r="O817" s="107"/>
      <c r="P817" s="107"/>
      <c r="Q817" s="107"/>
    </row>
    <row r="818" spans="1:17" s="133" customFormat="1" ht="31.5">
      <c r="A818" s="143" t="s">
        <v>170</v>
      </c>
      <c r="B818" s="105" t="s">
        <v>991</v>
      </c>
      <c r="C818" s="106" t="s">
        <v>2619</v>
      </c>
      <c r="D818" s="107"/>
      <c r="E818" s="107"/>
      <c r="F818" s="107"/>
      <c r="G818" s="107"/>
      <c r="H818" s="107">
        <v>0.40</v>
      </c>
      <c r="I818" s="107">
        <v>0.05</v>
      </c>
      <c r="J818" s="107"/>
      <c r="K818" s="107"/>
      <c r="L818" s="107"/>
      <c r="M818" s="107"/>
      <c r="N818" s="107"/>
      <c r="O818" s="107"/>
      <c r="P818" s="107"/>
      <c r="Q818" s="107"/>
    </row>
    <row r="819" spans="1:17" s="133" customFormat="1" ht="47.25">
      <c r="A819" s="143" t="s">
        <v>170</v>
      </c>
      <c r="B819" s="105" t="s">
        <v>992</v>
      </c>
      <c r="C819" s="106" t="s">
        <v>2027</v>
      </c>
      <c r="D819" s="107"/>
      <c r="E819" s="107"/>
      <c r="F819" s="107"/>
      <c r="G819" s="107"/>
      <c r="H819" s="107"/>
      <c r="I819" s="107"/>
      <c r="J819" s="107"/>
      <c r="K819" s="107"/>
      <c r="L819" s="107"/>
      <c r="M819" s="107"/>
      <c r="N819" s="107"/>
      <c r="O819" s="107"/>
      <c r="P819" s="107"/>
      <c r="Q819" s="107"/>
    </row>
    <row r="820" spans="1:17" s="133" customFormat="1" ht="78.75">
      <c r="A820" s="143" t="s">
        <v>170</v>
      </c>
      <c r="B820" s="105" t="s">
        <v>993</v>
      </c>
      <c r="C820" s="106" t="s">
        <v>2028</v>
      </c>
      <c r="D820" s="107"/>
      <c r="E820" s="107"/>
      <c r="F820" s="107"/>
      <c r="G820" s="107"/>
      <c r="H820" s="107"/>
      <c r="I820" s="107"/>
      <c r="J820" s="107"/>
      <c r="K820" s="107"/>
      <c r="L820" s="107"/>
      <c r="M820" s="107"/>
      <c r="N820" s="107"/>
      <c r="O820" s="107"/>
      <c r="P820" s="107"/>
      <c r="Q820" s="107"/>
    </row>
    <row r="821" spans="1:17" s="133" customFormat="1" ht="63">
      <c r="A821" s="143" t="s">
        <v>170</v>
      </c>
      <c r="B821" s="105" t="s">
        <v>994</v>
      </c>
      <c r="C821" s="106" t="s">
        <v>2620</v>
      </c>
      <c r="D821" s="107"/>
      <c r="E821" s="107"/>
      <c r="F821" s="107"/>
      <c r="G821" s="107"/>
      <c r="H821" s="107"/>
      <c r="I821" s="107"/>
      <c r="J821" s="107"/>
      <c r="K821" s="107"/>
      <c r="L821" s="107"/>
      <c r="M821" s="107"/>
      <c r="N821" s="107"/>
      <c r="O821" s="107"/>
      <c r="P821" s="107"/>
      <c r="Q821" s="107"/>
    </row>
    <row r="822" spans="1:17" s="133" customFormat="1" ht="63">
      <c r="A822" s="104" t="s">
        <v>170</v>
      </c>
      <c r="B822" s="105" t="s">
        <v>995</v>
      </c>
      <c r="C822" s="109" t="s">
        <v>2621</v>
      </c>
      <c r="D822" s="107"/>
      <c r="E822" s="107"/>
      <c r="F822" s="107"/>
      <c r="G822" s="107"/>
      <c r="H822" s="107"/>
      <c r="I822" s="107"/>
      <c r="J822" s="107"/>
      <c r="K822" s="107"/>
      <c r="L822" s="107"/>
      <c r="M822" s="107"/>
      <c r="N822" s="107"/>
      <c r="O822" s="107"/>
      <c r="P822" s="107"/>
      <c r="Q822" s="107"/>
    </row>
    <row r="823" spans="1:17" s="133" customFormat="1" ht="63">
      <c r="A823" s="104" t="s">
        <v>170</v>
      </c>
      <c r="B823" s="105" t="s">
        <v>996</v>
      </c>
      <c r="C823" s="109" t="s">
        <v>2622</v>
      </c>
      <c r="D823" s="110">
        <v>1.26</v>
      </c>
      <c r="E823" s="110">
        <v>1.60</v>
      </c>
      <c r="F823" s="107"/>
      <c r="G823" s="107"/>
      <c r="H823" s="107"/>
      <c r="I823" s="107"/>
      <c r="J823" s="107"/>
      <c r="K823" s="107"/>
      <c r="L823" s="107"/>
      <c r="M823" s="107"/>
      <c r="N823" s="107"/>
      <c r="O823" s="107"/>
      <c r="P823" s="107"/>
      <c r="Q823" s="107"/>
    </row>
    <row r="824" spans="1:17" s="133" customFormat="1" ht="47.25">
      <c r="A824" s="104" t="s">
        <v>170</v>
      </c>
      <c r="B824" s="105" t="s">
        <v>997</v>
      </c>
      <c r="C824" s="109" t="s">
        <v>2623</v>
      </c>
      <c r="D824" s="107"/>
      <c r="E824" s="107"/>
      <c r="F824" s="107"/>
      <c r="G824" s="107"/>
      <c r="H824" s="107"/>
      <c r="I824" s="107"/>
      <c r="J824" s="107"/>
      <c r="K824" s="107"/>
      <c r="L824" s="107"/>
      <c r="M824" s="107"/>
      <c r="N824" s="107"/>
      <c r="O824" s="107"/>
      <c r="P824" s="107"/>
      <c r="Q824" s="107"/>
    </row>
    <row r="825" spans="1:17" s="133" customFormat="1" ht="47.25">
      <c r="A825" s="104" t="s">
        <v>170</v>
      </c>
      <c r="B825" s="105" t="s">
        <v>998</v>
      </c>
      <c r="C825" s="109" t="s">
        <v>2624</v>
      </c>
      <c r="D825" s="107"/>
      <c r="E825" s="107"/>
      <c r="F825" s="107"/>
      <c r="G825" s="107"/>
      <c r="H825" s="107"/>
      <c r="I825" s="107"/>
      <c r="J825" s="107"/>
      <c r="K825" s="107"/>
      <c r="L825" s="107"/>
      <c r="M825" s="107"/>
      <c r="N825" s="107"/>
      <c r="O825" s="107"/>
      <c r="P825" s="107"/>
      <c r="Q825" s="107"/>
    </row>
    <row r="826" spans="1:17" s="133" customFormat="1" ht="94.5">
      <c r="A826" s="104" t="s">
        <v>170</v>
      </c>
      <c r="B826" s="105" t="s">
        <v>999</v>
      </c>
      <c r="C826" s="109" t="s">
        <v>2625</v>
      </c>
      <c r="D826" s="110">
        <v>2</v>
      </c>
      <c r="E826" s="110">
        <v>0.72</v>
      </c>
      <c r="F826" s="107"/>
      <c r="G826" s="107"/>
      <c r="H826" s="107"/>
      <c r="I826" s="107"/>
      <c r="J826" s="107"/>
      <c r="K826" s="107"/>
      <c r="L826" s="107"/>
      <c r="M826" s="107"/>
      <c r="N826" s="107"/>
      <c r="O826" s="107"/>
      <c r="P826" s="107"/>
      <c r="Q826" s="107"/>
    </row>
    <row r="827" spans="1:17" s="133" customFormat="1" ht="63">
      <c r="A827" s="104" t="s">
        <v>1223</v>
      </c>
      <c r="B827" s="105" t="s">
        <v>1000</v>
      </c>
      <c r="C827" s="109" t="s">
        <v>2035</v>
      </c>
      <c r="D827" s="107"/>
      <c r="E827" s="107"/>
      <c r="F827" s="107"/>
      <c r="G827" s="107"/>
      <c r="H827" s="107"/>
      <c r="I827" s="107"/>
      <c r="J827" s="107"/>
      <c r="K827" s="107"/>
      <c r="L827" s="107"/>
      <c r="M827" s="107"/>
      <c r="N827" s="107"/>
      <c r="O827" s="107"/>
      <c r="P827" s="107"/>
      <c r="Q827" s="107"/>
    </row>
    <row r="828" spans="1:17" s="133" customFormat="1" ht="63">
      <c r="A828" s="104" t="s">
        <v>170</v>
      </c>
      <c r="B828" s="105" t="s">
        <v>1001</v>
      </c>
      <c r="C828" s="109" t="s">
        <v>2036</v>
      </c>
      <c r="D828" s="107"/>
      <c r="E828" s="110">
        <v>0.14000000000000001</v>
      </c>
      <c r="F828" s="107"/>
      <c r="G828" s="107"/>
      <c r="H828" s="107"/>
      <c r="I828" s="107"/>
      <c r="J828" s="107"/>
      <c r="K828" s="107"/>
      <c r="L828" s="107"/>
      <c r="M828" s="107"/>
      <c r="N828" s="107"/>
      <c r="O828" s="107"/>
      <c r="P828" s="107"/>
      <c r="Q828" s="107"/>
    </row>
    <row r="829" spans="1:17" s="133" customFormat="1" ht="63">
      <c r="A829" s="104" t="s">
        <v>170</v>
      </c>
      <c r="B829" s="105" t="s">
        <v>1002</v>
      </c>
      <c r="C829" s="109" t="s">
        <v>2626</v>
      </c>
      <c r="D829" s="107"/>
      <c r="E829" s="107"/>
      <c r="F829" s="107"/>
      <c r="G829" s="107"/>
      <c r="H829" s="107"/>
      <c r="I829" s="107"/>
      <c r="J829" s="107"/>
      <c r="K829" s="107"/>
      <c r="L829" s="107"/>
      <c r="M829" s="107"/>
      <c r="N829" s="107"/>
      <c r="O829" s="107"/>
      <c r="P829" s="107"/>
      <c r="Q829" s="107"/>
    </row>
    <row r="830" spans="1:17" s="133" customFormat="1" ht="63">
      <c r="A830" s="104" t="s">
        <v>170</v>
      </c>
      <c r="B830" s="105" t="s">
        <v>1003</v>
      </c>
      <c r="C830" s="109" t="s">
        <v>2038</v>
      </c>
      <c r="D830" s="107"/>
      <c r="E830" s="107"/>
      <c r="F830" s="107"/>
      <c r="G830" s="107"/>
      <c r="H830" s="107"/>
      <c r="I830" s="107"/>
      <c r="J830" s="107"/>
      <c r="K830" s="107"/>
      <c r="L830" s="107"/>
      <c r="M830" s="107"/>
      <c r="N830" s="107"/>
      <c r="O830" s="107"/>
      <c r="P830" s="107"/>
      <c r="Q830" s="107"/>
    </row>
    <row r="831" spans="1:17" s="133" customFormat="1" ht="63">
      <c r="A831" s="104" t="s">
        <v>170</v>
      </c>
      <c r="B831" s="105" t="s">
        <v>1004</v>
      </c>
      <c r="C831" s="109" t="s">
        <v>2039</v>
      </c>
      <c r="D831" s="107"/>
      <c r="E831" s="110">
        <v>0.14000000000000001</v>
      </c>
      <c r="F831" s="107"/>
      <c r="G831" s="107"/>
      <c r="H831" s="107"/>
      <c r="I831" s="107"/>
      <c r="J831" s="107"/>
      <c r="K831" s="107"/>
      <c r="L831" s="107"/>
      <c r="M831" s="107"/>
      <c r="N831" s="107"/>
      <c r="O831" s="107"/>
      <c r="P831" s="107"/>
      <c r="Q831" s="107"/>
    </row>
    <row r="832" spans="1:17" s="133" customFormat="1" ht="141.75">
      <c r="A832" s="104" t="s">
        <v>170</v>
      </c>
      <c r="B832" s="105" t="s">
        <v>1005</v>
      </c>
      <c r="C832" s="109" t="s">
        <v>2627</v>
      </c>
      <c r="D832" s="107"/>
      <c r="E832" s="107"/>
      <c r="F832" s="107"/>
      <c r="G832" s="107"/>
      <c r="H832" s="107"/>
      <c r="I832" s="107"/>
      <c r="J832" s="107"/>
      <c r="K832" s="107"/>
      <c r="L832" s="107"/>
      <c r="M832" s="107"/>
      <c r="N832" s="107"/>
      <c r="O832" s="107"/>
      <c r="P832" s="107"/>
      <c r="Q832" s="107"/>
    </row>
    <row r="833" spans="1:17" s="133" customFormat="1" ht="63">
      <c r="A833" s="104" t="s">
        <v>170</v>
      </c>
      <c r="B833" s="105" t="s">
        <v>1006</v>
      </c>
      <c r="C833" s="109" t="s">
        <v>2041</v>
      </c>
      <c r="D833" s="107"/>
      <c r="E833" s="110">
        <v>0.26400000000000001</v>
      </c>
      <c r="F833" s="107"/>
      <c r="G833" s="107"/>
      <c r="H833" s="107"/>
      <c r="I833" s="107"/>
      <c r="J833" s="107"/>
      <c r="K833" s="107"/>
      <c r="L833" s="107"/>
      <c r="M833" s="107"/>
      <c r="N833" s="107"/>
      <c r="O833" s="107"/>
      <c r="P833" s="107"/>
      <c r="Q833" s="107"/>
    </row>
    <row r="834" spans="1:17" s="133" customFormat="1" ht="94.5">
      <c r="A834" s="104" t="s">
        <v>170</v>
      </c>
      <c r="B834" s="105" t="s">
        <v>1007</v>
      </c>
      <c r="C834" s="109" t="s">
        <v>2042</v>
      </c>
      <c r="D834" s="110">
        <v>0.25</v>
      </c>
      <c r="E834" s="110">
        <v>0.5</v>
      </c>
      <c r="F834" s="107"/>
      <c r="G834" s="107"/>
      <c r="H834" s="107"/>
      <c r="I834" s="107"/>
      <c r="J834" s="107"/>
      <c r="K834" s="107"/>
      <c r="L834" s="107"/>
      <c r="M834" s="107"/>
      <c r="N834" s="107"/>
      <c r="O834" s="107"/>
      <c r="P834" s="107"/>
      <c r="Q834" s="107"/>
    </row>
    <row r="835" spans="1:17" s="133" customFormat="1" ht="63">
      <c r="A835" s="104" t="s">
        <v>170</v>
      </c>
      <c r="B835" s="105" t="s">
        <v>1008</v>
      </c>
      <c r="C835" s="109" t="s">
        <v>2043</v>
      </c>
      <c r="D835" s="110">
        <v>0.63</v>
      </c>
      <c r="E835" s="110">
        <v>0.5</v>
      </c>
      <c r="F835" s="107"/>
      <c r="G835" s="107"/>
      <c r="H835" s="107"/>
      <c r="I835" s="107"/>
      <c r="J835" s="107"/>
      <c r="K835" s="107"/>
      <c r="L835" s="107"/>
      <c r="M835" s="107"/>
      <c r="N835" s="107"/>
      <c r="O835" s="107"/>
      <c r="P835" s="107"/>
      <c r="Q835" s="107"/>
    </row>
    <row r="836" spans="1:17" s="133" customFormat="1" ht="63">
      <c r="A836" s="104" t="s">
        <v>170</v>
      </c>
      <c r="B836" s="105" t="s">
        <v>1009</v>
      </c>
      <c r="C836" s="109" t="s">
        <v>2628</v>
      </c>
      <c r="D836" s="107"/>
      <c r="E836" s="107"/>
      <c r="F836" s="107"/>
      <c r="G836" s="107"/>
      <c r="H836" s="107"/>
      <c r="I836" s="107"/>
      <c r="J836" s="107"/>
      <c r="K836" s="107"/>
      <c r="L836" s="107"/>
      <c r="M836" s="107"/>
      <c r="N836" s="107"/>
      <c r="O836" s="107"/>
      <c r="P836" s="107"/>
      <c r="Q836" s="107"/>
    </row>
    <row r="837" spans="1:17" s="133" customFormat="1" ht="63">
      <c r="A837" s="104" t="s">
        <v>170</v>
      </c>
      <c r="B837" s="105" t="s">
        <v>1010</v>
      </c>
      <c r="C837" s="109" t="s">
        <v>2629</v>
      </c>
      <c r="D837" s="107"/>
      <c r="E837" s="107"/>
      <c r="F837" s="107"/>
      <c r="G837" s="107"/>
      <c r="H837" s="107"/>
      <c r="I837" s="107"/>
      <c r="J837" s="107"/>
      <c r="K837" s="107"/>
      <c r="L837" s="107"/>
      <c r="M837" s="107"/>
      <c r="N837" s="107"/>
      <c r="O837" s="107"/>
      <c r="P837" s="107"/>
      <c r="Q837" s="107"/>
    </row>
    <row r="838" spans="1:17" s="133" customFormat="1" ht="78.75">
      <c r="A838" s="104" t="s">
        <v>170</v>
      </c>
      <c r="B838" s="105" t="s">
        <v>1011</v>
      </c>
      <c r="C838" s="109" t="s">
        <v>2046</v>
      </c>
      <c r="D838" s="107"/>
      <c r="E838" s="107"/>
      <c r="F838" s="107"/>
      <c r="G838" s="107"/>
      <c r="H838" s="107"/>
      <c r="I838" s="107"/>
      <c r="J838" s="107"/>
      <c r="K838" s="107"/>
      <c r="L838" s="107"/>
      <c r="M838" s="107"/>
      <c r="N838" s="107"/>
      <c r="O838" s="107"/>
      <c r="P838" s="107"/>
      <c r="Q838" s="107"/>
    </row>
    <row r="839" spans="1:17" s="133" customFormat="1" ht="47.25">
      <c r="A839" s="104" t="s">
        <v>170</v>
      </c>
      <c r="B839" s="105" t="s">
        <v>1012</v>
      </c>
      <c r="C839" s="109" t="s">
        <v>2047</v>
      </c>
      <c r="D839" s="107"/>
      <c r="E839" s="110">
        <v>0.60</v>
      </c>
      <c r="F839" s="107"/>
      <c r="G839" s="107"/>
      <c r="H839" s="107"/>
      <c r="I839" s="107"/>
      <c r="J839" s="107"/>
      <c r="K839" s="107"/>
      <c r="L839" s="107"/>
      <c r="M839" s="107"/>
      <c r="N839" s="107"/>
      <c r="O839" s="107"/>
      <c r="P839" s="107"/>
      <c r="Q839" s="107"/>
    </row>
    <row r="840" spans="1:17" s="133" customFormat="1" ht="47.25">
      <c r="A840" s="104" t="s">
        <v>170</v>
      </c>
      <c r="B840" s="105" t="s">
        <v>1013</v>
      </c>
      <c r="C840" s="109" t="s">
        <v>2630</v>
      </c>
      <c r="D840" s="107"/>
      <c r="E840" s="107"/>
      <c r="F840" s="107"/>
      <c r="G840" s="107"/>
      <c r="H840" s="107"/>
      <c r="I840" s="107"/>
      <c r="J840" s="107"/>
      <c r="K840" s="107"/>
      <c r="L840" s="107"/>
      <c r="M840" s="107"/>
      <c r="N840" s="107"/>
      <c r="O840" s="107"/>
      <c r="P840" s="107"/>
      <c r="Q840" s="107"/>
    </row>
    <row r="841" spans="1:17" s="133" customFormat="1" ht="63">
      <c r="A841" s="104" t="s">
        <v>170</v>
      </c>
      <c r="B841" s="105" t="s">
        <v>1014</v>
      </c>
      <c r="C841" s="109" t="s">
        <v>2049</v>
      </c>
      <c r="D841" s="107"/>
      <c r="E841" s="107"/>
      <c r="F841" s="107"/>
      <c r="G841" s="107"/>
      <c r="H841" s="107"/>
      <c r="I841" s="107"/>
      <c r="J841" s="107"/>
      <c r="K841" s="107"/>
      <c r="L841" s="107"/>
      <c r="M841" s="107"/>
      <c r="N841" s="107"/>
      <c r="O841" s="107"/>
      <c r="P841" s="107"/>
      <c r="Q841" s="107"/>
    </row>
    <row r="842" spans="1:17" s="133" customFormat="1" ht="63">
      <c r="A842" s="104" t="s">
        <v>170</v>
      </c>
      <c r="B842" s="105" t="s">
        <v>1015</v>
      </c>
      <c r="C842" s="109" t="s">
        <v>2050</v>
      </c>
      <c r="D842" s="107"/>
      <c r="E842" s="107"/>
      <c r="F842" s="107"/>
      <c r="G842" s="107"/>
      <c r="H842" s="107"/>
      <c r="I842" s="107"/>
      <c r="J842" s="107"/>
      <c r="K842" s="107"/>
      <c r="L842" s="107"/>
      <c r="M842" s="107"/>
      <c r="N842" s="107"/>
      <c r="O842" s="107"/>
      <c r="P842" s="107"/>
      <c r="Q842" s="107"/>
    </row>
    <row r="843" spans="1:17" s="133" customFormat="1" ht="78.75">
      <c r="A843" s="104" t="s">
        <v>170</v>
      </c>
      <c r="B843" s="105" t="s">
        <v>1016</v>
      </c>
      <c r="C843" s="109" t="s">
        <v>2051</v>
      </c>
      <c r="D843" s="107"/>
      <c r="E843" s="107"/>
      <c r="F843" s="107"/>
      <c r="G843" s="107"/>
      <c r="H843" s="107"/>
      <c r="I843" s="107"/>
      <c r="J843" s="107"/>
      <c r="K843" s="107"/>
      <c r="L843" s="107"/>
      <c r="M843" s="107"/>
      <c r="N843" s="107"/>
      <c r="O843" s="107"/>
      <c r="P843" s="107"/>
      <c r="Q843" s="107"/>
    </row>
    <row r="844" spans="1:17" s="133" customFormat="1" ht="94.5">
      <c r="A844" s="104" t="s">
        <v>170</v>
      </c>
      <c r="B844" s="105" t="s">
        <v>1017</v>
      </c>
      <c r="C844" s="109" t="s">
        <v>2052</v>
      </c>
      <c r="D844" s="107"/>
      <c r="E844" s="110">
        <v>1.056</v>
      </c>
      <c r="F844" s="107"/>
      <c r="G844" s="107"/>
      <c r="H844" s="107"/>
      <c r="I844" s="107"/>
      <c r="J844" s="107"/>
      <c r="K844" s="107"/>
      <c r="L844" s="107"/>
      <c r="M844" s="107"/>
      <c r="N844" s="107"/>
      <c r="O844" s="107"/>
      <c r="P844" s="107"/>
      <c r="Q844" s="107"/>
    </row>
    <row r="845" spans="1:17" s="133" customFormat="1" ht="78.75">
      <c r="A845" s="104" t="s">
        <v>1225</v>
      </c>
      <c r="B845" s="105" t="s">
        <v>1018</v>
      </c>
      <c r="C845" s="109" t="s">
        <v>2053</v>
      </c>
      <c r="D845" s="107"/>
      <c r="E845" s="107"/>
      <c r="F845" s="107"/>
      <c r="G845" s="107"/>
      <c r="H845" s="107"/>
      <c r="I845" s="107"/>
      <c r="J845" s="107"/>
      <c r="K845" s="107"/>
      <c r="L845" s="107"/>
      <c r="M845" s="107"/>
      <c r="N845" s="107"/>
      <c r="O845" s="107"/>
      <c r="P845" s="107"/>
      <c r="Q845" s="107"/>
    </row>
    <row r="846" spans="1:17" s="133" customFormat="1" ht="63">
      <c r="A846" s="104" t="s">
        <v>1225</v>
      </c>
      <c r="B846" s="105" t="s">
        <v>1019</v>
      </c>
      <c r="C846" s="109" t="s">
        <v>2054</v>
      </c>
      <c r="D846" s="135"/>
      <c r="E846" s="135"/>
      <c r="F846" s="135"/>
      <c r="G846" s="135"/>
      <c r="H846" s="135"/>
      <c r="I846" s="135"/>
      <c r="J846" s="135"/>
      <c r="K846" s="135"/>
      <c r="L846" s="135"/>
      <c r="M846" s="135"/>
      <c r="N846" s="135"/>
      <c r="O846" s="135"/>
      <c r="P846" s="135"/>
      <c r="Q846" s="135"/>
    </row>
    <row r="847" spans="1:17" s="133" customFormat="1" ht="78.75">
      <c r="A847" s="104" t="s">
        <v>1225</v>
      </c>
      <c r="B847" s="105" t="s">
        <v>1020</v>
      </c>
      <c r="C847" s="109" t="s">
        <v>2631</v>
      </c>
      <c r="D847" s="135"/>
      <c r="E847" s="135"/>
      <c r="F847" s="135"/>
      <c r="G847" s="135"/>
      <c r="H847" s="135"/>
      <c r="I847" s="135"/>
      <c r="J847" s="135"/>
      <c r="K847" s="135"/>
      <c r="L847" s="135"/>
      <c r="M847" s="135"/>
      <c r="N847" s="135"/>
      <c r="O847" s="135"/>
      <c r="P847" s="135"/>
      <c r="Q847" s="135"/>
    </row>
    <row r="848" spans="1:17" s="133" customFormat="1" ht="63">
      <c r="A848" s="104" t="s">
        <v>1225</v>
      </c>
      <c r="B848" s="105" t="s">
        <v>1021</v>
      </c>
      <c r="C848" s="109" t="s">
        <v>2056</v>
      </c>
      <c r="D848" s="135"/>
      <c r="E848" s="135"/>
      <c r="F848" s="135"/>
      <c r="G848" s="135"/>
      <c r="H848" s="135"/>
      <c r="I848" s="135"/>
      <c r="J848" s="135"/>
      <c r="K848" s="135"/>
      <c r="L848" s="135"/>
      <c r="M848" s="135"/>
      <c r="N848" s="135"/>
      <c r="O848" s="135"/>
      <c r="P848" s="135"/>
      <c r="Q848" s="135"/>
    </row>
    <row r="849" spans="1:17" s="133" customFormat="1" ht="63">
      <c r="A849" s="104" t="s">
        <v>1225</v>
      </c>
      <c r="B849" s="105" t="s">
        <v>1022</v>
      </c>
      <c r="C849" s="109" t="s">
        <v>2057</v>
      </c>
      <c r="D849" s="135"/>
      <c r="E849" s="135"/>
      <c r="F849" s="135"/>
      <c r="G849" s="135"/>
      <c r="H849" s="135"/>
      <c r="I849" s="135"/>
      <c r="J849" s="135"/>
      <c r="K849" s="135"/>
      <c r="L849" s="135"/>
      <c r="M849" s="135"/>
      <c r="N849" s="135"/>
      <c r="O849" s="135"/>
      <c r="P849" s="135"/>
      <c r="Q849" s="135"/>
    </row>
    <row r="850" spans="1:17" s="133" customFormat="1" ht="63">
      <c r="A850" s="104" t="s">
        <v>1225</v>
      </c>
      <c r="B850" s="105" t="s">
        <v>1023</v>
      </c>
      <c r="C850" s="109" t="s">
        <v>2058</v>
      </c>
      <c r="D850" s="110">
        <v>0.80</v>
      </c>
      <c r="E850" s="110">
        <v>0.04</v>
      </c>
      <c r="F850" s="135"/>
      <c r="G850" s="135"/>
      <c r="H850" s="135"/>
      <c r="I850" s="135"/>
      <c r="J850" s="135"/>
      <c r="K850" s="135"/>
      <c r="L850" s="135"/>
      <c r="M850" s="135"/>
      <c r="N850" s="135"/>
      <c r="O850" s="135"/>
      <c r="P850" s="135"/>
      <c r="Q850" s="135"/>
    </row>
    <row r="851" spans="1:17" s="133" customFormat="1" ht="47.25">
      <c r="A851" s="104" t="s">
        <v>1225</v>
      </c>
      <c r="B851" s="105" t="s">
        <v>1024</v>
      </c>
      <c r="C851" s="109" t="s">
        <v>2059</v>
      </c>
      <c r="D851" s="135"/>
      <c r="E851" s="135"/>
      <c r="F851" s="135"/>
      <c r="G851" s="135"/>
      <c r="H851" s="135"/>
      <c r="I851" s="135"/>
      <c r="J851" s="135"/>
      <c r="K851" s="135"/>
      <c r="L851" s="135"/>
      <c r="M851" s="135"/>
      <c r="N851" s="135"/>
      <c r="O851" s="135"/>
      <c r="P851" s="135"/>
      <c r="Q851" s="135"/>
    </row>
    <row r="852" spans="1:17" s="133" customFormat="1" ht="78.75">
      <c r="A852" s="104" t="s">
        <v>1225</v>
      </c>
      <c r="B852" s="105" t="s">
        <v>1025</v>
      </c>
      <c r="C852" s="109" t="s">
        <v>2632</v>
      </c>
      <c r="D852" s="135"/>
      <c r="E852" s="135"/>
      <c r="F852" s="135"/>
      <c r="G852" s="135"/>
      <c r="H852" s="135"/>
      <c r="I852" s="135"/>
      <c r="J852" s="135"/>
      <c r="K852" s="135"/>
      <c r="L852" s="135"/>
      <c r="M852" s="135"/>
      <c r="N852" s="135"/>
      <c r="O852" s="135"/>
      <c r="P852" s="135"/>
      <c r="Q852" s="135"/>
    </row>
    <row r="853" spans="1:17" s="133" customFormat="1" ht="110.25">
      <c r="A853" s="104" t="s">
        <v>1225</v>
      </c>
      <c r="B853" s="105" t="s">
        <v>1026</v>
      </c>
      <c r="C853" s="109" t="s">
        <v>2061</v>
      </c>
      <c r="D853" s="135"/>
      <c r="E853" s="135"/>
      <c r="F853" s="135"/>
      <c r="G853" s="135"/>
      <c r="H853" s="135"/>
      <c r="I853" s="135"/>
      <c r="J853" s="135"/>
      <c r="K853" s="135"/>
      <c r="L853" s="135"/>
      <c r="M853" s="135"/>
      <c r="N853" s="135"/>
      <c r="O853" s="135"/>
      <c r="P853" s="135"/>
      <c r="Q853" s="135"/>
    </row>
    <row r="854" spans="1:17" s="133" customFormat="1" ht="126">
      <c r="A854" s="104" t="s">
        <v>1225</v>
      </c>
      <c r="B854" s="105" t="s">
        <v>1027</v>
      </c>
      <c r="C854" s="109" t="s">
        <v>2633</v>
      </c>
      <c r="D854" s="135"/>
      <c r="E854" s="135"/>
      <c r="F854" s="135"/>
      <c r="G854" s="135"/>
      <c r="H854" s="135"/>
      <c r="I854" s="135"/>
      <c r="J854" s="135"/>
      <c r="K854" s="135"/>
      <c r="L854" s="135"/>
      <c r="M854" s="135"/>
      <c r="N854" s="135"/>
      <c r="O854" s="135"/>
      <c r="P854" s="135"/>
      <c r="Q854" s="135"/>
    </row>
    <row r="855" spans="1:17" s="133" customFormat="1" ht="126">
      <c r="A855" s="104" t="s">
        <v>1225</v>
      </c>
      <c r="B855" s="105" t="s">
        <v>1028</v>
      </c>
      <c r="C855" s="109" t="s">
        <v>2063</v>
      </c>
      <c r="D855" s="135"/>
      <c r="E855" s="135"/>
      <c r="F855" s="135"/>
      <c r="G855" s="135"/>
      <c r="H855" s="135"/>
      <c r="I855" s="135"/>
      <c r="J855" s="135"/>
      <c r="K855" s="135"/>
      <c r="L855" s="135"/>
      <c r="M855" s="135"/>
      <c r="N855" s="135"/>
      <c r="O855" s="135"/>
      <c r="P855" s="135"/>
      <c r="Q855" s="135"/>
    </row>
    <row r="856" spans="1:17" s="133" customFormat="1" ht="63">
      <c r="A856" s="104" t="s">
        <v>1225</v>
      </c>
      <c r="B856" s="105" t="s">
        <v>1029</v>
      </c>
      <c r="C856" s="109" t="s">
        <v>2064</v>
      </c>
      <c r="D856" s="135"/>
      <c r="E856" s="110">
        <v>0.37</v>
      </c>
      <c r="F856" s="135"/>
      <c r="G856" s="135"/>
      <c r="H856" s="135"/>
      <c r="I856" s="135"/>
      <c r="J856" s="135"/>
      <c r="K856" s="135"/>
      <c r="L856" s="135"/>
      <c r="M856" s="135"/>
      <c r="N856" s="135"/>
      <c r="O856" s="135"/>
      <c r="P856" s="135"/>
      <c r="Q856" s="135"/>
    </row>
    <row r="857" spans="1:17" s="133" customFormat="1" ht="78.75">
      <c r="A857" s="104" t="s">
        <v>1225</v>
      </c>
      <c r="B857" s="105" t="s">
        <v>1030</v>
      </c>
      <c r="C857" s="109" t="s">
        <v>2065</v>
      </c>
      <c r="D857" s="135"/>
      <c r="E857" s="110">
        <v>6.80</v>
      </c>
      <c r="F857" s="135"/>
      <c r="G857" s="135"/>
      <c r="H857" s="135"/>
      <c r="I857" s="135"/>
      <c r="J857" s="135"/>
      <c r="K857" s="135"/>
      <c r="L857" s="135"/>
      <c r="M857" s="135"/>
      <c r="N857" s="135"/>
      <c r="O857" s="135"/>
      <c r="P857" s="135"/>
      <c r="Q857" s="135"/>
    </row>
    <row r="858" spans="1:17" s="133" customFormat="1" ht="63">
      <c r="A858" s="104" t="s">
        <v>1225</v>
      </c>
      <c r="B858" s="105" t="s">
        <v>1031</v>
      </c>
      <c r="C858" s="109" t="s">
        <v>2634</v>
      </c>
      <c r="D858" s="135"/>
      <c r="E858" s="135"/>
      <c r="F858" s="135"/>
      <c r="G858" s="135"/>
      <c r="H858" s="135"/>
      <c r="I858" s="135"/>
      <c r="J858" s="135"/>
      <c r="K858" s="135"/>
      <c r="L858" s="135"/>
      <c r="M858" s="135"/>
      <c r="N858" s="135"/>
      <c r="O858" s="135"/>
      <c r="P858" s="135"/>
      <c r="Q858" s="135"/>
    </row>
    <row r="859" spans="1:17" s="133" customFormat="1" ht="47.25">
      <c r="A859" s="104" t="s">
        <v>1225</v>
      </c>
      <c r="B859" s="105" t="s">
        <v>1032</v>
      </c>
      <c r="C859" s="109" t="s">
        <v>2635</v>
      </c>
      <c r="D859" s="135"/>
      <c r="E859" s="135"/>
      <c r="F859" s="135"/>
      <c r="G859" s="135"/>
      <c r="H859" s="135"/>
      <c r="I859" s="135"/>
      <c r="J859" s="135"/>
      <c r="K859" s="135"/>
      <c r="L859" s="135"/>
      <c r="M859" s="135"/>
      <c r="N859" s="135"/>
      <c r="O859" s="135"/>
      <c r="P859" s="135"/>
      <c r="Q859" s="135"/>
    </row>
    <row r="860" spans="1:17" s="133" customFormat="1" ht="63">
      <c r="A860" s="104" t="s">
        <v>1225</v>
      </c>
      <c r="B860" s="105" t="s">
        <v>1033</v>
      </c>
      <c r="C860" s="109" t="s">
        <v>2068</v>
      </c>
      <c r="D860" s="135"/>
      <c r="E860" s="135"/>
      <c r="F860" s="135"/>
      <c r="G860" s="135"/>
      <c r="H860" s="135"/>
      <c r="I860" s="135"/>
      <c r="J860" s="135"/>
      <c r="K860" s="135"/>
      <c r="L860" s="135"/>
      <c r="M860" s="135"/>
      <c r="N860" s="135"/>
      <c r="O860" s="135"/>
      <c r="P860" s="135"/>
      <c r="Q860" s="135"/>
    </row>
    <row r="861" spans="1:17" s="133" customFormat="1" ht="47.25">
      <c r="A861" s="104" t="s">
        <v>1225</v>
      </c>
      <c r="B861" s="105" t="s">
        <v>1034</v>
      </c>
      <c r="C861" s="109" t="s">
        <v>2636</v>
      </c>
      <c r="D861" s="135"/>
      <c r="E861" s="135"/>
      <c r="F861" s="135"/>
      <c r="G861" s="135"/>
      <c r="H861" s="135"/>
      <c r="I861" s="135"/>
      <c r="J861" s="135"/>
      <c r="K861" s="135"/>
      <c r="L861" s="135"/>
      <c r="M861" s="135"/>
      <c r="N861" s="135"/>
      <c r="O861" s="135"/>
      <c r="P861" s="135"/>
      <c r="Q861" s="135"/>
    </row>
    <row r="862" spans="1:17" s="133" customFormat="1" ht="63">
      <c r="A862" s="104" t="s">
        <v>1225</v>
      </c>
      <c r="B862" s="105" t="s">
        <v>1035</v>
      </c>
      <c r="C862" s="109" t="s">
        <v>2637</v>
      </c>
      <c r="D862" s="135"/>
      <c r="E862" s="135"/>
      <c r="F862" s="135"/>
      <c r="G862" s="135"/>
      <c r="H862" s="135"/>
      <c r="I862" s="135"/>
      <c r="J862" s="135"/>
      <c r="K862" s="135"/>
      <c r="L862" s="135"/>
      <c r="M862" s="135"/>
      <c r="N862" s="135"/>
      <c r="O862" s="135"/>
      <c r="P862" s="135"/>
      <c r="Q862" s="135"/>
    </row>
    <row r="863" spans="1:17" s="133" customFormat="1" ht="63">
      <c r="A863" s="104" t="s">
        <v>1225</v>
      </c>
      <c r="B863" s="105" t="s">
        <v>1036</v>
      </c>
      <c r="C863" s="109" t="s">
        <v>2638</v>
      </c>
      <c r="D863" s="135"/>
      <c r="E863" s="135"/>
      <c r="F863" s="135"/>
      <c r="G863" s="135"/>
      <c r="H863" s="135"/>
      <c r="I863" s="135"/>
      <c r="J863" s="135"/>
      <c r="K863" s="135"/>
      <c r="L863" s="135"/>
      <c r="M863" s="135"/>
      <c r="N863" s="135"/>
      <c r="O863" s="135"/>
      <c r="P863" s="135"/>
      <c r="Q863" s="135"/>
    </row>
    <row r="864" spans="1:17" s="133" customFormat="1" ht="63">
      <c r="A864" s="104" t="s">
        <v>1225</v>
      </c>
      <c r="B864" s="105" t="s">
        <v>1037</v>
      </c>
      <c r="C864" s="109" t="s">
        <v>2639</v>
      </c>
      <c r="D864" s="135"/>
      <c r="E864" s="135"/>
      <c r="F864" s="135"/>
      <c r="G864" s="135"/>
      <c r="H864" s="135"/>
      <c r="I864" s="135"/>
      <c r="J864" s="135"/>
      <c r="K864" s="135"/>
      <c r="L864" s="135"/>
      <c r="M864" s="135"/>
      <c r="N864" s="135"/>
      <c r="O864" s="135"/>
      <c r="P864" s="135"/>
      <c r="Q864" s="135"/>
    </row>
    <row r="865" spans="1:17" s="133" customFormat="1" ht="63">
      <c r="A865" s="104" t="s">
        <v>1225</v>
      </c>
      <c r="B865" s="105" t="s">
        <v>1038</v>
      </c>
      <c r="C865" s="109" t="s">
        <v>2640</v>
      </c>
      <c r="D865" s="135"/>
      <c r="E865" s="135"/>
      <c r="F865" s="135"/>
      <c r="G865" s="135"/>
      <c r="H865" s="135"/>
      <c r="I865" s="135"/>
      <c r="J865" s="135"/>
      <c r="K865" s="135"/>
      <c r="L865" s="135"/>
      <c r="M865" s="135"/>
      <c r="N865" s="135"/>
      <c r="O865" s="135"/>
      <c r="P865" s="135"/>
      <c r="Q865" s="135"/>
    </row>
    <row r="866" spans="1:17" s="133" customFormat="1" ht="78.75">
      <c r="A866" s="104" t="s">
        <v>1225</v>
      </c>
      <c r="B866" s="105" t="s">
        <v>1039</v>
      </c>
      <c r="C866" s="109" t="s">
        <v>2641</v>
      </c>
      <c r="D866" s="135"/>
      <c r="E866" s="135"/>
      <c r="F866" s="135"/>
      <c r="G866" s="135"/>
      <c r="H866" s="135"/>
      <c r="I866" s="135"/>
      <c r="J866" s="135"/>
      <c r="K866" s="135"/>
      <c r="L866" s="135"/>
      <c r="M866" s="135"/>
      <c r="N866" s="135"/>
      <c r="O866" s="135"/>
      <c r="P866" s="135"/>
      <c r="Q866" s="135"/>
    </row>
    <row r="867" spans="1:17" s="133" customFormat="1" ht="78.75">
      <c r="A867" s="104" t="s">
        <v>1225</v>
      </c>
      <c r="B867" s="105" t="s">
        <v>1040</v>
      </c>
      <c r="C867" s="109" t="s">
        <v>2075</v>
      </c>
      <c r="D867" s="135"/>
      <c r="E867" s="135"/>
      <c r="F867" s="135"/>
      <c r="G867" s="135"/>
      <c r="H867" s="135"/>
      <c r="I867" s="135"/>
      <c r="J867" s="135"/>
      <c r="K867" s="135"/>
      <c r="L867" s="135"/>
      <c r="M867" s="135"/>
      <c r="N867" s="135"/>
      <c r="O867" s="135"/>
      <c r="P867" s="135"/>
      <c r="Q867" s="135"/>
    </row>
    <row r="868" spans="1:17" s="133" customFormat="1" ht="78.75">
      <c r="A868" s="104" t="s">
        <v>1225</v>
      </c>
      <c r="B868" s="105" t="s">
        <v>1041</v>
      </c>
      <c r="C868" s="109" t="s">
        <v>2076</v>
      </c>
      <c r="D868" s="135"/>
      <c r="E868" s="135"/>
      <c r="F868" s="135"/>
      <c r="G868" s="135"/>
      <c r="H868" s="135"/>
      <c r="I868" s="135"/>
      <c r="J868" s="135"/>
      <c r="K868" s="135"/>
      <c r="L868" s="135"/>
      <c r="M868" s="135"/>
      <c r="N868" s="135"/>
      <c r="O868" s="135"/>
      <c r="P868" s="135"/>
      <c r="Q868" s="135"/>
    </row>
    <row r="869" spans="1:17" s="133" customFormat="1" ht="63">
      <c r="A869" s="104" t="s">
        <v>1225</v>
      </c>
      <c r="B869" s="105" t="s">
        <v>1042</v>
      </c>
      <c r="C869" s="109" t="s">
        <v>2642</v>
      </c>
      <c r="D869" s="135"/>
      <c r="E869" s="135"/>
      <c r="F869" s="135"/>
      <c r="G869" s="135"/>
      <c r="H869" s="135"/>
      <c r="I869" s="135"/>
      <c r="J869" s="135"/>
      <c r="K869" s="135"/>
      <c r="L869" s="135"/>
      <c r="M869" s="135"/>
      <c r="N869" s="135"/>
      <c r="O869" s="135"/>
      <c r="P869" s="135"/>
      <c r="Q869" s="135"/>
    </row>
    <row r="870" spans="1:17" s="133" customFormat="1" ht="63">
      <c r="A870" s="104" t="s">
        <v>1225</v>
      </c>
      <c r="B870" s="105" t="s">
        <v>1043</v>
      </c>
      <c r="C870" s="109" t="s">
        <v>2643</v>
      </c>
      <c r="D870" s="135"/>
      <c r="E870" s="135"/>
      <c r="F870" s="135"/>
      <c r="G870" s="135"/>
      <c r="H870" s="135"/>
      <c r="I870" s="135"/>
      <c r="J870" s="135"/>
      <c r="K870" s="135"/>
      <c r="L870" s="135"/>
      <c r="M870" s="135"/>
      <c r="N870" s="135"/>
      <c r="O870" s="135"/>
      <c r="P870" s="135"/>
      <c r="Q870" s="135"/>
    </row>
    <row r="871" spans="1:17" s="133" customFormat="1" ht="47.25">
      <c r="A871" s="104" t="s">
        <v>1225</v>
      </c>
      <c r="B871" s="105" t="s">
        <v>1044</v>
      </c>
      <c r="C871" s="109" t="s">
        <v>2644</v>
      </c>
      <c r="D871" s="135"/>
      <c r="E871" s="135"/>
      <c r="F871" s="135"/>
      <c r="G871" s="135"/>
      <c r="H871" s="135"/>
      <c r="I871" s="135"/>
      <c r="J871" s="135"/>
      <c r="K871" s="135"/>
      <c r="L871" s="135"/>
      <c r="M871" s="135"/>
      <c r="N871" s="135"/>
      <c r="O871" s="135"/>
      <c r="P871" s="135"/>
      <c r="Q871" s="135"/>
    </row>
    <row r="872" spans="1:17" s="133" customFormat="1" ht="78.75">
      <c r="A872" s="104" t="s">
        <v>1225</v>
      </c>
      <c r="B872" s="105" t="s">
        <v>1045</v>
      </c>
      <c r="C872" s="109" t="s">
        <v>2645</v>
      </c>
      <c r="D872" s="135"/>
      <c r="E872" s="135"/>
      <c r="F872" s="135"/>
      <c r="G872" s="135"/>
      <c r="H872" s="135"/>
      <c r="I872" s="135"/>
      <c r="J872" s="135"/>
      <c r="K872" s="135"/>
      <c r="L872" s="135"/>
      <c r="M872" s="135"/>
      <c r="N872" s="135"/>
      <c r="O872" s="135"/>
      <c r="P872" s="135"/>
      <c r="Q872" s="135"/>
    </row>
    <row r="873" spans="1:17" s="133" customFormat="1" ht="141.75">
      <c r="A873" s="104" t="s">
        <v>1225</v>
      </c>
      <c r="B873" s="105" t="s">
        <v>1046</v>
      </c>
      <c r="C873" s="109" t="s">
        <v>2646</v>
      </c>
      <c r="D873" s="135"/>
      <c r="E873" s="135"/>
      <c r="F873" s="135"/>
      <c r="G873" s="135"/>
      <c r="H873" s="135"/>
      <c r="I873" s="135"/>
      <c r="J873" s="135"/>
      <c r="K873" s="135"/>
      <c r="L873" s="135"/>
      <c r="M873" s="135"/>
      <c r="N873" s="135"/>
      <c r="O873" s="135"/>
      <c r="P873" s="135"/>
      <c r="Q873" s="135"/>
    </row>
    <row r="874" spans="1:17" s="133" customFormat="1" ht="63">
      <c r="A874" s="104" t="s">
        <v>1225</v>
      </c>
      <c r="B874" s="105" t="s">
        <v>1047</v>
      </c>
      <c r="C874" s="109" t="s">
        <v>2082</v>
      </c>
      <c r="D874" s="135"/>
      <c r="E874" s="135"/>
      <c r="F874" s="135"/>
      <c r="G874" s="135"/>
      <c r="H874" s="135"/>
      <c r="I874" s="135"/>
      <c r="J874" s="135"/>
      <c r="K874" s="135"/>
      <c r="L874" s="135"/>
      <c r="M874" s="135"/>
      <c r="N874" s="135"/>
      <c r="O874" s="135"/>
      <c r="P874" s="135"/>
      <c r="Q874" s="135"/>
    </row>
    <row r="875" spans="1:17" s="133" customFormat="1" ht="47.25">
      <c r="A875" s="104" t="s">
        <v>1225</v>
      </c>
      <c r="B875" s="105" t="s">
        <v>1048</v>
      </c>
      <c r="C875" s="109" t="s">
        <v>2083</v>
      </c>
      <c r="D875" s="135"/>
      <c r="E875" s="135"/>
      <c r="F875" s="135"/>
      <c r="G875" s="135"/>
      <c r="H875" s="135"/>
      <c r="I875" s="135"/>
      <c r="J875" s="135"/>
      <c r="K875" s="135"/>
      <c r="L875" s="135"/>
      <c r="M875" s="135"/>
      <c r="N875" s="135"/>
      <c r="O875" s="135"/>
      <c r="P875" s="135"/>
      <c r="Q875" s="135"/>
    </row>
    <row r="876" spans="1:17" s="133" customFormat="1" ht="94.5">
      <c r="A876" s="104" t="s">
        <v>1225</v>
      </c>
      <c r="B876" s="105" t="s">
        <v>1049</v>
      </c>
      <c r="C876" s="109" t="s">
        <v>2647</v>
      </c>
      <c r="D876" s="135"/>
      <c r="E876" s="135"/>
      <c r="F876" s="135"/>
      <c r="G876" s="135"/>
      <c r="H876" s="135"/>
      <c r="I876" s="135"/>
      <c r="J876" s="135"/>
      <c r="K876" s="135"/>
      <c r="L876" s="135"/>
      <c r="M876" s="135"/>
      <c r="N876" s="135"/>
      <c r="O876" s="135"/>
      <c r="P876" s="135"/>
      <c r="Q876" s="135"/>
    </row>
    <row r="877" spans="1:17" s="133" customFormat="1" ht="63">
      <c r="A877" s="104" t="s">
        <v>1225</v>
      </c>
      <c r="B877" s="105" t="s">
        <v>1050</v>
      </c>
      <c r="C877" s="109" t="s">
        <v>2085</v>
      </c>
      <c r="D877" s="110">
        <v>0.5</v>
      </c>
      <c r="E877" s="110">
        <v>0.872</v>
      </c>
      <c r="F877" s="135"/>
      <c r="G877" s="135"/>
      <c r="H877" s="135"/>
      <c r="I877" s="135"/>
      <c r="J877" s="135"/>
      <c r="K877" s="135"/>
      <c r="L877" s="135"/>
      <c r="M877" s="135"/>
      <c r="N877" s="135"/>
      <c r="O877" s="135"/>
      <c r="P877" s="135"/>
      <c r="Q877" s="135"/>
    </row>
    <row r="878" spans="1:17" s="133" customFormat="1" ht="63">
      <c r="A878" s="104" t="s">
        <v>1225</v>
      </c>
      <c r="B878" s="105" t="s">
        <v>1051</v>
      </c>
      <c r="C878" s="109" t="s">
        <v>2086</v>
      </c>
      <c r="D878" s="135"/>
      <c r="E878" s="135"/>
      <c r="F878" s="135"/>
      <c r="G878" s="135"/>
      <c r="H878" s="135"/>
      <c r="I878" s="135"/>
      <c r="J878" s="135"/>
      <c r="K878" s="135"/>
      <c r="L878" s="135"/>
      <c r="M878" s="135"/>
      <c r="N878" s="135"/>
      <c r="O878" s="135"/>
      <c r="P878" s="135"/>
      <c r="Q878" s="135"/>
    </row>
    <row r="879" spans="1:17" s="133" customFormat="1" ht="63">
      <c r="A879" s="104" t="s">
        <v>1225</v>
      </c>
      <c r="B879" s="105" t="s">
        <v>1052</v>
      </c>
      <c r="C879" s="109" t="s">
        <v>2087</v>
      </c>
      <c r="D879" s="135"/>
      <c r="E879" s="135"/>
      <c r="F879" s="135"/>
      <c r="G879" s="135"/>
      <c r="H879" s="135"/>
      <c r="I879" s="135"/>
      <c r="J879" s="135"/>
      <c r="K879" s="135"/>
      <c r="L879" s="135"/>
      <c r="M879" s="135"/>
      <c r="N879" s="135"/>
      <c r="O879" s="135"/>
      <c r="P879" s="135"/>
      <c r="Q879" s="135"/>
    </row>
    <row r="880" spans="1:17" s="133" customFormat="1" ht="47.25">
      <c r="A880" s="104" t="s">
        <v>1225</v>
      </c>
      <c r="B880" s="105" t="s">
        <v>1053</v>
      </c>
      <c r="C880" s="109" t="s">
        <v>2088</v>
      </c>
      <c r="D880" s="135"/>
      <c r="E880" s="135"/>
      <c r="F880" s="135"/>
      <c r="G880" s="135"/>
      <c r="H880" s="135"/>
      <c r="I880" s="135"/>
      <c r="J880" s="135"/>
      <c r="K880" s="135"/>
      <c r="L880" s="135"/>
      <c r="M880" s="135"/>
      <c r="N880" s="135"/>
      <c r="O880" s="135"/>
      <c r="P880" s="135"/>
      <c r="Q880" s="135"/>
    </row>
    <row r="881" spans="1:17" s="133" customFormat="1" ht="63">
      <c r="A881" s="104" t="s">
        <v>1225</v>
      </c>
      <c r="B881" s="105" t="s">
        <v>1054</v>
      </c>
      <c r="C881" s="109" t="s">
        <v>2089</v>
      </c>
      <c r="D881" s="135"/>
      <c r="E881" s="135"/>
      <c r="F881" s="135"/>
      <c r="G881" s="135"/>
      <c r="H881" s="135"/>
      <c r="I881" s="135"/>
      <c r="J881" s="135"/>
      <c r="K881" s="135"/>
      <c r="L881" s="135"/>
      <c r="M881" s="135"/>
      <c r="N881" s="135"/>
      <c r="O881" s="135"/>
      <c r="P881" s="135"/>
      <c r="Q881" s="135"/>
    </row>
    <row r="882" spans="1:17" s="133" customFormat="1" ht="63">
      <c r="A882" s="104" t="s">
        <v>1225</v>
      </c>
      <c r="B882" s="105" t="s">
        <v>1055</v>
      </c>
      <c r="C882" s="109" t="s">
        <v>2648</v>
      </c>
      <c r="D882" s="135"/>
      <c r="E882" s="135"/>
      <c r="F882" s="135"/>
      <c r="G882" s="135"/>
      <c r="H882" s="135"/>
      <c r="I882" s="135"/>
      <c r="J882" s="135"/>
      <c r="K882" s="135"/>
      <c r="L882" s="135"/>
      <c r="M882" s="135"/>
      <c r="N882" s="135"/>
      <c r="O882" s="135"/>
      <c r="P882" s="135"/>
      <c r="Q882" s="135"/>
    </row>
    <row r="883" spans="1:17" s="133" customFormat="1" ht="78.75">
      <c r="A883" s="104" t="s">
        <v>1225</v>
      </c>
      <c r="B883" s="105" t="s">
        <v>1056</v>
      </c>
      <c r="C883" s="109" t="s">
        <v>2091</v>
      </c>
      <c r="D883" s="135"/>
      <c r="E883" s="135"/>
      <c r="F883" s="135"/>
      <c r="G883" s="135"/>
      <c r="H883" s="135"/>
      <c r="I883" s="135"/>
      <c r="J883" s="135"/>
      <c r="K883" s="135"/>
      <c r="L883" s="135"/>
      <c r="M883" s="135"/>
      <c r="N883" s="135"/>
      <c r="O883" s="135"/>
      <c r="P883" s="135"/>
      <c r="Q883" s="135"/>
    </row>
    <row r="884" spans="1:17" s="133" customFormat="1" ht="47.25">
      <c r="A884" s="104" t="s">
        <v>1225</v>
      </c>
      <c r="B884" s="105" t="s">
        <v>1057</v>
      </c>
      <c r="C884" s="109" t="s">
        <v>2649</v>
      </c>
      <c r="D884" s="135"/>
      <c r="E884" s="110">
        <v>0.070000000000000007</v>
      </c>
      <c r="F884" s="135"/>
      <c r="G884" s="135"/>
      <c r="H884" s="135"/>
      <c r="I884" s="135"/>
      <c r="J884" s="135"/>
      <c r="K884" s="135"/>
      <c r="L884" s="135"/>
      <c r="M884" s="135"/>
      <c r="N884" s="135"/>
      <c r="O884" s="135"/>
      <c r="P884" s="135"/>
      <c r="Q884" s="135"/>
    </row>
    <row r="885" spans="1:17" s="133" customFormat="1" ht="63">
      <c r="A885" s="104" t="s">
        <v>1225</v>
      </c>
      <c r="B885" s="105" t="s">
        <v>1058</v>
      </c>
      <c r="C885" s="109" t="s">
        <v>2650</v>
      </c>
      <c r="D885" s="135"/>
      <c r="E885" s="135"/>
      <c r="F885" s="135"/>
      <c r="G885" s="135"/>
      <c r="H885" s="135"/>
      <c r="I885" s="135"/>
      <c r="J885" s="135"/>
      <c r="K885" s="135"/>
      <c r="L885" s="135"/>
      <c r="M885" s="135"/>
      <c r="N885" s="135"/>
      <c r="O885" s="135"/>
      <c r="P885" s="135"/>
      <c r="Q885" s="135"/>
    </row>
    <row r="886" spans="1:17" s="133" customFormat="1" ht="63">
      <c r="A886" s="104" t="s">
        <v>1225</v>
      </c>
      <c r="B886" s="105" t="s">
        <v>1059</v>
      </c>
      <c r="C886" s="109" t="s">
        <v>2651</v>
      </c>
      <c r="D886" s="135"/>
      <c r="E886" s="135"/>
      <c r="F886" s="135"/>
      <c r="G886" s="135"/>
      <c r="H886" s="135"/>
      <c r="I886" s="135"/>
      <c r="J886" s="135"/>
      <c r="K886" s="135"/>
      <c r="L886" s="135"/>
      <c r="M886" s="135"/>
      <c r="N886" s="135"/>
      <c r="O886" s="135"/>
      <c r="P886" s="135"/>
      <c r="Q886" s="135"/>
    </row>
    <row r="887" spans="1:17" s="133" customFormat="1" ht="78.75">
      <c r="A887" s="104" t="s">
        <v>1225</v>
      </c>
      <c r="B887" s="105" t="s">
        <v>1060</v>
      </c>
      <c r="C887" s="109" t="s">
        <v>2652</v>
      </c>
      <c r="D887" s="135"/>
      <c r="E887" s="135"/>
      <c r="F887" s="135"/>
      <c r="G887" s="135"/>
      <c r="H887" s="135"/>
      <c r="I887" s="135"/>
      <c r="J887" s="135"/>
      <c r="K887" s="135"/>
      <c r="L887" s="135"/>
      <c r="M887" s="135"/>
      <c r="N887" s="135"/>
      <c r="O887" s="135"/>
      <c r="P887" s="135"/>
      <c r="Q887" s="135"/>
    </row>
    <row r="888" spans="1:17" s="133" customFormat="1" ht="173.25">
      <c r="A888" s="104" t="s">
        <v>1225</v>
      </c>
      <c r="B888" s="105" t="s">
        <v>1061</v>
      </c>
      <c r="C888" s="109" t="s">
        <v>2653</v>
      </c>
      <c r="D888" s="135"/>
      <c r="E888" s="135"/>
      <c r="F888" s="135"/>
      <c r="G888" s="135"/>
      <c r="H888" s="135"/>
      <c r="I888" s="135"/>
      <c r="J888" s="135"/>
      <c r="K888" s="135"/>
      <c r="L888" s="135"/>
      <c r="M888" s="135"/>
      <c r="N888" s="135"/>
      <c r="O888" s="135"/>
      <c r="P888" s="135"/>
      <c r="Q888" s="135"/>
    </row>
    <row r="889" spans="1:17" s="133" customFormat="1" ht="63">
      <c r="A889" s="104" t="s">
        <v>1225</v>
      </c>
      <c r="B889" s="105" t="s">
        <v>1062</v>
      </c>
      <c r="C889" s="109" t="s">
        <v>2654</v>
      </c>
      <c r="D889" s="135"/>
      <c r="E889" s="135"/>
      <c r="F889" s="135"/>
      <c r="G889" s="135"/>
      <c r="H889" s="135"/>
      <c r="I889" s="135"/>
      <c r="J889" s="135"/>
      <c r="K889" s="135"/>
      <c r="L889" s="135"/>
      <c r="M889" s="135"/>
      <c r="N889" s="135"/>
      <c r="O889" s="135"/>
      <c r="P889" s="135"/>
      <c r="Q889" s="135"/>
    </row>
    <row r="890" spans="1:17" s="133" customFormat="1" ht="78.75">
      <c r="A890" s="104" t="s">
        <v>1225</v>
      </c>
      <c r="B890" s="105" t="s">
        <v>1063</v>
      </c>
      <c r="C890" s="109" t="s">
        <v>2655</v>
      </c>
      <c r="D890" s="135"/>
      <c r="E890" s="135"/>
      <c r="F890" s="135"/>
      <c r="G890" s="135"/>
      <c r="H890" s="135"/>
      <c r="I890" s="135"/>
      <c r="J890" s="135"/>
      <c r="K890" s="135"/>
      <c r="L890" s="135"/>
      <c r="M890" s="135"/>
      <c r="N890" s="135"/>
      <c r="O890" s="135"/>
      <c r="P890" s="135"/>
      <c r="Q890" s="135"/>
    </row>
    <row r="891" spans="1:17" s="133" customFormat="1" ht="110.25">
      <c r="A891" s="104" t="s">
        <v>1225</v>
      </c>
      <c r="B891" s="105" t="s">
        <v>1064</v>
      </c>
      <c r="C891" s="109" t="s">
        <v>2656</v>
      </c>
      <c r="D891" s="135"/>
      <c r="E891" s="135"/>
      <c r="F891" s="135"/>
      <c r="G891" s="135"/>
      <c r="H891" s="135"/>
      <c r="I891" s="135"/>
      <c r="J891" s="135"/>
      <c r="K891" s="135"/>
      <c r="L891" s="135"/>
      <c r="M891" s="135"/>
      <c r="N891" s="135"/>
      <c r="O891" s="135"/>
      <c r="P891" s="135"/>
      <c r="Q891" s="135"/>
    </row>
    <row r="892" spans="1:17" s="133" customFormat="1" ht="94.5">
      <c r="A892" s="104" t="s">
        <v>1225</v>
      </c>
      <c r="B892" s="105" t="s">
        <v>1065</v>
      </c>
      <c r="C892" s="109" t="s">
        <v>2657</v>
      </c>
      <c r="D892" s="135"/>
      <c r="E892" s="135"/>
      <c r="F892" s="135"/>
      <c r="G892" s="135"/>
      <c r="H892" s="135"/>
      <c r="I892" s="135"/>
      <c r="J892" s="135"/>
      <c r="K892" s="135"/>
      <c r="L892" s="135"/>
      <c r="M892" s="135"/>
      <c r="N892" s="135"/>
      <c r="O892" s="135"/>
      <c r="P892" s="135"/>
      <c r="Q892" s="135"/>
    </row>
    <row r="893" spans="1:17" s="133" customFormat="1" ht="63">
      <c r="A893" s="104" t="s">
        <v>1225</v>
      </c>
      <c r="B893" s="105" t="s">
        <v>1066</v>
      </c>
      <c r="C893" s="109" t="s">
        <v>2101</v>
      </c>
      <c r="D893" s="135"/>
      <c r="E893" s="135"/>
      <c r="F893" s="135"/>
      <c r="G893" s="135"/>
      <c r="H893" s="135"/>
      <c r="I893" s="135"/>
      <c r="J893" s="135"/>
      <c r="K893" s="135"/>
      <c r="L893" s="135"/>
      <c r="M893" s="135"/>
      <c r="N893" s="135"/>
      <c r="O893" s="135"/>
      <c r="P893" s="135"/>
      <c r="Q893" s="135"/>
    </row>
    <row r="894" spans="1:17" s="133" customFormat="1" ht="94.5">
      <c r="A894" s="104" t="s">
        <v>1225</v>
      </c>
      <c r="B894" s="105" t="s">
        <v>1067</v>
      </c>
      <c r="C894" s="109" t="s">
        <v>2102</v>
      </c>
      <c r="D894" s="135"/>
      <c r="E894" s="135"/>
      <c r="F894" s="135"/>
      <c r="G894" s="135"/>
      <c r="H894" s="135"/>
      <c r="I894" s="135"/>
      <c r="J894" s="135"/>
      <c r="K894" s="135"/>
      <c r="L894" s="135"/>
      <c r="M894" s="135"/>
      <c r="N894" s="135"/>
      <c r="O894" s="135"/>
      <c r="P894" s="135"/>
      <c r="Q894" s="135"/>
    </row>
    <row r="895" spans="1:17" s="133" customFormat="1" ht="47.25">
      <c r="A895" s="104" t="s">
        <v>1225</v>
      </c>
      <c r="B895" s="105" t="s">
        <v>1068</v>
      </c>
      <c r="C895" s="109" t="s">
        <v>2658</v>
      </c>
      <c r="D895" s="135"/>
      <c r="E895" s="135"/>
      <c r="F895" s="135"/>
      <c r="G895" s="135"/>
      <c r="H895" s="135"/>
      <c r="I895" s="135"/>
      <c r="J895" s="135"/>
      <c r="K895" s="135"/>
      <c r="L895" s="135"/>
      <c r="M895" s="135"/>
      <c r="N895" s="135"/>
      <c r="O895" s="135"/>
      <c r="P895" s="135"/>
      <c r="Q895" s="135"/>
    </row>
    <row r="896" spans="1:17" s="133" customFormat="1" ht="47.25">
      <c r="A896" s="104" t="s">
        <v>1225</v>
      </c>
      <c r="B896" s="105" t="s">
        <v>1069</v>
      </c>
      <c r="C896" s="109" t="s">
        <v>2104</v>
      </c>
      <c r="D896" s="135"/>
      <c r="E896" s="110">
        <v>0.74099999999999999</v>
      </c>
      <c r="F896" s="135"/>
      <c r="G896" s="135"/>
      <c r="H896" s="135"/>
      <c r="I896" s="135"/>
      <c r="J896" s="135"/>
      <c r="K896" s="135"/>
      <c r="L896" s="135"/>
      <c r="M896" s="135"/>
      <c r="N896" s="135"/>
      <c r="O896" s="135"/>
      <c r="P896" s="135"/>
      <c r="Q896" s="135"/>
    </row>
    <row r="897" spans="1:17" s="133" customFormat="1" ht="63">
      <c r="A897" s="104" t="s">
        <v>1225</v>
      </c>
      <c r="B897" s="105" t="s">
        <v>1070</v>
      </c>
      <c r="C897" s="109" t="s">
        <v>2659</v>
      </c>
      <c r="D897" s="135"/>
      <c r="E897" s="110">
        <v>0.078</v>
      </c>
      <c r="F897" s="135"/>
      <c r="G897" s="135"/>
      <c r="H897" s="135"/>
      <c r="I897" s="135"/>
      <c r="J897" s="135"/>
      <c r="K897" s="135"/>
      <c r="L897" s="135"/>
      <c r="M897" s="135"/>
      <c r="N897" s="135"/>
      <c r="O897" s="135"/>
      <c r="P897" s="135"/>
      <c r="Q897" s="135"/>
    </row>
    <row r="898" spans="1:17" s="133" customFormat="1" ht="47.25">
      <c r="A898" s="104" t="s">
        <v>1225</v>
      </c>
      <c r="B898" s="105" t="s">
        <v>1071</v>
      </c>
      <c r="C898" s="109" t="s">
        <v>2106</v>
      </c>
      <c r="D898" s="135"/>
      <c r="E898" s="135"/>
      <c r="F898" s="135"/>
      <c r="G898" s="135"/>
      <c r="H898" s="135"/>
      <c r="I898" s="135"/>
      <c r="J898" s="135"/>
      <c r="K898" s="135"/>
      <c r="L898" s="135"/>
      <c r="M898" s="135"/>
      <c r="N898" s="135"/>
      <c r="O898" s="135"/>
      <c r="P898" s="135"/>
      <c r="Q898" s="135"/>
    </row>
    <row r="899" spans="1:17" s="133" customFormat="1" ht="47.25">
      <c r="A899" s="104" t="s">
        <v>1225</v>
      </c>
      <c r="B899" s="105" t="s">
        <v>1072</v>
      </c>
      <c r="C899" s="109" t="s">
        <v>2107</v>
      </c>
      <c r="D899" s="135"/>
      <c r="E899" s="135"/>
      <c r="F899" s="135"/>
      <c r="G899" s="135"/>
      <c r="H899" s="135"/>
      <c r="I899" s="135"/>
      <c r="J899" s="135"/>
      <c r="K899" s="135"/>
      <c r="L899" s="135"/>
      <c r="M899" s="135"/>
      <c r="N899" s="135"/>
      <c r="O899" s="135"/>
      <c r="P899" s="135"/>
      <c r="Q899" s="135"/>
    </row>
    <row r="900" spans="1:17" s="133" customFormat="1" ht="63">
      <c r="A900" s="104" t="s">
        <v>1225</v>
      </c>
      <c r="B900" s="105" t="s">
        <v>1073</v>
      </c>
      <c r="C900" s="109" t="s">
        <v>2108</v>
      </c>
      <c r="D900" s="135"/>
      <c r="E900" s="135"/>
      <c r="F900" s="135"/>
      <c r="G900" s="135"/>
      <c r="H900" s="135"/>
      <c r="I900" s="135"/>
      <c r="J900" s="135"/>
      <c r="K900" s="135"/>
      <c r="L900" s="135"/>
      <c r="M900" s="135"/>
      <c r="N900" s="135"/>
      <c r="O900" s="135"/>
      <c r="P900" s="135"/>
      <c r="Q900" s="135"/>
    </row>
    <row r="901" spans="1:17" s="133" customFormat="1" ht="63">
      <c r="A901" s="104" t="s">
        <v>1225</v>
      </c>
      <c r="B901" s="105" t="s">
        <v>1074</v>
      </c>
      <c r="C901" s="109" t="s">
        <v>2660</v>
      </c>
      <c r="D901" s="135"/>
      <c r="E901" s="135"/>
      <c r="F901" s="135"/>
      <c r="G901" s="135"/>
      <c r="H901" s="135"/>
      <c r="I901" s="135"/>
      <c r="J901" s="135"/>
      <c r="K901" s="135"/>
      <c r="L901" s="135"/>
      <c r="M901" s="135"/>
      <c r="N901" s="135"/>
      <c r="O901" s="135"/>
      <c r="P901" s="135"/>
      <c r="Q901" s="135"/>
    </row>
    <row r="902" spans="1:17" s="133" customFormat="1" ht="78.75">
      <c r="A902" s="104" t="s">
        <v>1225</v>
      </c>
      <c r="B902" s="105" t="s">
        <v>1075</v>
      </c>
      <c r="C902" s="109" t="s">
        <v>2110</v>
      </c>
      <c r="D902" s="135"/>
      <c r="E902" s="135"/>
      <c r="F902" s="135"/>
      <c r="G902" s="135"/>
      <c r="H902" s="135"/>
      <c r="I902" s="135"/>
      <c r="J902" s="135"/>
      <c r="K902" s="135"/>
      <c r="L902" s="135"/>
      <c r="M902" s="135"/>
      <c r="N902" s="135"/>
      <c r="O902" s="135"/>
      <c r="P902" s="135"/>
      <c r="Q902" s="135"/>
    </row>
    <row r="903" spans="1:17" s="133" customFormat="1" ht="63">
      <c r="A903" s="104" t="s">
        <v>1225</v>
      </c>
      <c r="B903" s="105" t="s">
        <v>1076</v>
      </c>
      <c r="C903" s="109" t="s">
        <v>2661</v>
      </c>
      <c r="D903" s="135"/>
      <c r="E903" s="135"/>
      <c r="F903" s="135"/>
      <c r="G903" s="135"/>
      <c r="H903" s="135"/>
      <c r="I903" s="135"/>
      <c r="J903" s="135"/>
      <c r="K903" s="135"/>
      <c r="L903" s="135"/>
      <c r="M903" s="135"/>
      <c r="N903" s="135"/>
      <c r="O903" s="135"/>
      <c r="P903" s="135"/>
      <c r="Q903" s="135"/>
    </row>
    <row r="904" spans="1:17" s="133" customFormat="1" ht="63">
      <c r="A904" s="104" t="s">
        <v>1225</v>
      </c>
      <c r="B904" s="105" t="s">
        <v>1077</v>
      </c>
      <c r="C904" s="109" t="s">
        <v>2112</v>
      </c>
      <c r="D904" s="135"/>
      <c r="E904" s="135"/>
      <c r="F904" s="135"/>
      <c r="G904" s="135"/>
      <c r="H904" s="135"/>
      <c r="I904" s="135"/>
      <c r="J904" s="135"/>
      <c r="K904" s="135"/>
      <c r="L904" s="135"/>
      <c r="M904" s="135"/>
      <c r="N904" s="135"/>
      <c r="O904" s="135"/>
      <c r="P904" s="135"/>
      <c r="Q904" s="135"/>
    </row>
    <row r="905" spans="1:17" s="133" customFormat="1" ht="110.25">
      <c r="A905" s="104" t="s">
        <v>1225</v>
      </c>
      <c r="B905" s="105" t="s">
        <v>1078</v>
      </c>
      <c r="C905" s="109" t="s">
        <v>2113</v>
      </c>
      <c r="D905" s="135"/>
      <c r="E905" s="135"/>
      <c r="F905" s="135"/>
      <c r="G905" s="135"/>
      <c r="H905" s="135"/>
      <c r="I905" s="135"/>
      <c r="J905" s="135"/>
      <c r="K905" s="135"/>
      <c r="L905" s="135"/>
      <c r="M905" s="135"/>
      <c r="N905" s="135"/>
      <c r="O905" s="135"/>
      <c r="P905" s="135"/>
      <c r="Q905" s="135"/>
    </row>
    <row r="906" spans="1:17" s="133" customFormat="1" ht="47.25">
      <c r="A906" s="104" t="s">
        <v>1225</v>
      </c>
      <c r="B906" s="105" t="s">
        <v>1079</v>
      </c>
      <c r="C906" s="109" t="s">
        <v>2662</v>
      </c>
      <c r="D906" s="135"/>
      <c r="E906" s="135"/>
      <c r="F906" s="135"/>
      <c r="G906" s="135"/>
      <c r="H906" s="135"/>
      <c r="I906" s="135"/>
      <c r="J906" s="135"/>
      <c r="K906" s="135"/>
      <c r="L906" s="135"/>
      <c r="M906" s="135"/>
      <c r="N906" s="135"/>
      <c r="O906" s="135"/>
      <c r="P906" s="135"/>
      <c r="Q906" s="135"/>
    </row>
    <row r="907" spans="1:17" s="133" customFormat="1" ht="78.75">
      <c r="A907" s="104" t="s">
        <v>1225</v>
      </c>
      <c r="B907" s="105" t="s">
        <v>1080</v>
      </c>
      <c r="C907" s="109" t="s">
        <v>2115</v>
      </c>
      <c r="D907" s="135"/>
      <c r="E907" s="135"/>
      <c r="F907" s="135"/>
      <c r="G907" s="135"/>
      <c r="H907" s="135"/>
      <c r="I907" s="135"/>
      <c r="J907" s="135"/>
      <c r="K907" s="135"/>
      <c r="L907" s="135"/>
      <c r="M907" s="135"/>
      <c r="N907" s="135"/>
      <c r="O907" s="135"/>
      <c r="P907" s="135"/>
      <c r="Q907" s="135"/>
    </row>
    <row r="908" spans="1:17" s="133" customFormat="1" ht="47.25">
      <c r="A908" s="104" t="s">
        <v>1225</v>
      </c>
      <c r="B908" s="105" t="s">
        <v>1081</v>
      </c>
      <c r="C908" s="109" t="s">
        <v>2663</v>
      </c>
      <c r="D908" s="135"/>
      <c r="E908" s="135"/>
      <c r="F908" s="135"/>
      <c r="G908" s="135"/>
      <c r="H908" s="135"/>
      <c r="I908" s="135"/>
      <c r="J908" s="135"/>
      <c r="K908" s="135"/>
      <c r="L908" s="135"/>
      <c r="M908" s="135"/>
      <c r="N908" s="135"/>
      <c r="O908" s="135"/>
      <c r="P908" s="135"/>
      <c r="Q908" s="135"/>
    </row>
    <row r="909" spans="1:17" s="133" customFormat="1" ht="63">
      <c r="A909" s="104" t="s">
        <v>1225</v>
      </c>
      <c r="B909" s="105" t="s">
        <v>1082</v>
      </c>
      <c r="C909" s="109" t="s">
        <v>2664</v>
      </c>
      <c r="D909" s="135"/>
      <c r="E909" s="135"/>
      <c r="F909" s="135"/>
      <c r="G909" s="135"/>
      <c r="H909" s="135"/>
      <c r="I909" s="135"/>
      <c r="J909" s="135"/>
      <c r="K909" s="135"/>
      <c r="L909" s="135"/>
      <c r="M909" s="135"/>
      <c r="N909" s="135"/>
      <c r="O909" s="135"/>
      <c r="P909" s="135"/>
      <c r="Q909" s="135"/>
    </row>
    <row r="910" spans="1:17" s="133" customFormat="1" ht="63">
      <c r="A910" s="104" t="s">
        <v>1225</v>
      </c>
      <c r="B910" s="105" t="s">
        <v>1083</v>
      </c>
      <c r="C910" s="109" t="s">
        <v>2665</v>
      </c>
      <c r="D910" s="135"/>
      <c r="E910" s="135"/>
      <c r="F910" s="135"/>
      <c r="G910" s="135"/>
      <c r="H910" s="135"/>
      <c r="I910" s="135"/>
      <c r="J910" s="135"/>
      <c r="K910" s="135"/>
      <c r="L910" s="135"/>
      <c r="M910" s="135"/>
      <c r="N910" s="135"/>
      <c r="O910" s="135"/>
      <c r="P910" s="135"/>
      <c r="Q910" s="135"/>
    </row>
    <row r="911" spans="1:17" s="133" customFormat="1" ht="78.75">
      <c r="A911" s="104" t="s">
        <v>1225</v>
      </c>
      <c r="B911" s="105" t="s">
        <v>1084</v>
      </c>
      <c r="C911" s="109" t="s">
        <v>2119</v>
      </c>
      <c r="D911" s="110">
        <v>2</v>
      </c>
      <c r="E911" s="110">
        <v>0.66</v>
      </c>
      <c r="F911" s="135"/>
      <c r="G911" s="135"/>
      <c r="H911" s="135"/>
      <c r="I911" s="135"/>
      <c r="J911" s="135"/>
      <c r="K911" s="135"/>
      <c r="L911" s="135"/>
      <c r="M911" s="135"/>
      <c r="N911" s="135"/>
      <c r="O911" s="135"/>
      <c r="P911" s="135"/>
      <c r="Q911" s="135"/>
    </row>
    <row r="912" spans="1:17" s="133" customFormat="1" ht="47.25">
      <c r="A912" s="104" t="s">
        <v>1225</v>
      </c>
      <c r="B912" s="105" t="s">
        <v>1085</v>
      </c>
      <c r="C912" s="109" t="s">
        <v>2120</v>
      </c>
      <c r="D912" s="135"/>
      <c r="E912" s="135"/>
      <c r="F912" s="135"/>
      <c r="G912" s="135"/>
      <c r="H912" s="135"/>
      <c r="I912" s="135"/>
      <c r="J912" s="135"/>
      <c r="K912" s="135"/>
      <c r="L912" s="135"/>
      <c r="M912" s="135"/>
      <c r="N912" s="135"/>
      <c r="O912" s="135"/>
      <c r="P912" s="135"/>
      <c r="Q912" s="135"/>
    </row>
    <row r="913" spans="1:17" s="133" customFormat="1" ht="63">
      <c r="A913" s="104" t="s">
        <v>1225</v>
      </c>
      <c r="B913" s="105" t="s">
        <v>1086</v>
      </c>
      <c r="C913" s="109" t="s">
        <v>2121</v>
      </c>
      <c r="D913" s="135"/>
      <c r="E913" s="135"/>
      <c r="F913" s="135"/>
      <c r="G913" s="135"/>
      <c r="H913" s="135"/>
      <c r="I913" s="135"/>
      <c r="J913" s="135"/>
      <c r="K913" s="135"/>
      <c r="L913" s="135"/>
      <c r="M913" s="135"/>
      <c r="N913" s="135"/>
      <c r="O913" s="135"/>
      <c r="P913" s="135"/>
      <c r="Q913" s="135"/>
    </row>
    <row r="914" spans="1:17" s="133" customFormat="1" ht="63">
      <c r="A914" s="104" t="s">
        <v>1225</v>
      </c>
      <c r="B914" s="105" t="s">
        <v>1087</v>
      </c>
      <c r="C914" s="109" t="s">
        <v>2122</v>
      </c>
      <c r="D914" s="135"/>
      <c r="E914" s="135"/>
      <c r="F914" s="135"/>
      <c r="G914" s="135"/>
      <c r="H914" s="135"/>
      <c r="I914" s="135"/>
      <c r="J914" s="135"/>
      <c r="K914" s="135"/>
      <c r="L914" s="135"/>
      <c r="M914" s="135"/>
      <c r="N914" s="135"/>
      <c r="O914" s="135"/>
      <c r="P914" s="135"/>
      <c r="Q914" s="135"/>
    </row>
    <row r="915" spans="1:17" s="133" customFormat="1" ht="63">
      <c r="A915" s="104" t="s">
        <v>1225</v>
      </c>
      <c r="B915" s="105" t="s">
        <v>1088</v>
      </c>
      <c r="C915" s="109" t="s">
        <v>2666</v>
      </c>
      <c r="D915" s="135"/>
      <c r="E915" s="135"/>
      <c r="F915" s="135"/>
      <c r="G915" s="135"/>
      <c r="H915" s="135"/>
      <c r="I915" s="135"/>
      <c r="J915" s="135"/>
      <c r="K915" s="135"/>
      <c r="L915" s="135"/>
      <c r="M915" s="135"/>
      <c r="N915" s="135"/>
      <c r="O915" s="135"/>
      <c r="P915" s="135"/>
      <c r="Q915" s="135"/>
    </row>
    <row r="916" spans="1:17" s="133" customFormat="1" ht="63">
      <c r="A916" s="104" t="s">
        <v>1225</v>
      </c>
      <c r="B916" s="105" t="s">
        <v>1089</v>
      </c>
      <c r="C916" s="109" t="s">
        <v>2124</v>
      </c>
      <c r="D916" s="135"/>
      <c r="E916" s="135"/>
      <c r="F916" s="135"/>
      <c r="G916" s="135"/>
      <c r="H916" s="135"/>
      <c r="I916" s="135"/>
      <c r="J916" s="135"/>
      <c r="K916" s="135"/>
      <c r="L916" s="135"/>
      <c r="M916" s="135"/>
      <c r="N916" s="135"/>
      <c r="O916" s="135"/>
      <c r="P916" s="135"/>
      <c r="Q916" s="135"/>
    </row>
    <row r="917" spans="1:17" s="133" customFormat="1" ht="47.25">
      <c r="A917" s="104" t="s">
        <v>1225</v>
      </c>
      <c r="B917" s="105" t="s">
        <v>1090</v>
      </c>
      <c r="C917" s="109" t="s">
        <v>2125</v>
      </c>
      <c r="D917" s="135"/>
      <c r="E917" s="110">
        <v>5.60</v>
      </c>
      <c r="F917" s="135"/>
      <c r="G917" s="135"/>
      <c r="H917" s="135"/>
      <c r="I917" s="135"/>
      <c r="J917" s="135"/>
      <c r="K917" s="135"/>
      <c r="L917" s="135"/>
      <c r="M917" s="135"/>
      <c r="N917" s="135"/>
      <c r="O917" s="135"/>
      <c r="P917" s="135"/>
      <c r="Q917" s="135"/>
    </row>
    <row r="918" spans="1:17" s="133" customFormat="1" ht="63">
      <c r="A918" s="104" t="s">
        <v>1225</v>
      </c>
      <c r="B918" s="105" t="s">
        <v>1091</v>
      </c>
      <c r="C918" s="109" t="s">
        <v>2126</v>
      </c>
      <c r="D918" s="135"/>
      <c r="E918" s="135"/>
      <c r="F918" s="135"/>
      <c r="G918" s="135"/>
      <c r="H918" s="135"/>
      <c r="I918" s="135"/>
      <c r="J918" s="135"/>
      <c r="K918" s="135"/>
      <c r="L918" s="135"/>
      <c r="M918" s="135"/>
      <c r="N918" s="135"/>
      <c r="O918" s="135"/>
      <c r="P918" s="135"/>
      <c r="Q918" s="135"/>
    </row>
    <row r="919" spans="1:17" s="133" customFormat="1" ht="47.25">
      <c r="A919" s="104" t="s">
        <v>1225</v>
      </c>
      <c r="B919" s="105" t="s">
        <v>1092</v>
      </c>
      <c r="C919" s="109" t="s">
        <v>2127</v>
      </c>
      <c r="D919" s="135"/>
      <c r="E919" s="135"/>
      <c r="F919" s="135"/>
      <c r="G919" s="135"/>
      <c r="H919" s="135"/>
      <c r="I919" s="135"/>
      <c r="J919" s="135"/>
      <c r="K919" s="135"/>
      <c r="L919" s="135"/>
      <c r="M919" s="135"/>
      <c r="N919" s="135"/>
      <c r="O919" s="135"/>
      <c r="P919" s="135"/>
      <c r="Q919" s="135"/>
    </row>
    <row r="920" spans="1:17" s="133" customFormat="1" ht="63">
      <c r="A920" s="104" t="s">
        <v>1225</v>
      </c>
      <c r="B920" s="105" t="s">
        <v>1093</v>
      </c>
      <c r="C920" s="109" t="s">
        <v>2667</v>
      </c>
      <c r="D920" s="135"/>
      <c r="E920" s="135"/>
      <c r="F920" s="135"/>
      <c r="G920" s="135"/>
      <c r="H920" s="135"/>
      <c r="I920" s="135"/>
      <c r="J920" s="135"/>
      <c r="K920" s="135"/>
      <c r="L920" s="135"/>
      <c r="M920" s="135"/>
      <c r="N920" s="135"/>
      <c r="O920" s="135"/>
      <c r="P920" s="135"/>
      <c r="Q920" s="135"/>
    </row>
    <row r="921" spans="1:17" s="133" customFormat="1" ht="78.75">
      <c r="A921" s="104" t="s">
        <v>1225</v>
      </c>
      <c r="B921" s="105" t="s">
        <v>1094</v>
      </c>
      <c r="C921" s="109" t="s">
        <v>2668</v>
      </c>
      <c r="D921" s="135"/>
      <c r="E921" s="135"/>
      <c r="F921" s="135"/>
      <c r="G921" s="135"/>
      <c r="H921" s="135"/>
      <c r="I921" s="135"/>
      <c r="J921" s="135"/>
      <c r="K921" s="135"/>
      <c r="L921" s="135"/>
      <c r="M921" s="135"/>
      <c r="N921" s="135"/>
      <c r="O921" s="135"/>
      <c r="P921" s="135"/>
      <c r="Q921" s="135"/>
    </row>
    <row r="922" spans="1:17" s="133" customFormat="1" ht="63">
      <c r="A922" s="104" t="s">
        <v>1225</v>
      </c>
      <c r="B922" s="105" t="s">
        <v>1095</v>
      </c>
      <c r="C922" s="109" t="s">
        <v>2130</v>
      </c>
      <c r="D922" s="135"/>
      <c r="E922" s="135"/>
      <c r="F922" s="135"/>
      <c r="G922" s="135"/>
      <c r="H922" s="135"/>
      <c r="I922" s="135"/>
      <c r="J922" s="135"/>
      <c r="K922" s="135"/>
      <c r="L922" s="135"/>
      <c r="M922" s="135"/>
      <c r="N922" s="135"/>
      <c r="O922" s="135"/>
      <c r="P922" s="135"/>
      <c r="Q922" s="135"/>
    </row>
    <row r="923" spans="1:17" s="133" customFormat="1" ht="47.25">
      <c r="A923" s="104" t="s">
        <v>1225</v>
      </c>
      <c r="B923" s="105" t="s">
        <v>1096</v>
      </c>
      <c r="C923" s="109" t="s">
        <v>2669</v>
      </c>
      <c r="D923" s="135"/>
      <c r="E923" s="135"/>
      <c r="F923" s="135"/>
      <c r="G923" s="135"/>
      <c r="H923" s="135"/>
      <c r="I923" s="135"/>
      <c r="J923" s="135"/>
      <c r="K923" s="135"/>
      <c r="L923" s="135"/>
      <c r="M923" s="135"/>
      <c r="N923" s="135"/>
      <c r="O923" s="135"/>
      <c r="P923" s="135"/>
      <c r="Q923" s="135"/>
    </row>
    <row r="924" spans="1:17" s="133" customFormat="1" ht="78.75">
      <c r="A924" s="104" t="s">
        <v>1225</v>
      </c>
      <c r="B924" s="105" t="s">
        <v>1097</v>
      </c>
      <c r="C924" s="109" t="s">
        <v>2670</v>
      </c>
      <c r="D924" s="135"/>
      <c r="E924" s="135"/>
      <c r="F924" s="135"/>
      <c r="G924" s="135"/>
      <c r="H924" s="135"/>
      <c r="I924" s="135"/>
      <c r="J924" s="135"/>
      <c r="K924" s="135"/>
      <c r="L924" s="135"/>
      <c r="M924" s="135"/>
      <c r="N924" s="135"/>
      <c r="O924" s="135"/>
      <c r="P924" s="135"/>
      <c r="Q924" s="135"/>
    </row>
    <row r="925" spans="1:17" s="133" customFormat="1" ht="78.75">
      <c r="A925" s="104" t="s">
        <v>1225</v>
      </c>
      <c r="B925" s="105" t="s">
        <v>1098</v>
      </c>
      <c r="C925" s="109" t="s">
        <v>2671</v>
      </c>
      <c r="D925" s="135"/>
      <c r="E925" s="135"/>
      <c r="F925" s="135"/>
      <c r="G925" s="135"/>
      <c r="H925" s="135"/>
      <c r="I925" s="135"/>
      <c r="J925" s="135"/>
      <c r="K925" s="135"/>
      <c r="L925" s="135"/>
      <c r="M925" s="135"/>
      <c r="N925" s="135"/>
      <c r="O925" s="135"/>
      <c r="P925" s="135"/>
      <c r="Q925" s="135"/>
    </row>
    <row r="926" spans="1:17" s="133" customFormat="1" ht="78.75">
      <c r="A926" s="104" t="s">
        <v>1225</v>
      </c>
      <c r="B926" s="105" t="s">
        <v>1099</v>
      </c>
      <c r="C926" s="109" t="s">
        <v>2134</v>
      </c>
      <c r="D926" s="135"/>
      <c r="E926" s="135"/>
      <c r="F926" s="135"/>
      <c r="G926" s="135"/>
      <c r="H926" s="135"/>
      <c r="I926" s="135"/>
      <c r="J926" s="135"/>
      <c r="K926" s="135"/>
      <c r="L926" s="135"/>
      <c r="M926" s="135"/>
      <c r="N926" s="135"/>
      <c r="O926" s="135"/>
      <c r="P926" s="135"/>
      <c r="Q926" s="135"/>
    </row>
    <row r="927" spans="1:17" s="133" customFormat="1" ht="63">
      <c r="A927" s="104" t="s">
        <v>1225</v>
      </c>
      <c r="B927" s="105" t="s">
        <v>1100</v>
      </c>
      <c r="C927" s="109" t="s">
        <v>2672</v>
      </c>
      <c r="D927" s="135"/>
      <c r="E927" s="135"/>
      <c r="F927" s="135"/>
      <c r="G927" s="135"/>
      <c r="H927" s="135"/>
      <c r="I927" s="135"/>
      <c r="J927" s="135"/>
      <c r="K927" s="135"/>
      <c r="L927" s="135"/>
      <c r="M927" s="135"/>
      <c r="N927" s="135"/>
      <c r="O927" s="135"/>
      <c r="P927" s="135"/>
      <c r="Q927" s="135"/>
    </row>
    <row r="928" spans="1:17" s="133" customFormat="1" ht="94.5">
      <c r="A928" s="104" t="s">
        <v>1225</v>
      </c>
      <c r="B928" s="105" t="s">
        <v>1101</v>
      </c>
      <c r="C928" s="109" t="s">
        <v>2136</v>
      </c>
      <c r="D928" s="135"/>
      <c r="E928" s="135"/>
      <c r="F928" s="135"/>
      <c r="G928" s="135"/>
      <c r="H928" s="135"/>
      <c r="I928" s="135"/>
      <c r="J928" s="135"/>
      <c r="K928" s="135"/>
      <c r="L928" s="135"/>
      <c r="M928" s="135"/>
      <c r="N928" s="135"/>
      <c r="O928" s="135"/>
      <c r="P928" s="135"/>
      <c r="Q928" s="135"/>
    </row>
    <row r="929" spans="1:17" s="133" customFormat="1" ht="63">
      <c r="A929" s="104" t="s">
        <v>1225</v>
      </c>
      <c r="B929" s="105" t="s">
        <v>1102</v>
      </c>
      <c r="C929" s="109" t="s">
        <v>2673</v>
      </c>
      <c r="D929" s="135"/>
      <c r="E929" s="135"/>
      <c r="F929" s="135"/>
      <c r="G929" s="135"/>
      <c r="H929" s="135"/>
      <c r="I929" s="135"/>
      <c r="J929" s="135"/>
      <c r="K929" s="135"/>
      <c r="L929" s="135"/>
      <c r="M929" s="135"/>
      <c r="N929" s="135"/>
      <c r="O929" s="135"/>
      <c r="P929" s="135"/>
      <c r="Q929" s="135"/>
    </row>
    <row r="930" spans="1:17" s="133" customFormat="1" ht="47.25">
      <c r="A930" s="104" t="s">
        <v>1225</v>
      </c>
      <c r="B930" s="105" t="s">
        <v>1103</v>
      </c>
      <c r="C930" s="109" t="s">
        <v>2138</v>
      </c>
      <c r="D930" s="135"/>
      <c r="E930" s="135"/>
      <c r="F930" s="135"/>
      <c r="G930" s="135"/>
      <c r="H930" s="135"/>
      <c r="I930" s="135"/>
      <c r="J930" s="135"/>
      <c r="K930" s="135"/>
      <c r="L930" s="135"/>
      <c r="M930" s="135"/>
      <c r="N930" s="135"/>
      <c r="O930" s="135"/>
      <c r="P930" s="135"/>
      <c r="Q930" s="135"/>
    </row>
    <row r="931" spans="1:17" s="133" customFormat="1" ht="63">
      <c r="A931" s="104" t="s">
        <v>1225</v>
      </c>
      <c r="B931" s="105" t="s">
        <v>1104</v>
      </c>
      <c r="C931" s="109" t="s">
        <v>2139</v>
      </c>
      <c r="D931" s="135"/>
      <c r="E931" s="135"/>
      <c r="F931" s="135"/>
      <c r="G931" s="135"/>
      <c r="H931" s="135"/>
      <c r="I931" s="135"/>
      <c r="J931" s="135"/>
      <c r="K931" s="135"/>
      <c r="L931" s="135"/>
      <c r="M931" s="135"/>
      <c r="N931" s="135"/>
      <c r="O931" s="135"/>
      <c r="P931" s="135"/>
      <c r="Q931" s="135"/>
    </row>
    <row r="932" spans="1:17" s="133" customFormat="1" ht="63">
      <c r="A932" s="104" t="s">
        <v>1225</v>
      </c>
      <c r="B932" s="105" t="s">
        <v>1105</v>
      </c>
      <c r="C932" s="109" t="s">
        <v>2674</v>
      </c>
      <c r="D932" s="135"/>
      <c r="E932" s="135"/>
      <c r="F932" s="135"/>
      <c r="G932" s="135"/>
      <c r="H932" s="135"/>
      <c r="I932" s="135"/>
      <c r="J932" s="135"/>
      <c r="K932" s="135"/>
      <c r="L932" s="135"/>
      <c r="M932" s="135"/>
      <c r="N932" s="135"/>
      <c r="O932" s="135"/>
      <c r="P932" s="135"/>
      <c r="Q932" s="135"/>
    </row>
    <row r="933" spans="1:17" s="133" customFormat="1" ht="63">
      <c r="A933" s="104" t="s">
        <v>1225</v>
      </c>
      <c r="B933" s="105" t="s">
        <v>1106</v>
      </c>
      <c r="C933" s="109" t="s">
        <v>2675</v>
      </c>
      <c r="D933" s="135"/>
      <c r="E933" s="135"/>
      <c r="F933" s="135"/>
      <c r="G933" s="135"/>
      <c r="H933" s="135"/>
      <c r="I933" s="135"/>
      <c r="J933" s="135"/>
      <c r="K933" s="135"/>
      <c r="L933" s="135"/>
      <c r="M933" s="135"/>
      <c r="N933" s="135"/>
      <c r="O933" s="135"/>
      <c r="P933" s="135"/>
      <c r="Q933" s="135"/>
    </row>
    <row r="934" spans="1:17" s="133" customFormat="1" ht="47.25">
      <c r="A934" s="104" t="s">
        <v>1225</v>
      </c>
      <c r="B934" s="105" t="s">
        <v>1107</v>
      </c>
      <c r="C934" s="109" t="s">
        <v>2142</v>
      </c>
      <c r="D934" s="135"/>
      <c r="E934" s="135"/>
      <c r="F934" s="135"/>
      <c r="G934" s="135"/>
      <c r="H934" s="135"/>
      <c r="I934" s="135"/>
      <c r="J934" s="135"/>
      <c r="K934" s="135"/>
      <c r="L934" s="135"/>
      <c r="M934" s="135"/>
      <c r="N934" s="135"/>
      <c r="O934" s="135"/>
      <c r="P934" s="135"/>
      <c r="Q934" s="135"/>
    </row>
    <row r="935" spans="1:17" s="133" customFormat="1" ht="63">
      <c r="A935" s="104" t="s">
        <v>1225</v>
      </c>
      <c r="B935" s="105" t="s">
        <v>1108</v>
      </c>
      <c r="C935" s="109" t="s">
        <v>2143</v>
      </c>
      <c r="D935" s="135"/>
      <c r="E935" s="135"/>
      <c r="F935" s="135"/>
      <c r="G935" s="135"/>
      <c r="H935" s="135"/>
      <c r="I935" s="135"/>
      <c r="J935" s="135"/>
      <c r="K935" s="135"/>
      <c r="L935" s="135"/>
      <c r="M935" s="135"/>
      <c r="N935" s="135"/>
      <c r="O935" s="135"/>
      <c r="P935" s="135"/>
      <c r="Q935" s="135"/>
    </row>
    <row r="936" spans="1:17" s="133" customFormat="1" ht="63">
      <c r="A936" s="104" t="s">
        <v>1225</v>
      </c>
      <c r="B936" s="105" t="s">
        <v>1109</v>
      </c>
      <c r="C936" s="109" t="s">
        <v>2144</v>
      </c>
      <c r="D936" s="135"/>
      <c r="E936" s="135"/>
      <c r="F936" s="135"/>
      <c r="G936" s="135"/>
      <c r="H936" s="135"/>
      <c r="I936" s="135"/>
      <c r="J936" s="135"/>
      <c r="K936" s="135"/>
      <c r="L936" s="135"/>
      <c r="M936" s="135"/>
      <c r="N936" s="135"/>
      <c r="O936" s="135"/>
      <c r="P936" s="135"/>
      <c r="Q936" s="135"/>
    </row>
    <row r="937" spans="1:17" s="133" customFormat="1" ht="63">
      <c r="A937" s="104" t="s">
        <v>1225</v>
      </c>
      <c r="B937" s="105" t="s">
        <v>1110</v>
      </c>
      <c r="C937" s="109" t="s">
        <v>2145</v>
      </c>
      <c r="D937" s="135"/>
      <c r="E937" s="135"/>
      <c r="F937" s="135"/>
      <c r="G937" s="135"/>
      <c r="H937" s="135"/>
      <c r="I937" s="135"/>
      <c r="J937" s="135"/>
      <c r="K937" s="135"/>
      <c r="L937" s="135"/>
      <c r="M937" s="135"/>
      <c r="N937" s="135"/>
      <c r="O937" s="135"/>
      <c r="P937" s="135"/>
      <c r="Q937" s="135"/>
    </row>
    <row r="938" spans="1:17" s="133" customFormat="1" ht="47.25">
      <c r="A938" s="104" t="s">
        <v>1225</v>
      </c>
      <c r="B938" s="105" t="s">
        <v>1111</v>
      </c>
      <c r="C938" s="109" t="s">
        <v>2146</v>
      </c>
      <c r="D938" s="135"/>
      <c r="E938" s="135"/>
      <c r="F938" s="135"/>
      <c r="G938" s="135"/>
      <c r="H938" s="135"/>
      <c r="I938" s="135"/>
      <c r="J938" s="135"/>
      <c r="K938" s="135"/>
      <c r="L938" s="135"/>
      <c r="M938" s="135"/>
      <c r="N938" s="135"/>
      <c r="O938" s="135"/>
      <c r="P938" s="135"/>
      <c r="Q938" s="135"/>
    </row>
    <row r="939" spans="1:17" s="133" customFormat="1" ht="47.25">
      <c r="A939" s="104" t="s">
        <v>1225</v>
      </c>
      <c r="B939" s="105" t="s">
        <v>1112</v>
      </c>
      <c r="C939" s="109" t="s">
        <v>2147</v>
      </c>
      <c r="D939" s="135"/>
      <c r="E939" s="135"/>
      <c r="F939" s="135"/>
      <c r="G939" s="135"/>
      <c r="H939" s="135"/>
      <c r="I939" s="135"/>
      <c r="J939" s="135"/>
      <c r="K939" s="135"/>
      <c r="L939" s="135"/>
      <c r="M939" s="135"/>
      <c r="N939" s="135"/>
      <c r="O939" s="135"/>
      <c r="P939" s="135"/>
      <c r="Q939" s="135"/>
    </row>
    <row r="940" spans="1:17" s="133" customFormat="1" ht="94.5">
      <c r="A940" s="104" t="s">
        <v>1225</v>
      </c>
      <c r="B940" s="105" t="s">
        <v>1113</v>
      </c>
      <c r="C940" s="109" t="s">
        <v>2676</v>
      </c>
      <c r="D940" s="135"/>
      <c r="E940" s="135"/>
      <c r="F940" s="135"/>
      <c r="G940" s="135"/>
      <c r="H940" s="135"/>
      <c r="I940" s="135"/>
      <c r="J940" s="135"/>
      <c r="K940" s="135"/>
      <c r="L940" s="135"/>
      <c r="M940" s="135"/>
      <c r="N940" s="135"/>
      <c r="O940" s="135"/>
      <c r="P940" s="135"/>
      <c r="Q940" s="135"/>
    </row>
    <row r="941" spans="1:17" s="133" customFormat="1" ht="47.25">
      <c r="A941" s="104" t="s">
        <v>1225</v>
      </c>
      <c r="B941" s="105" t="s">
        <v>1114</v>
      </c>
      <c r="C941" s="109" t="s">
        <v>2677</v>
      </c>
      <c r="D941" s="110">
        <v>6.40</v>
      </c>
      <c r="E941" s="110">
        <v>3.6520000000000001</v>
      </c>
      <c r="F941" s="135"/>
      <c r="G941" s="135"/>
      <c r="H941" s="135"/>
      <c r="I941" s="135"/>
      <c r="J941" s="135"/>
      <c r="K941" s="135"/>
      <c r="L941" s="135"/>
      <c r="M941" s="135"/>
      <c r="N941" s="135"/>
      <c r="O941" s="135"/>
      <c r="P941" s="135"/>
      <c r="Q941" s="135"/>
    </row>
    <row r="942" spans="1:17" s="133" customFormat="1" ht="47.25">
      <c r="A942" s="104" t="s">
        <v>1225</v>
      </c>
      <c r="B942" s="105" t="s">
        <v>1115</v>
      </c>
      <c r="C942" s="109" t="s">
        <v>2678</v>
      </c>
      <c r="D942" s="135"/>
      <c r="E942" s="135"/>
      <c r="F942" s="135"/>
      <c r="G942" s="135"/>
      <c r="H942" s="135"/>
      <c r="I942" s="135"/>
      <c r="J942" s="135"/>
      <c r="K942" s="135"/>
      <c r="L942" s="135"/>
      <c r="M942" s="135"/>
      <c r="N942" s="135"/>
      <c r="O942" s="135"/>
      <c r="P942" s="135"/>
      <c r="Q942" s="135"/>
    </row>
    <row r="943" spans="1:17" s="133" customFormat="1" ht="47.25">
      <c r="A943" s="104" t="s">
        <v>1225</v>
      </c>
      <c r="B943" s="105" t="s">
        <v>1116</v>
      </c>
      <c r="C943" s="109" t="s">
        <v>2679</v>
      </c>
      <c r="D943" s="135"/>
      <c r="E943" s="135"/>
      <c r="F943" s="135"/>
      <c r="G943" s="135"/>
      <c r="H943" s="135"/>
      <c r="I943" s="135"/>
      <c r="J943" s="135"/>
      <c r="K943" s="135"/>
      <c r="L943" s="135"/>
      <c r="M943" s="135"/>
      <c r="N943" s="135"/>
      <c r="O943" s="135"/>
      <c r="P943" s="135"/>
      <c r="Q943" s="135"/>
    </row>
    <row r="944" spans="1:17" s="133" customFormat="1" ht="63">
      <c r="A944" s="104" t="s">
        <v>1225</v>
      </c>
      <c r="B944" s="105" t="s">
        <v>1117</v>
      </c>
      <c r="C944" s="109" t="s">
        <v>2680</v>
      </c>
      <c r="D944" s="110">
        <v>1.60</v>
      </c>
      <c r="E944" s="110">
        <v>18.80</v>
      </c>
      <c r="F944" s="135"/>
      <c r="G944" s="135"/>
      <c r="H944" s="135"/>
      <c r="I944" s="135"/>
      <c r="J944" s="135"/>
      <c r="K944" s="135"/>
      <c r="L944" s="135"/>
      <c r="M944" s="135"/>
      <c r="N944" s="135"/>
      <c r="O944" s="135"/>
      <c r="P944" s="135"/>
      <c r="Q944" s="135"/>
    </row>
    <row r="945" spans="1:17" s="133" customFormat="1" ht="47.25">
      <c r="A945" s="104" t="s">
        <v>1225</v>
      </c>
      <c r="B945" s="105" t="s">
        <v>1118</v>
      </c>
      <c r="C945" s="109" t="s">
        <v>2681</v>
      </c>
      <c r="D945" s="135"/>
      <c r="E945" s="135"/>
      <c r="F945" s="135"/>
      <c r="G945" s="135"/>
      <c r="H945" s="135"/>
      <c r="I945" s="135"/>
      <c r="J945" s="135"/>
      <c r="K945" s="135"/>
      <c r="L945" s="135"/>
      <c r="M945" s="135"/>
      <c r="N945" s="135"/>
      <c r="O945" s="135"/>
      <c r="P945" s="135"/>
      <c r="Q945" s="135"/>
    </row>
    <row r="946" spans="1:17" s="133" customFormat="1" ht="94.5">
      <c r="A946" s="104" t="s">
        <v>1225</v>
      </c>
      <c r="B946" s="105" t="s">
        <v>1119</v>
      </c>
      <c r="C946" s="109" t="s">
        <v>2682</v>
      </c>
      <c r="D946" s="135"/>
      <c r="E946" s="135"/>
      <c r="F946" s="135"/>
      <c r="G946" s="135"/>
      <c r="H946" s="135"/>
      <c r="I946" s="135"/>
      <c r="J946" s="135"/>
      <c r="K946" s="135"/>
      <c r="L946" s="135"/>
      <c r="M946" s="135"/>
      <c r="N946" s="135"/>
      <c r="O946" s="135"/>
      <c r="P946" s="135"/>
      <c r="Q946" s="135"/>
    </row>
    <row r="947" spans="1:17" s="133" customFormat="1" ht="63">
      <c r="A947" s="104" t="s">
        <v>1225</v>
      </c>
      <c r="B947" s="105" t="s">
        <v>1120</v>
      </c>
      <c r="C947" s="109" t="s">
        <v>2683</v>
      </c>
      <c r="D947" s="135"/>
      <c r="E947" s="135"/>
      <c r="F947" s="135"/>
      <c r="G947" s="135"/>
      <c r="H947" s="135"/>
      <c r="I947" s="135"/>
      <c r="J947" s="135"/>
      <c r="K947" s="135"/>
      <c r="L947" s="135"/>
      <c r="M947" s="135"/>
      <c r="N947" s="135"/>
      <c r="O947" s="135"/>
      <c r="P947" s="135"/>
      <c r="Q947" s="135"/>
    </row>
    <row r="948" spans="1:17" s="133" customFormat="1" ht="78.75">
      <c r="A948" s="104" t="s">
        <v>1225</v>
      </c>
      <c r="B948" s="105" t="s">
        <v>1121</v>
      </c>
      <c r="C948" s="109" t="s">
        <v>2684</v>
      </c>
      <c r="D948" s="135"/>
      <c r="E948" s="135"/>
      <c r="F948" s="135"/>
      <c r="G948" s="135"/>
      <c r="H948" s="135"/>
      <c r="I948" s="135"/>
      <c r="J948" s="135"/>
      <c r="K948" s="135"/>
      <c r="L948" s="135"/>
      <c r="M948" s="135"/>
      <c r="N948" s="135"/>
      <c r="O948" s="135"/>
      <c r="P948" s="135"/>
      <c r="Q948" s="135"/>
    </row>
    <row r="949" spans="1:17" s="133" customFormat="1" ht="47.25">
      <c r="A949" s="104" t="s">
        <v>1225</v>
      </c>
      <c r="B949" s="105" t="s">
        <v>1122</v>
      </c>
      <c r="C949" s="109" t="s">
        <v>2157</v>
      </c>
      <c r="D949" s="135"/>
      <c r="E949" s="135"/>
      <c r="F949" s="135"/>
      <c r="G949" s="135"/>
      <c r="H949" s="135"/>
      <c r="I949" s="135"/>
      <c r="J949" s="135"/>
      <c r="K949" s="135"/>
      <c r="L949" s="135"/>
      <c r="M949" s="135"/>
      <c r="N949" s="135"/>
      <c r="O949" s="135"/>
      <c r="P949" s="135"/>
      <c r="Q949" s="135"/>
    </row>
    <row r="950" spans="1:17" s="133" customFormat="1" ht="63">
      <c r="A950" s="104" t="s">
        <v>1225</v>
      </c>
      <c r="B950" s="105" t="s">
        <v>1123</v>
      </c>
      <c r="C950" s="109" t="s">
        <v>2685</v>
      </c>
      <c r="D950" s="135"/>
      <c r="E950" s="135"/>
      <c r="F950" s="135"/>
      <c r="G950" s="135"/>
      <c r="H950" s="135"/>
      <c r="I950" s="135"/>
      <c r="J950" s="135"/>
      <c r="K950" s="135"/>
      <c r="L950" s="135"/>
      <c r="M950" s="135"/>
      <c r="N950" s="135"/>
      <c r="O950" s="135"/>
      <c r="P950" s="135"/>
      <c r="Q950" s="135"/>
    </row>
    <row r="951" spans="1:17" s="133" customFormat="1" ht="47.25">
      <c r="A951" s="104" t="s">
        <v>1225</v>
      </c>
      <c r="B951" s="105" t="s">
        <v>1124</v>
      </c>
      <c r="C951" s="109" t="s">
        <v>2159</v>
      </c>
      <c r="D951" s="135"/>
      <c r="E951" s="135"/>
      <c r="F951" s="135"/>
      <c r="G951" s="135"/>
      <c r="H951" s="135"/>
      <c r="I951" s="135"/>
      <c r="J951" s="135"/>
      <c r="K951" s="135"/>
      <c r="L951" s="135"/>
      <c r="M951" s="135"/>
      <c r="N951" s="135"/>
      <c r="O951" s="135"/>
      <c r="P951" s="135"/>
      <c r="Q951" s="135"/>
    </row>
    <row r="952" spans="1:17" s="133" customFormat="1" ht="78.75">
      <c r="A952" s="104" t="s">
        <v>1225</v>
      </c>
      <c r="B952" s="105" t="s">
        <v>1125</v>
      </c>
      <c r="C952" s="109" t="s">
        <v>2160</v>
      </c>
      <c r="D952" s="135"/>
      <c r="E952" s="135"/>
      <c r="F952" s="135"/>
      <c r="G952" s="135"/>
      <c r="H952" s="135"/>
      <c r="I952" s="135"/>
      <c r="J952" s="135"/>
      <c r="K952" s="135"/>
      <c r="L952" s="135"/>
      <c r="M952" s="135"/>
      <c r="N952" s="135"/>
      <c r="O952" s="135"/>
      <c r="P952" s="135"/>
      <c r="Q952" s="135"/>
    </row>
    <row r="953" spans="1:17" s="133" customFormat="1" ht="78.75">
      <c r="A953" s="104" t="s">
        <v>1225</v>
      </c>
      <c r="B953" s="105" t="s">
        <v>1126</v>
      </c>
      <c r="C953" s="109" t="s">
        <v>2686</v>
      </c>
      <c r="D953" s="135"/>
      <c r="E953" s="135"/>
      <c r="F953" s="135"/>
      <c r="G953" s="135"/>
      <c r="H953" s="135"/>
      <c r="I953" s="135"/>
      <c r="J953" s="135"/>
      <c r="K953" s="135"/>
      <c r="L953" s="135"/>
      <c r="M953" s="135"/>
      <c r="N953" s="135"/>
      <c r="O953" s="135"/>
      <c r="P953" s="135"/>
      <c r="Q953" s="135"/>
    </row>
    <row r="954" spans="1:17" s="133" customFormat="1" ht="63">
      <c r="A954" s="104" t="s">
        <v>1225</v>
      </c>
      <c r="B954" s="105" t="s">
        <v>1127</v>
      </c>
      <c r="C954" s="109" t="s">
        <v>2162</v>
      </c>
      <c r="D954" s="135"/>
      <c r="E954" s="135"/>
      <c r="F954" s="135"/>
      <c r="G954" s="135"/>
      <c r="H954" s="135"/>
      <c r="I954" s="135"/>
      <c r="J954" s="135"/>
      <c r="K954" s="135"/>
      <c r="L954" s="135"/>
      <c r="M954" s="135"/>
      <c r="N954" s="135"/>
      <c r="O954" s="135"/>
      <c r="P954" s="135"/>
      <c r="Q954" s="135"/>
    </row>
    <row r="955" spans="1:17" s="133" customFormat="1" ht="63">
      <c r="A955" s="104" t="s">
        <v>1225</v>
      </c>
      <c r="B955" s="105" t="s">
        <v>1128</v>
      </c>
      <c r="C955" s="109" t="s">
        <v>2163</v>
      </c>
      <c r="D955" s="135"/>
      <c r="E955" s="135"/>
      <c r="F955" s="135"/>
      <c r="G955" s="135"/>
      <c r="H955" s="135"/>
      <c r="I955" s="135"/>
      <c r="J955" s="135"/>
      <c r="K955" s="135"/>
      <c r="L955" s="135"/>
      <c r="M955" s="135"/>
      <c r="N955" s="135"/>
      <c r="O955" s="135"/>
      <c r="P955" s="135"/>
      <c r="Q955" s="135"/>
    </row>
    <row r="956" spans="1:17" s="133" customFormat="1" ht="47.25">
      <c r="A956" s="104" t="s">
        <v>1225</v>
      </c>
      <c r="B956" s="105" t="s">
        <v>1129</v>
      </c>
      <c r="C956" s="109" t="s">
        <v>2164</v>
      </c>
      <c r="D956" s="135"/>
      <c r="E956" s="135"/>
      <c r="F956" s="135"/>
      <c r="G956" s="135"/>
      <c r="H956" s="135"/>
      <c r="I956" s="135"/>
      <c r="J956" s="135"/>
      <c r="K956" s="135"/>
      <c r="L956" s="135"/>
      <c r="M956" s="135"/>
      <c r="N956" s="135"/>
      <c r="O956" s="135"/>
      <c r="P956" s="135"/>
      <c r="Q956" s="135"/>
    </row>
    <row r="957" spans="1:17" s="133" customFormat="1" ht="63">
      <c r="A957" s="104" t="s">
        <v>1225</v>
      </c>
      <c r="B957" s="105" t="s">
        <v>1130</v>
      </c>
      <c r="C957" s="109" t="s">
        <v>2165</v>
      </c>
      <c r="D957" s="135"/>
      <c r="E957" s="135"/>
      <c r="F957" s="135"/>
      <c r="G957" s="135"/>
      <c r="H957" s="135"/>
      <c r="I957" s="135"/>
      <c r="J957" s="135"/>
      <c r="K957" s="135"/>
      <c r="L957" s="135"/>
      <c r="M957" s="135"/>
      <c r="N957" s="135"/>
      <c r="O957" s="135"/>
      <c r="P957" s="135"/>
      <c r="Q957" s="135"/>
    </row>
    <row r="958" spans="1:17" s="133" customFormat="1" ht="47.25">
      <c r="A958" s="104" t="s">
        <v>1225</v>
      </c>
      <c r="B958" s="105" t="s">
        <v>1131</v>
      </c>
      <c r="C958" s="109" t="s">
        <v>2166</v>
      </c>
      <c r="D958" s="135"/>
      <c r="E958" s="110">
        <v>0.56699999999999995</v>
      </c>
      <c r="F958" s="135"/>
      <c r="G958" s="135"/>
      <c r="H958" s="135"/>
      <c r="I958" s="135"/>
      <c r="J958" s="135"/>
      <c r="K958" s="135"/>
      <c r="L958" s="135"/>
      <c r="M958" s="135"/>
      <c r="N958" s="135"/>
      <c r="O958" s="135"/>
      <c r="P958" s="135"/>
      <c r="Q958" s="135"/>
    </row>
    <row r="959" spans="1:17" s="133" customFormat="1" ht="47.25">
      <c r="A959" s="104" t="s">
        <v>1225</v>
      </c>
      <c r="B959" s="105" t="s">
        <v>1132</v>
      </c>
      <c r="C959" s="109" t="s">
        <v>2687</v>
      </c>
      <c r="D959" s="135"/>
      <c r="E959" s="135"/>
      <c r="F959" s="135"/>
      <c r="G959" s="135"/>
      <c r="H959" s="135"/>
      <c r="I959" s="135"/>
      <c r="J959" s="135"/>
      <c r="K959" s="135"/>
      <c r="L959" s="135"/>
      <c r="M959" s="135"/>
      <c r="N959" s="135"/>
      <c r="O959" s="135"/>
      <c r="P959" s="135"/>
      <c r="Q959" s="135"/>
    </row>
    <row r="960" spans="1:17" s="133" customFormat="1" ht="94.5">
      <c r="A960" s="104" t="s">
        <v>1225</v>
      </c>
      <c r="B960" s="105" t="s">
        <v>1133</v>
      </c>
      <c r="C960" s="109" t="s">
        <v>2168</v>
      </c>
      <c r="D960" s="135"/>
      <c r="E960" s="135"/>
      <c r="F960" s="135"/>
      <c r="G960" s="135"/>
      <c r="H960" s="135"/>
      <c r="I960" s="135"/>
      <c r="J960" s="135"/>
      <c r="K960" s="135"/>
      <c r="L960" s="135"/>
      <c r="M960" s="135"/>
      <c r="N960" s="135"/>
      <c r="O960" s="135"/>
      <c r="P960" s="135"/>
      <c r="Q960" s="135"/>
    </row>
    <row r="961" spans="1:17" s="133" customFormat="1" ht="78.75">
      <c r="A961" s="104" t="s">
        <v>1225</v>
      </c>
      <c r="B961" s="105" t="s">
        <v>1134</v>
      </c>
      <c r="C961" s="109" t="s">
        <v>2169</v>
      </c>
      <c r="D961" s="135"/>
      <c r="E961" s="135"/>
      <c r="F961" s="135"/>
      <c r="G961" s="135"/>
      <c r="H961" s="135"/>
      <c r="I961" s="135"/>
      <c r="J961" s="135"/>
      <c r="K961" s="135"/>
      <c r="L961" s="135"/>
      <c r="M961" s="135"/>
      <c r="N961" s="135"/>
      <c r="O961" s="135"/>
      <c r="P961" s="135"/>
      <c r="Q961" s="135"/>
    </row>
    <row r="962" spans="1:17" s="133" customFormat="1" ht="78.75">
      <c r="A962" s="104" t="s">
        <v>1225</v>
      </c>
      <c r="B962" s="105" t="s">
        <v>1135</v>
      </c>
      <c r="C962" s="109" t="s">
        <v>2688</v>
      </c>
      <c r="D962" s="135"/>
      <c r="E962" s="135"/>
      <c r="F962" s="135"/>
      <c r="G962" s="135"/>
      <c r="H962" s="135"/>
      <c r="I962" s="135"/>
      <c r="J962" s="135"/>
      <c r="K962" s="135"/>
      <c r="L962" s="135"/>
      <c r="M962" s="135"/>
      <c r="N962" s="135"/>
      <c r="O962" s="135"/>
      <c r="P962" s="135"/>
      <c r="Q962" s="135"/>
    </row>
    <row r="963" spans="1:17" s="133" customFormat="1" ht="78.75">
      <c r="A963" s="104" t="s">
        <v>1225</v>
      </c>
      <c r="B963" s="105" t="s">
        <v>1136</v>
      </c>
      <c r="C963" s="109" t="s">
        <v>2689</v>
      </c>
      <c r="D963" s="135"/>
      <c r="E963" s="135"/>
      <c r="F963" s="135"/>
      <c r="G963" s="135"/>
      <c r="H963" s="135"/>
      <c r="I963" s="135"/>
      <c r="J963" s="135"/>
      <c r="K963" s="135"/>
      <c r="L963" s="135"/>
      <c r="M963" s="135"/>
      <c r="N963" s="135"/>
      <c r="O963" s="135"/>
      <c r="P963" s="135"/>
      <c r="Q963" s="135"/>
    </row>
    <row r="964" spans="1:17" s="133" customFormat="1" ht="78.75">
      <c r="A964" s="104" t="s">
        <v>1225</v>
      </c>
      <c r="B964" s="105" t="s">
        <v>1137</v>
      </c>
      <c r="C964" s="109" t="s">
        <v>2690</v>
      </c>
      <c r="D964" s="135"/>
      <c r="E964" s="135"/>
      <c r="F964" s="135"/>
      <c r="G964" s="135"/>
      <c r="H964" s="135"/>
      <c r="I964" s="135"/>
      <c r="J964" s="135"/>
      <c r="K964" s="135"/>
      <c r="L964" s="135"/>
      <c r="M964" s="135"/>
      <c r="N964" s="135"/>
      <c r="O964" s="135"/>
      <c r="P964" s="135"/>
      <c r="Q964" s="135"/>
    </row>
    <row r="965" spans="1:17" s="133" customFormat="1" ht="63">
      <c r="A965" s="104" t="s">
        <v>1225</v>
      </c>
      <c r="B965" s="105" t="s">
        <v>1138</v>
      </c>
      <c r="C965" s="111" t="s">
        <v>2691</v>
      </c>
      <c r="D965" s="135"/>
      <c r="E965" s="135"/>
      <c r="F965" s="135"/>
      <c r="G965" s="135"/>
      <c r="H965" s="135"/>
      <c r="I965" s="135"/>
      <c r="J965" s="135"/>
      <c r="K965" s="135"/>
      <c r="L965" s="135"/>
      <c r="M965" s="135"/>
      <c r="N965" s="135"/>
      <c r="O965" s="135"/>
      <c r="P965" s="135"/>
      <c r="Q965" s="135"/>
    </row>
    <row r="966" spans="1:17" s="133" customFormat="1" ht="78.75">
      <c r="A966" s="104" t="s">
        <v>1225</v>
      </c>
      <c r="B966" s="105" t="s">
        <v>1139</v>
      </c>
      <c r="C966" s="111" t="s">
        <v>2692</v>
      </c>
      <c r="D966" s="135"/>
      <c r="E966" s="135"/>
      <c r="F966" s="135"/>
      <c r="G966" s="135"/>
      <c r="H966" s="135"/>
      <c r="I966" s="135"/>
      <c r="J966" s="135"/>
      <c r="K966" s="135"/>
      <c r="L966" s="135"/>
      <c r="M966" s="135"/>
      <c r="N966" s="135"/>
      <c r="O966" s="135"/>
      <c r="P966" s="135"/>
      <c r="Q966" s="135"/>
    </row>
    <row r="967" spans="1:17" s="133" customFormat="1" ht="47.25">
      <c r="A967" s="143" t="s">
        <v>1225</v>
      </c>
      <c r="B967" s="105" t="s">
        <v>1140</v>
      </c>
      <c r="C967" s="106" t="s">
        <v>2693</v>
      </c>
      <c r="D967" s="135"/>
      <c r="E967" s="135"/>
      <c r="F967" s="135"/>
      <c r="G967" s="135"/>
      <c r="H967" s="135"/>
      <c r="I967" s="135"/>
      <c r="J967" s="135"/>
      <c r="K967" s="135"/>
      <c r="L967" s="135"/>
      <c r="M967" s="135"/>
      <c r="N967" s="135"/>
      <c r="O967" s="135"/>
      <c r="P967" s="135"/>
      <c r="Q967" s="135"/>
    </row>
    <row r="968" spans="1:17" s="133" customFormat="1" ht="63">
      <c r="A968" s="104" t="s">
        <v>1225</v>
      </c>
      <c r="B968" s="105" t="s">
        <v>1141</v>
      </c>
      <c r="C968" s="109" t="s">
        <v>2176</v>
      </c>
      <c r="D968" s="135"/>
      <c r="E968" s="135"/>
      <c r="F968" s="135"/>
      <c r="G968" s="135"/>
      <c r="H968" s="135"/>
      <c r="I968" s="135"/>
      <c r="J968" s="135"/>
      <c r="K968" s="135"/>
      <c r="L968" s="135"/>
      <c r="M968" s="135"/>
      <c r="N968" s="135"/>
      <c r="O968" s="135"/>
      <c r="P968" s="135"/>
      <c r="Q968" s="135"/>
    </row>
    <row r="969" spans="1:17" s="133" customFormat="1" ht="63">
      <c r="A969" s="104" t="s">
        <v>1225</v>
      </c>
      <c r="B969" s="105" t="s">
        <v>1142</v>
      </c>
      <c r="C969" s="109" t="s">
        <v>2177</v>
      </c>
      <c r="D969" s="135"/>
      <c r="E969" s="135"/>
      <c r="F969" s="135"/>
      <c r="G969" s="135"/>
      <c r="H969" s="135"/>
      <c r="I969" s="135"/>
      <c r="J969" s="135"/>
      <c r="K969" s="135"/>
      <c r="L969" s="135"/>
      <c r="M969" s="135"/>
      <c r="N969" s="135"/>
      <c r="O969" s="135"/>
      <c r="P969" s="135"/>
      <c r="Q969" s="135"/>
    </row>
    <row r="970" spans="1:17" s="133" customFormat="1" ht="63">
      <c r="A970" s="104" t="s">
        <v>1225</v>
      </c>
      <c r="B970" s="105" t="s">
        <v>1143</v>
      </c>
      <c r="C970" s="109" t="s">
        <v>2178</v>
      </c>
      <c r="D970" s="135"/>
      <c r="E970" s="110">
        <v>0.54</v>
      </c>
      <c r="F970" s="135"/>
      <c r="G970" s="135"/>
      <c r="H970" s="135"/>
      <c r="I970" s="135"/>
      <c r="J970" s="135"/>
      <c r="K970" s="135"/>
      <c r="L970" s="135"/>
      <c r="M970" s="135"/>
      <c r="N970" s="135"/>
      <c r="O970" s="135"/>
      <c r="P970" s="135"/>
      <c r="Q970" s="135"/>
    </row>
    <row r="971" spans="1:17" s="133" customFormat="1" ht="78.75">
      <c r="A971" s="104" t="s">
        <v>1225</v>
      </c>
      <c r="B971" s="105" t="s">
        <v>1144</v>
      </c>
      <c r="C971" s="109" t="s">
        <v>2179</v>
      </c>
      <c r="D971" s="135"/>
      <c r="E971" s="135"/>
      <c r="F971" s="135"/>
      <c r="G971" s="135"/>
      <c r="H971" s="135"/>
      <c r="I971" s="135"/>
      <c r="J971" s="135"/>
      <c r="K971" s="135"/>
      <c r="L971" s="135"/>
      <c r="M971" s="135"/>
      <c r="N971" s="135"/>
      <c r="O971" s="135"/>
      <c r="P971" s="135"/>
      <c r="Q971" s="135"/>
    </row>
    <row r="972" spans="1:17" s="133" customFormat="1" ht="47.25">
      <c r="A972" s="104" t="s">
        <v>1225</v>
      </c>
      <c r="B972" s="105" t="s">
        <v>1145</v>
      </c>
      <c r="C972" s="109" t="s">
        <v>2180</v>
      </c>
      <c r="D972" s="135"/>
      <c r="E972" s="135"/>
      <c r="F972" s="135"/>
      <c r="G972" s="135"/>
      <c r="H972" s="135"/>
      <c r="I972" s="135"/>
      <c r="J972" s="135"/>
      <c r="K972" s="135"/>
      <c r="L972" s="135"/>
      <c r="M972" s="135"/>
      <c r="N972" s="135"/>
      <c r="O972" s="135"/>
      <c r="P972" s="135"/>
      <c r="Q972" s="135"/>
    </row>
    <row r="973" spans="1:17" s="133" customFormat="1" ht="78.75">
      <c r="A973" s="104" t="s">
        <v>1225</v>
      </c>
      <c r="B973" s="105" t="s">
        <v>1146</v>
      </c>
      <c r="C973" s="109" t="s">
        <v>2694</v>
      </c>
      <c r="D973" s="110">
        <v>1.26</v>
      </c>
      <c r="E973" s="110">
        <v>9.10</v>
      </c>
      <c r="F973" s="135"/>
      <c r="G973" s="135"/>
      <c r="H973" s="135"/>
      <c r="I973" s="135"/>
      <c r="J973" s="135"/>
      <c r="K973" s="135"/>
      <c r="L973" s="135"/>
      <c r="M973" s="135"/>
      <c r="N973" s="135"/>
      <c r="O973" s="135"/>
      <c r="P973" s="135"/>
      <c r="Q973" s="135"/>
    </row>
    <row r="974" spans="1:17" s="133" customFormat="1" ht="63">
      <c r="A974" s="104" t="s">
        <v>1225</v>
      </c>
      <c r="B974" s="105" t="s">
        <v>1147</v>
      </c>
      <c r="C974" s="109" t="s">
        <v>2182</v>
      </c>
      <c r="D974" s="135"/>
      <c r="E974" s="135"/>
      <c r="F974" s="135"/>
      <c r="G974" s="135"/>
      <c r="H974" s="135"/>
      <c r="I974" s="135"/>
      <c r="J974" s="135"/>
      <c r="K974" s="135"/>
      <c r="L974" s="135"/>
      <c r="M974" s="135"/>
      <c r="N974" s="135"/>
      <c r="O974" s="135"/>
      <c r="P974" s="135"/>
      <c r="Q974" s="135"/>
    </row>
    <row r="975" spans="1:17" s="133" customFormat="1" ht="63">
      <c r="A975" s="104" t="s">
        <v>1225</v>
      </c>
      <c r="B975" s="105" t="s">
        <v>1148</v>
      </c>
      <c r="C975" s="109" t="s">
        <v>2183</v>
      </c>
      <c r="D975" s="135"/>
      <c r="E975" s="135"/>
      <c r="F975" s="135"/>
      <c r="G975" s="135"/>
      <c r="H975" s="135"/>
      <c r="I975" s="135"/>
      <c r="J975" s="135"/>
      <c r="K975" s="135"/>
      <c r="L975" s="135"/>
      <c r="M975" s="135"/>
      <c r="N975" s="135"/>
      <c r="O975" s="135"/>
      <c r="P975" s="135"/>
      <c r="Q975" s="135"/>
    </row>
    <row r="976" spans="1:17" s="133" customFormat="1" ht="110.25">
      <c r="A976" s="104" t="s">
        <v>1225</v>
      </c>
      <c r="B976" s="105" t="s">
        <v>1149</v>
      </c>
      <c r="C976" s="109" t="s">
        <v>2695</v>
      </c>
      <c r="D976" s="135"/>
      <c r="E976" s="135"/>
      <c r="F976" s="135"/>
      <c r="G976" s="135"/>
      <c r="H976" s="135"/>
      <c r="I976" s="135"/>
      <c r="J976" s="135"/>
      <c r="K976" s="135"/>
      <c r="L976" s="135"/>
      <c r="M976" s="135"/>
      <c r="N976" s="135"/>
      <c r="O976" s="135"/>
      <c r="P976" s="135"/>
      <c r="Q976" s="135"/>
    </row>
    <row r="977" spans="1:17" s="133" customFormat="1" ht="94.5">
      <c r="A977" s="104" t="s">
        <v>1225</v>
      </c>
      <c r="B977" s="105" t="s">
        <v>1150</v>
      </c>
      <c r="C977" s="109" t="s">
        <v>2185</v>
      </c>
      <c r="D977" s="110">
        <v>3.20</v>
      </c>
      <c r="E977" s="110">
        <v>1.80</v>
      </c>
      <c r="F977" s="135"/>
      <c r="G977" s="135"/>
      <c r="H977" s="135"/>
      <c r="I977" s="135"/>
      <c r="J977" s="135"/>
      <c r="K977" s="135"/>
      <c r="L977" s="135"/>
      <c r="M977" s="135"/>
      <c r="N977" s="135"/>
      <c r="O977" s="135"/>
      <c r="P977" s="135"/>
      <c r="Q977" s="135"/>
    </row>
    <row r="978" spans="1:17" s="133" customFormat="1" ht="94.5">
      <c r="A978" s="104" t="s">
        <v>1225</v>
      </c>
      <c r="B978" s="105" t="s">
        <v>1151</v>
      </c>
      <c r="C978" s="109" t="s">
        <v>2186</v>
      </c>
      <c r="D978" s="135"/>
      <c r="E978" s="135"/>
      <c r="F978" s="135"/>
      <c r="G978" s="135"/>
      <c r="H978" s="135"/>
      <c r="I978" s="135"/>
      <c r="J978" s="135"/>
      <c r="K978" s="135"/>
      <c r="L978" s="135"/>
      <c r="M978" s="135"/>
      <c r="N978" s="135"/>
      <c r="O978" s="135"/>
      <c r="P978" s="135"/>
      <c r="Q978" s="135"/>
    </row>
    <row r="979" spans="1:17" s="133" customFormat="1" ht="47.25">
      <c r="A979" s="104" t="s">
        <v>1225</v>
      </c>
      <c r="B979" s="105" t="s">
        <v>1152</v>
      </c>
      <c r="C979" s="109" t="s">
        <v>2187</v>
      </c>
      <c r="D979" s="135"/>
      <c r="E979" s="135"/>
      <c r="F979" s="135"/>
      <c r="G979" s="135"/>
      <c r="H979" s="135"/>
      <c r="I979" s="135"/>
      <c r="J979" s="135"/>
      <c r="K979" s="135"/>
      <c r="L979" s="135"/>
      <c r="M979" s="135"/>
      <c r="N979" s="135"/>
      <c r="O979" s="135"/>
      <c r="P979" s="135"/>
      <c r="Q979" s="135"/>
    </row>
    <row r="980" spans="1:17" s="133" customFormat="1" ht="141.75">
      <c r="A980" s="104" t="s">
        <v>1225</v>
      </c>
      <c r="B980" s="105" t="s">
        <v>1153</v>
      </c>
      <c r="C980" s="109" t="s">
        <v>2188</v>
      </c>
      <c r="D980" s="135"/>
      <c r="E980" s="135"/>
      <c r="F980" s="135"/>
      <c r="G980" s="135"/>
      <c r="H980" s="135"/>
      <c r="I980" s="135"/>
      <c r="J980" s="135"/>
      <c r="K980" s="135"/>
      <c r="L980" s="135"/>
      <c r="M980" s="135"/>
      <c r="N980" s="135"/>
      <c r="O980" s="135"/>
      <c r="P980" s="135"/>
      <c r="Q980" s="135"/>
    </row>
    <row r="981" spans="1:17" s="133" customFormat="1" ht="78.75">
      <c r="A981" s="104" t="s">
        <v>1225</v>
      </c>
      <c r="B981" s="105" t="s">
        <v>1154</v>
      </c>
      <c r="C981" s="109" t="s">
        <v>2189</v>
      </c>
      <c r="D981" s="135"/>
      <c r="E981" s="135"/>
      <c r="F981" s="135"/>
      <c r="G981" s="135"/>
      <c r="H981" s="135"/>
      <c r="I981" s="135"/>
      <c r="J981" s="135"/>
      <c r="K981" s="135"/>
      <c r="L981" s="135"/>
      <c r="M981" s="135"/>
      <c r="N981" s="135"/>
      <c r="O981" s="135"/>
      <c r="P981" s="135"/>
      <c r="Q981" s="135"/>
    </row>
    <row r="982" spans="1:17" s="133" customFormat="1" ht="63">
      <c r="A982" s="104" t="s">
        <v>1225</v>
      </c>
      <c r="B982" s="105" t="s">
        <v>1155</v>
      </c>
      <c r="C982" s="109" t="s">
        <v>2190</v>
      </c>
      <c r="D982" s="135"/>
      <c r="E982" s="135"/>
      <c r="F982" s="135"/>
      <c r="G982" s="135"/>
      <c r="H982" s="135"/>
      <c r="I982" s="135"/>
      <c r="J982" s="135"/>
      <c r="K982" s="135"/>
      <c r="L982" s="135"/>
      <c r="M982" s="135"/>
      <c r="N982" s="135"/>
      <c r="O982" s="135"/>
      <c r="P982" s="135"/>
      <c r="Q982" s="135"/>
    </row>
    <row r="983" spans="1:17" s="133" customFormat="1" ht="78.75">
      <c r="A983" s="104" t="s">
        <v>1225</v>
      </c>
      <c r="B983" s="105" t="s">
        <v>1156</v>
      </c>
      <c r="C983" s="109" t="s">
        <v>2191</v>
      </c>
      <c r="D983" s="135"/>
      <c r="E983" s="135"/>
      <c r="F983" s="135"/>
      <c r="G983" s="135"/>
      <c r="H983" s="135"/>
      <c r="I983" s="135"/>
      <c r="J983" s="135"/>
      <c r="K983" s="135"/>
      <c r="L983" s="135"/>
      <c r="M983" s="135"/>
      <c r="N983" s="135"/>
      <c r="O983" s="135"/>
      <c r="P983" s="135"/>
      <c r="Q983" s="135"/>
    </row>
    <row r="984" spans="1:17" s="133" customFormat="1" ht="63">
      <c r="A984" s="104" t="s">
        <v>1225</v>
      </c>
      <c r="B984" s="105" t="s">
        <v>1157</v>
      </c>
      <c r="C984" s="109" t="s">
        <v>2192</v>
      </c>
      <c r="D984" s="135"/>
      <c r="E984" s="110">
        <v>0.154</v>
      </c>
      <c r="F984" s="135"/>
      <c r="G984" s="135"/>
      <c r="H984" s="135"/>
      <c r="I984" s="135"/>
      <c r="J984" s="135"/>
      <c r="K984" s="135"/>
      <c r="L984" s="135"/>
      <c r="M984" s="135"/>
      <c r="N984" s="135"/>
      <c r="O984" s="135"/>
      <c r="P984" s="135"/>
      <c r="Q984" s="135"/>
    </row>
    <row r="985" spans="1:17" s="133" customFormat="1" ht="78.75">
      <c r="A985" s="104" t="s">
        <v>1225</v>
      </c>
      <c r="B985" s="105" t="s">
        <v>1158</v>
      </c>
      <c r="C985" s="109" t="s">
        <v>2193</v>
      </c>
      <c r="D985" s="110">
        <v>0.80</v>
      </c>
      <c r="E985" s="110">
        <v>0.186</v>
      </c>
      <c r="F985" s="135"/>
      <c r="G985" s="135"/>
      <c r="H985" s="135"/>
      <c r="I985" s="135"/>
      <c r="J985" s="135"/>
      <c r="K985" s="135"/>
      <c r="L985" s="135"/>
      <c r="M985" s="135"/>
      <c r="N985" s="135"/>
      <c r="O985" s="135"/>
      <c r="P985" s="135"/>
      <c r="Q985" s="135"/>
    </row>
    <row r="986" spans="1:17" s="133" customFormat="1" ht="94.5">
      <c r="A986" s="104" t="s">
        <v>1225</v>
      </c>
      <c r="B986" s="105" t="s">
        <v>1159</v>
      </c>
      <c r="C986" s="109" t="s">
        <v>2696</v>
      </c>
      <c r="D986" s="135"/>
      <c r="E986" s="135"/>
      <c r="F986" s="135"/>
      <c r="G986" s="135"/>
      <c r="H986" s="135"/>
      <c r="I986" s="135"/>
      <c r="J986" s="135"/>
      <c r="K986" s="135"/>
      <c r="L986" s="135"/>
      <c r="M986" s="135"/>
      <c r="N986" s="135"/>
      <c r="O986" s="135"/>
      <c r="P986" s="135"/>
      <c r="Q986" s="135"/>
    </row>
    <row r="987" spans="1:17" s="133" customFormat="1" ht="47.25">
      <c r="A987" s="104" t="s">
        <v>1225</v>
      </c>
      <c r="B987" s="105" t="s">
        <v>1160</v>
      </c>
      <c r="C987" s="109" t="s">
        <v>2195</v>
      </c>
      <c r="D987" s="135"/>
      <c r="E987" s="135"/>
      <c r="F987" s="135"/>
      <c r="G987" s="135"/>
      <c r="H987" s="135"/>
      <c r="I987" s="135"/>
      <c r="J987" s="135"/>
      <c r="K987" s="135"/>
      <c r="L987" s="135"/>
      <c r="M987" s="135"/>
      <c r="N987" s="135"/>
      <c r="O987" s="135"/>
      <c r="P987" s="135"/>
      <c r="Q987" s="135"/>
    </row>
    <row r="988" spans="1:17" s="133" customFormat="1" ht="78.75">
      <c r="A988" s="104" t="s">
        <v>1225</v>
      </c>
      <c r="B988" s="105" t="s">
        <v>1161</v>
      </c>
      <c r="C988" s="109" t="s">
        <v>2697</v>
      </c>
      <c r="D988" s="135"/>
      <c r="E988" s="110">
        <v>0.455</v>
      </c>
      <c r="F988" s="135"/>
      <c r="G988" s="135"/>
      <c r="H988" s="135"/>
      <c r="I988" s="135"/>
      <c r="J988" s="135"/>
      <c r="K988" s="135"/>
      <c r="L988" s="135"/>
      <c r="M988" s="135"/>
      <c r="N988" s="135"/>
      <c r="O988" s="135"/>
      <c r="P988" s="135"/>
      <c r="Q988" s="135"/>
    </row>
    <row r="989" spans="1:17" s="133" customFormat="1" ht="63">
      <c r="A989" s="104" t="s">
        <v>1225</v>
      </c>
      <c r="B989" s="105" t="s">
        <v>1162</v>
      </c>
      <c r="C989" s="109" t="s">
        <v>2197</v>
      </c>
      <c r="D989" s="135"/>
      <c r="E989" s="135"/>
      <c r="F989" s="135"/>
      <c r="G989" s="135"/>
      <c r="H989" s="135"/>
      <c r="I989" s="135"/>
      <c r="J989" s="135"/>
      <c r="K989" s="135"/>
      <c r="L989" s="135"/>
      <c r="M989" s="135"/>
      <c r="N989" s="135"/>
      <c r="O989" s="135"/>
      <c r="P989" s="135"/>
      <c r="Q989" s="135"/>
    </row>
    <row r="990" spans="1:17" s="133" customFormat="1" ht="78.75">
      <c r="A990" s="104" t="s">
        <v>1225</v>
      </c>
      <c r="B990" s="105" t="s">
        <v>1163</v>
      </c>
      <c r="C990" s="109" t="s">
        <v>2198</v>
      </c>
      <c r="D990" s="135"/>
      <c r="E990" s="110">
        <v>1.8180000000000001</v>
      </c>
      <c r="F990" s="135"/>
      <c r="G990" s="135"/>
      <c r="H990" s="135"/>
      <c r="I990" s="135"/>
      <c r="J990" s="135"/>
      <c r="K990" s="135"/>
      <c r="L990" s="135"/>
      <c r="M990" s="135"/>
      <c r="N990" s="135"/>
      <c r="O990" s="135"/>
      <c r="P990" s="135"/>
      <c r="Q990" s="135"/>
    </row>
    <row r="991" spans="1:17" s="133" customFormat="1" ht="47.25">
      <c r="A991" s="104" t="s">
        <v>1225</v>
      </c>
      <c r="B991" s="105" t="s">
        <v>1164</v>
      </c>
      <c r="C991" s="109" t="s">
        <v>2199</v>
      </c>
      <c r="D991" s="135"/>
      <c r="E991" s="110">
        <v>4.20</v>
      </c>
      <c r="F991" s="135"/>
      <c r="G991" s="135"/>
      <c r="H991" s="135"/>
      <c r="I991" s="135"/>
      <c r="J991" s="135"/>
      <c r="K991" s="135"/>
      <c r="L991" s="135"/>
      <c r="M991" s="135"/>
      <c r="N991" s="135"/>
      <c r="O991" s="135"/>
      <c r="P991" s="135"/>
      <c r="Q991" s="135"/>
    </row>
    <row r="992" spans="1:17" s="133" customFormat="1" ht="47.25">
      <c r="A992" s="104" t="s">
        <v>1225</v>
      </c>
      <c r="B992" s="105" t="s">
        <v>1165</v>
      </c>
      <c r="C992" s="109" t="s">
        <v>2200</v>
      </c>
      <c r="D992" s="135"/>
      <c r="E992" s="110">
        <v>0.26600000000000001</v>
      </c>
      <c r="F992" s="135"/>
      <c r="G992" s="135"/>
      <c r="H992" s="135"/>
      <c r="I992" s="135"/>
      <c r="J992" s="135"/>
      <c r="K992" s="135"/>
      <c r="L992" s="135"/>
      <c r="M992" s="135"/>
      <c r="N992" s="135"/>
      <c r="O992" s="135"/>
      <c r="P992" s="135"/>
      <c r="Q992" s="135"/>
    </row>
    <row r="993" spans="1:17" s="133" customFormat="1" ht="47.25">
      <c r="A993" s="104" t="s">
        <v>1225</v>
      </c>
      <c r="B993" s="105" t="s">
        <v>1166</v>
      </c>
      <c r="C993" s="109" t="s">
        <v>2201</v>
      </c>
      <c r="D993" s="135"/>
      <c r="E993" s="135"/>
      <c r="F993" s="135"/>
      <c r="G993" s="135"/>
      <c r="H993" s="135"/>
      <c r="I993" s="135"/>
      <c r="J993" s="135"/>
      <c r="K993" s="135"/>
      <c r="L993" s="135"/>
      <c r="M993" s="135"/>
      <c r="N993" s="135"/>
      <c r="O993" s="135"/>
      <c r="P993" s="135"/>
      <c r="Q993" s="135"/>
    </row>
    <row r="994" spans="1:17" s="133" customFormat="1" ht="78.75">
      <c r="A994" s="104" t="s">
        <v>1225</v>
      </c>
      <c r="B994" s="105" t="s">
        <v>1167</v>
      </c>
      <c r="C994" s="109" t="s">
        <v>2202</v>
      </c>
      <c r="D994" s="135"/>
      <c r="E994" s="110">
        <v>1.47</v>
      </c>
      <c r="F994" s="135"/>
      <c r="G994" s="135"/>
      <c r="H994" s="135"/>
      <c r="I994" s="135"/>
      <c r="J994" s="135"/>
      <c r="K994" s="135"/>
      <c r="L994" s="135"/>
      <c r="M994" s="135"/>
      <c r="N994" s="135"/>
      <c r="O994" s="135"/>
      <c r="P994" s="135"/>
      <c r="Q994" s="135"/>
    </row>
    <row r="995" spans="1:17" s="133" customFormat="1" ht="47.25">
      <c r="A995" s="104" t="s">
        <v>1225</v>
      </c>
      <c r="B995" s="105" t="s">
        <v>1168</v>
      </c>
      <c r="C995" s="109" t="s">
        <v>2203</v>
      </c>
      <c r="D995" s="135"/>
      <c r="E995" s="135"/>
      <c r="F995" s="135"/>
      <c r="G995" s="135"/>
      <c r="H995" s="135"/>
      <c r="I995" s="135"/>
      <c r="J995" s="135"/>
      <c r="K995" s="135"/>
      <c r="L995" s="135"/>
      <c r="M995" s="135"/>
      <c r="N995" s="135"/>
      <c r="O995" s="135"/>
      <c r="P995" s="135"/>
      <c r="Q995" s="135"/>
    </row>
    <row r="996" spans="1:17" s="133" customFormat="1" ht="78.75">
      <c r="A996" s="104" t="s">
        <v>1225</v>
      </c>
      <c r="B996" s="105" t="s">
        <v>1169</v>
      </c>
      <c r="C996" s="109" t="s">
        <v>2204</v>
      </c>
      <c r="D996" s="135"/>
      <c r="E996" s="135"/>
      <c r="F996" s="135"/>
      <c r="G996" s="135"/>
      <c r="H996" s="135"/>
      <c r="I996" s="135"/>
      <c r="J996" s="135"/>
      <c r="K996" s="135"/>
      <c r="L996" s="135"/>
      <c r="M996" s="135"/>
      <c r="N996" s="135"/>
      <c r="O996" s="135"/>
      <c r="P996" s="135"/>
      <c r="Q996" s="135"/>
    </row>
    <row r="997" spans="1:17" s="133" customFormat="1" ht="78.75">
      <c r="A997" s="104" t="s">
        <v>1225</v>
      </c>
      <c r="B997" s="105" t="s">
        <v>1170</v>
      </c>
      <c r="C997" s="109" t="s">
        <v>2205</v>
      </c>
      <c r="D997" s="135"/>
      <c r="E997" s="110">
        <v>0.24</v>
      </c>
      <c r="F997" s="135"/>
      <c r="G997" s="135"/>
      <c r="H997" s="135"/>
      <c r="I997" s="135"/>
      <c r="J997" s="135"/>
      <c r="K997" s="135"/>
      <c r="L997" s="135"/>
      <c r="M997" s="135"/>
      <c r="N997" s="135"/>
      <c r="O997" s="135"/>
      <c r="P997" s="135"/>
      <c r="Q997" s="135"/>
    </row>
    <row r="998" spans="1:17" s="133" customFormat="1" ht="78.75">
      <c r="A998" s="104" t="s">
        <v>1223</v>
      </c>
      <c r="B998" s="105" t="s">
        <v>1171</v>
      </c>
      <c r="C998" s="109" t="s">
        <v>2206</v>
      </c>
      <c r="D998" s="135"/>
      <c r="E998" s="110">
        <v>0.015</v>
      </c>
      <c r="F998" s="135"/>
      <c r="G998" s="135"/>
      <c r="H998" s="135"/>
      <c r="I998" s="135"/>
      <c r="J998" s="135"/>
      <c r="K998" s="135"/>
      <c r="L998" s="135"/>
      <c r="M998" s="135"/>
      <c r="N998" s="135"/>
      <c r="O998" s="135"/>
      <c r="P998" s="135"/>
      <c r="Q998" s="135"/>
    </row>
    <row r="999" spans="1:17" s="133" customFormat="1" ht="47.25">
      <c r="A999" s="104" t="s">
        <v>1223</v>
      </c>
      <c r="B999" s="105" t="s">
        <v>1172</v>
      </c>
      <c r="C999" s="109" t="s">
        <v>2207</v>
      </c>
      <c r="D999" s="135"/>
      <c r="E999" s="135"/>
      <c r="F999" s="135"/>
      <c r="G999" s="135"/>
      <c r="H999" s="135"/>
      <c r="I999" s="135"/>
      <c r="J999" s="135"/>
      <c r="K999" s="135"/>
      <c r="L999" s="135"/>
      <c r="M999" s="135"/>
      <c r="N999" s="135"/>
      <c r="O999" s="135"/>
      <c r="P999" s="135"/>
      <c r="Q999" s="135"/>
    </row>
    <row r="1000" spans="1:17" s="133" customFormat="1" ht="47.25">
      <c r="A1000" s="104" t="s">
        <v>1225</v>
      </c>
      <c r="B1000" s="105" t="s">
        <v>1173</v>
      </c>
      <c r="C1000" s="109" t="s">
        <v>2208</v>
      </c>
      <c r="D1000" s="135"/>
      <c r="E1000" s="135"/>
      <c r="F1000" s="135"/>
      <c r="G1000" s="135"/>
      <c r="H1000" s="135"/>
      <c r="I1000" s="135"/>
      <c r="J1000" s="135"/>
      <c r="K1000" s="135"/>
      <c r="L1000" s="135"/>
      <c r="M1000" s="135"/>
      <c r="N1000" s="135"/>
      <c r="O1000" s="135"/>
      <c r="P1000" s="135"/>
      <c r="Q1000" s="135"/>
    </row>
    <row r="1001" spans="1:17" s="133" customFormat="1" ht="78.75">
      <c r="A1001" s="104" t="s">
        <v>1225</v>
      </c>
      <c r="B1001" s="105" t="s">
        <v>1174</v>
      </c>
      <c r="C1001" s="109" t="s">
        <v>2698</v>
      </c>
      <c r="D1001" s="135"/>
      <c r="E1001" s="110">
        <v>0.070000000000000007</v>
      </c>
      <c r="F1001" s="135"/>
      <c r="G1001" s="135"/>
      <c r="H1001" s="135"/>
      <c r="I1001" s="135"/>
      <c r="J1001" s="135"/>
      <c r="K1001" s="135"/>
      <c r="L1001" s="135"/>
      <c r="M1001" s="135"/>
      <c r="N1001" s="135"/>
      <c r="O1001" s="135"/>
      <c r="P1001" s="135"/>
      <c r="Q1001" s="135"/>
    </row>
    <row r="1002" spans="1:17" s="133" customFormat="1" ht="63">
      <c r="A1002" s="104" t="s">
        <v>1225</v>
      </c>
      <c r="B1002" s="105" t="s">
        <v>1175</v>
      </c>
      <c r="C1002" s="109" t="s">
        <v>2210</v>
      </c>
      <c r="D1002" s="135"/>
      <c r="E1002" s="135"/>
      <c r="F1002" s="135"/>
      <c r="G1002" s="135"/>
      <c r="H1002" s="135"/>
      <c r="I1002" s="135"/>
      <c r="J1002" s="135"/>
      <c r="K1002" s="135"/>
      <c r="L1002" s="135"/>
      <c r="M1002" s="135"/>
      <c r="N1002" s="135"/>
      <c r="O1002" s="135"/>
      <c r="P1002" s="135"/>
      <c r="Q1002" s="135"/>
    </row>
    <row r="1003" spans="1:17" s="133" customFormat="1" ht="63">
      <c r="A1003" s="104" t="s">
        <v>1225</v>
      </c>
      <c r="B1003" s="105" t="s">
        <v>1176</v>
      </c>
      <c r="C1003" s="109" t="s">
        <v>2211</v>
      </c>
      <c r="D1003" s="135"/>
      <c r="E1003" s="135"/>
      <c r="F1003" s="135"/>
      <c r="G1003" s="135"/>
      <c r="H1003" s="135"/>
      <c r="I1003" s="135"/>
      <c r="J1003" s="135"/>
      <c r="K1003" s="135"/>
      <c r="L1003" s="135"/>
      <c r="M1003" s="135"/>
      <c r="N1003" s="135"/>
      <c r="O1003" s="135"/>
      <c r="P1003" s="135"/>
      <c r="Q1003" s="135"/>
    </row>
    <row r="1004" spans="1:17" s="133" customFormat="1" ht="63">
      <c r="A1004" s="104" t="s">
        <v>1225</v>
      </c>
      <c r="B1004" s="105" t="s">
        <v>1177</v>
      </c>
      <c r="C1004" s="109" t="s">
        <v>2212</v>
      </c>
      <c r="D1004" s="135"/>
      <c r="E1004" s="135"/>
      <c r="F1004" s="135"/>
      <c r="G1004" s="135"/>
      <c r="H1004" s="135"/>
      <c r="I1004" s="135"/>
      <c r="J1004" s="135"/>
      <c r="K1004" s="135"/>
      <c r="L1004" s="135"/>
      <c r="M1004" s="135"/>
      <c r="N1004" s="135"/>
      <c r="O1004" s="135"/>
      <c r="P1004" s="135"/>
      <c r="Q1004" s="135"/>
    </row>
    <row r="1005" spans="1:17" s="133" customFormat="1" ht="47.25">
      <c r="A1005" s="104" t="s">
        <v>1225</v>
      </c>
      <c r="B1005" s="105" t="s">
        <v>1178</v>
      </c>
      <c r="C1005" s="109" t="s">
        <v>2213</v>
      </c>
      <c r="D1005" s="135"/>
      <c r="E1005" s="135"/>
      <c r="F1005" s="135"/>
      <c r="G1005" s="135"/>
      <c r="H1005" s="135"/>
      <c r="I1005" s="135"/>
      <c r="J1005" s="135"/>
      <c r="K1005" s="135"/>
      <c r="L1005" s="135"/>
      <c r="M1005" s="135"/>
      <c r="N1005" s="135"/>
      <c r="O1005" s="135"/>
      <c r="P1005" s="135"/>
      <c r="Q1005" s="135"/>
    </row>
    <row r="1006" spans="1:17" s="133" customFormat="1" ht="63">
      <c r="A1006" s="104" t="s">
        <v>1225</v>
      </c>
      <c r="B1006" s="105" t="s">
        <v>1179</v>
      </c>
      <c r="C1006" s="109" t="s">
        <v>2214</v>
      </c>
      <c r="D1006" s="135"/>
      <c r="E1006" s="135"/>
      <c r="F1006" s="135"/>
      <c r="G1006" s="135"/>
      <c r="H1006" s="135"/>
      <c r="I1006" s="135"/>
      <c r="J1006" s="135"/>
      <c r="K1006" s="135"/>
      <c r="L1006" s="135"/>
      <c r="M1006" s="135"/>
      <c r="N1006" s="135"/>
      <c r="O1006" s="135"/>
      <c r="P1006" s="135"/>
      <c r="Q1006" s="135"/>
    </row>
    <row r="1007" spans="1:17" s="133" customFormat="1" ht="126">
      <c r="A1007" s="104" t="s">
        <v>1225</v>
      </c>
      <c r="B1007" s="105" t="s">
        <v>1180</v>
      </c>
      <c r="C1007" s="109" t="s">
        <v>2215</v>
      </c>
      <c r="D1007" s="135"/>
      <c r="E1007" s="135"/>
      <c r="F1007" s="135"/>
      <c r="G1007" s="135"/>
      <c r="H1007" s="135"/>
      <c r="I1007" s="135"/>
      <c r="J1007" s="135"/>
      <c r="K1007" s="135"/>
      <c r="L1007" s="135"/>
      <c r="M1007" s="135"/>
      <c r="N1007" s="135"/>
      <c r="O1007" s="135"/>
      <c r="P1007" s="135"/>
      <c r="Q1007" s="135"/>
    </row>
    <row r="1008" spans="1:17" s="133" customFormat="1" ht="31.5">
      <c r="A1008" s="104" t="s">
        <v>1225</v>
      </c>
      <c r="B1008" s="105" t="s">
        <v>1181</v>
      </c>
      <c r="C1008" s="109" t="s">
        <v>2699</v>
      </c>
      <c r="D1008" s="135"/>
      <c r="E1008" s="135"/>
      <c r="F1008" s="135"/>
      <c r="G1008" s="135"/>
      <c r="H1008" s="135"/>
      <c r="I1008" s="135"/>
      <c r="J1008" s="135"/>
      <c r="K1008" s="135"/>
      <c r="L1008" s="135"/>
      <c r="M1008" s="135"/>
      <c r="N1008" s="135"/>
      <c r="O1008" s="135"/>
      <c r="P1008" s="135"/>
      <c r="Q1008" s="135"/>
    </row>
    <row r="1009" spans="1:17" s="133" customFormat="1" ht="63">
      <c r="A1009" s="104" t="s">
        <v>1225</v>
      </c>
      <c r="B1009" s="105" t="s">
        <v>1182</v>
      </c>
      <c r="C1009" s="109" t="s">
        <v>2217</v>
      </c>
      <c r="D1009" s="135"/>
      <c r="E1009" s="135"/>
      <c r="F1009" s="135"/>
      <c r="G1009" s="135"/>
      <c r="H1009" s="135"/>
      <c r="I1009" s="135"/>
      <c r="J1009" s="135"/>
      <c r="K1009" s="135"/>
      <c r="L1009" s="135"/>
      <c r="M1009" s="135"/>
      <c r="N1009" s="135"/>
      <c r="O1009" s="135"/>
      <c r="P1009" s="135"/>
      <c r="Q1009" s="135"/>
    </row>
    <row r="1010" spans="1:17" s="133" customFormat="1" ht="94.5">
      <c r="A1010" s="104" t="s">
        <v>1225</v>
      </c>
      <c r="B1010" s="105" t="s">
        <v>1183</v>
      </c>
      <c r="C1010" s="109" t="s">
        <v>2218</v>
      </c>
      <c r="D1010" s="135"/>
      <c r="E1010" s="135"/>
      <c r="F1010" s="135"/>
      <c r="G1010" s="135"/>
      <c r="H1010" s="135"/>
      <c r="I1010" s="135"/>
      <c r="J1010" s="135"/>
      <c r="K1010" s="135"/>
      <c r="L1010" s="135"/>
      <c r="M1010" s="135"/>
      <c r="N1010" s="135"/>
      <c r="O1010" s="135"/>
      <c r="P1010" s="135"/>
      <c r="Q1010" s="135"/>
    </row>
    <row r="1011" spans="1:17" s="133" customFormat="1" ht="78.75">
      <c r="A1011" s="104" t="s">
        <v>1225</v>
      </c>
      <c r="B1011" s="105" t="s">
        <v>1184</v>
      </c>
      <c r="C1011" s="109" t="s">
        <v>2219</v>
      </c>
      <c r="D1011" s="135"/>
      <c r="E1011" s="135"/>
      <c r="F1011" s="135"/>
      <c r="G1011" s="135"/>
      <c r="H1011" s="135"/>
      <c r="I1011" s="135"/>
      <c r="J1011" s="135"/>
      <c r="K1011" s="135"/>
      <c r="L1011" s="135"/>
      <c r="M1011" s="135"/>
      <c r="N1011" s="135"/>
      <c r="O1011" s="135"/>
      <c r="P1011" s="135"/>
      <c r="Q1011" s="135"/>
    </row>
    <row r="1012" spans="1:17" s="133" customFormat="1" ht="47.25">
      <c r="A1012" s="104" t="s">
        <v>1225</v>
      </c>
      <c r="B1012" s="105" t="s">
        <v>1185</v>
      </c>
      <c r="C1012" s="109" t="s">
        <v>2700</v>
      </c>
      <c r="D1012" s="135"/>
      <c r="E1012" s="135"/>
      <c r="F1012" s="135"/>
      <c r="G1012" s="135"/>
      <c r="H1012" s="135"/>
      <c r="I1012" s="135"/>
      <c r="J1012" s="135"/>
      <c r="K1012" s="135"/>
      <c r="L1012" s="135"/>
      <c r="M1012" s="135"/>
      <c r="N1012" s="135"/>
      <c r="O1012" s="135"/>
      <c r="P1012" s="135"/>
      <c r="Q1012" s="135"/>
    </row>
    <row r="1013" spans="1:17" s="133" customFormat="1" ht="63">
      <c r="A1013" s="104" t="s">
        <v>1225</v>
      </c>
      <c r="B1013" s="105" t="s">
        <v>1186</v>
      </c>
      <c r="C1013" s="109" t="s">
        <v>2221</v>
      </c>
      <c r="D1013" s="135"/>
      <c r="E1013" s="135"/>
      <c r="F1013" s="135"/>
      <c r="G1013" s="135"/>
      <c r="H1013" s="135"/>
      <c r="I1013" s="135"/>
      <c r="J1013" s="135"/>
      <c r="K1013" s="135"/>
      <c r="L1013" s="135"/>
      <c r="M1013" s="135"/>
      <c r="N1013" s="135"/>
      <c r="O1013" s="135"/>
      <c r="P1013" s="135"/>
      <c r="Q1013" s="135"/>
    </row>
    <row r="1014" spans="1:17" s="133" customFormat="1" ht="63">
      <c r="A1014" s="104" t="s">
        <v>1225</v>
      </c>
      <c r="B1014" s="105" t="s">
        <v>1187</v>
      </c>
      <c r="C1014" s="109" t="s">
        <v>2222</v>
      </c>
      <c r="D1014" s="135"/>
      <c r="E1014" s="110">
        <v>0.098000000000000004</v>
      </c>
      <c r="F1014" s="135"/>
      <c r="G1014" s="135"/>
      <c r="H1014" s="135"/>
      <c r="I1014" s="135"/>
      <c r="J1014" s="135"/>
      <c r="K1014" s="135"/>
      <c r="L1014" s="135"/>
      <c r="M1014" s="135"/>
      <c r="N1014" s="135"/>
      <c r="O1014" s="135"/>
      <c r="P1014" s="135"/>
      <c r="Q1014" s="135"/>
    </row>
    <row r="1015" spans="1:17" s="133" customFormat="1" ht="47.25">
      <c r="A1015" s="104" t="s">
        <v>1225</v>
      </c>
      <c r="B1015" s="105" t="s">
        <v>1188</v>
      </c>
      <c r="C1015" s="109" t="s">
        <v>2701</v>
      </c>
      <c r="D1015" s="135"/>
      <c r="E1015" s="135"/>
      <c r="F1015" s="135"/>
      <c r="G1015" s="135"/>
      <c r="H1015" s="135"/>
      <c r="I1015" s="135"/>
      <c r="J1015" s="135"/>
      <c r="K1015" s="135"/>
      <c r="L1015" s="135"/>
      <c r="M1015" s="135"/>
      <c r="N1015" s="135"/>
      <c r="O1015" s="135"/>
      <c r="P1015" s="135"/>
      <c r="Q1015" s="135"/>
    </row>
    <row r="1016" spans="1:17" s="133" customFormat="1" ht="78.75">
      <c r="A1016" s="104" t="s">
        <v>1225</v>
      </c>
      <c r="B1016" s="105" t="s">
        <v>1189</v>
      </c>
      <c r="C1016" s="109" t="s">
        <v>2702</v>
      </c>
      <c r="D1016" s="135"/>
      <c r="E1016" s="135"/>
      <c r="F1016" s="135"/>
      <c r="G1016" s="135"/>
      <c r="H1016" s="135"/>
      <c r="I1016" s="135"/>
      <c r="J1016" s="135"/>
      <c r="K1016" s="135"/>
      <c r="L1016" s="135"/>
      <c r="M1016" s="135"/>
      <c r="N1016" s="135"/>
      <c r="O1016" s="135"/>
      <c r="P1016" s="135"/>
      <c r="Q1016" s="135"/>
    </row>
    <row r="1017" spans="1:17" s="133" customFormat="1" ht="94.5">
      <c r="A1017" s="104" t="s">
        <v>1225</v>
      </c>
      <c r="B1017" s="105" t="s">
        <v>1190</v>
      </c>
      <c r="C1017" s="109" t="s">
        <v>2703</v>
      </c>
      <c r="D1017" s="135"/>
      <c r="E1017" s="135"/>
      <c r="F1017" s="135"/>
      <c r="G1017" s="135"/>
      <c r="H1017" s="135"/>
      <c r="I1017" s="135"/>
      <c r="J1017" s="135"/>
      <c r="K1017" s="135"/>
      <c r="L1017" s="135"/>
      <c r="M1017" s="135"/>
      <c r="N1017" s="135"/>
      <c r="O1017" s="135"/>
      <c r="P1017" s="135"/>
      <c r="Q1017" s="135"/>
    </row>
    <row r="1018" spans="1:17" s="133" customFormat="1" ht="47.25">
      <c r="A1018" s="104" t="s">
        <v>1225</v>
      </c>
      <c r="B1018" s="105" t="s">
        <v>1191</v>
      </c>
      <c r="C1018" s="109" t="s">
        <v>2226</v>
      </c>
      <c r="D1018" s="135"/>
      <c r="E1018" s="135"/>
      <c r="F1018" s="135"/>
      <c r="G1018" s="135"/>
      <c r="H1018" s="135"/>
      <c r="I1018" s="135"/>
      <c r="J1018" s="135"/>
      <c r="K1018" s="135"/>
      <c r="L1018" s="135"/>
      <c r="M1018" s="135"/>
      <c r="N1018" s="135"/>
      <c r="O1018" s="135"/>
      <c r="P1018" s="135"/>
      <c r="Q1018" s="135"/>
    </row>
    <row r="1019" spans="1:17" s="133" customFormat="1" ht="63">
      <c r="A1019" s="104" t="s">
        <v>1225</v>
      </c>
      <c r="B1019" s="105" t="s">
        <v>1192</v>
      </c>
      <c r="C1019" s="109" t="s">
        <v>2227</v>
      </c>
      <c r="D1019" s="135"/>
      <c r="E1019" s="135"/>
      <c r="F1019" s="135"/>
      <c r="G1019" s="135"/>
      <c r="H1019" s="135"/>
      <c r="I1019" s="135"/>
      <c r="J1019" s="135"/>
      <c r="K1019" s="135"/>
      <c r="L1019" s="135"/>
      <c r="M1019" s="135"/>
      <c r="N1019" s="135"/>
      <c r="O1019" s="135"/>
      <c r="P1019" s="135"/>
      <c r="Q1019" s="135"/>
    </row>
    <row r="1020" spans="1:17" s="133" customFormat="1" ht="63">
      <c r="A1020" s="104" t="s">
        <v>1225</v>
      </c>
      <c r="B1020" s="105" t="s">
        <v>1193</v>
      </c>
      <c r="C1020" s="109" t="s">
        <v>2228</v>
      </c>
      <c r="D1020" s="135"/>
      <c r="E1020" s="110">
        <v>0.32100000000000001</v>
      </c>
      <c r="F1020" s="135"/>
      <c r="G1020" s="135"/>
      <c r="H1020" s="135"/>
      <c r="I1020" s="135"/>
      <c r="J1020" s="135"/>
      <c r="K1020" s="135"/>
      <c r="L1020" s="135"/>
      <c r="M1020" s="135"/>
      <c r="N1020" s="135"/>
      <c r="O1020" s="135"/>
      <c r="P1020" s="135"/>
      <c r="Q1020" s="135"/>
    </row>
    <row r="1021" spans="1:17" s="133" customFormat="1" ht="63">
      <c r="A1021" s="104" t="s">
        <v>1225</v>
      </c>
      <c r="B1021" s="105" t="s">
        <v>1194</v>
      </c>
      <c r="C1021" s="109" t="s">
        <v>2704</v>
      </c>
      <c r="D1021" s="135"/>
      <c r="E1021" s="135"/>
      <c r="F1021" s="135"/>
      <c r="G1021" s="135"/>
      <c r="H1021" s="135"/>
      <c r="I1021" s="135"/>
      <c r="J1021" s="135"/>
      <c r="K1021" s="135"/>
      <c r="L1021" s="135"/>
      <c r="M1021" s="135"/>
      <c r="N1021" s="135"/>
      <c r="O1021" s="135"/>
      <c r="P1021" s="135"/>
      <c r="Q1021" s="135"/>
    </row>
    <row r="1022" spans="1:17" s="133" customFormat="1" ht="63">
      <c r="A1022" s="104" t="s">
        <v>1225</v>
      </c>
      <c r="B1022" s="105" t="s">
        <v>1195</v>
      </c>
      <c r="C1022" s="109" t="s">
        <v>2230</v>
      </c>
      <c r="D1022" s="135"/>
      <c r="E1022" s="135"/>
      <c r="F1022" s="135"/>
      <c r="G1022" s="135"/>
      <c r="H1022" s="135"/>
      <c r="I1022" s="135"/>
      <c r="J1022" s="135"/>
      <c r="K1022" s="135"/>
      <c r="L1022" s="135"/>
      <c r="M1022" s="135"/>
      <c r="N1022" s="135"/>
      <c r="O1022" s="135"/>
      <c r="P1022" s="135"/>
      <c r="Q1022" s="135"/>
    </row>
    <row r="1023" spans="1:17" s="133" customFormat="1" ht="94.5">
      <c r="A1023" s="104" t="s">
        <v>1225</v>
      </c>
      <c r="B1023" s="105" t="s">
        <v>1196</v>
      </c>
      <c r="C1023" s="109" t="s">
        <v>2231</v>
      </c>
      <c r="D1023" s="135"/>
      <c r="E1023" s="135"/>
      <c r="F1023" s="135"/>
      <c r="G1023" s="135"/>
      <c r="H1023" s="135"/>
      <c r="I1023" s="135"/>
      <c r="J1023" s="135"/>
      <c r="K1023" s="135"/>
      <c r="L1023" s="135"/>
      <c r="M1023" s="135"/>
      <c r="N1023" s="135"/>
      <c r="O1023" s="135"/>
      <c r="P1023" s="135"/>
      <c r="Q1023" s="135"/>
    </row>
    <row r="1024" spans="1:17" s="133" customFormat="1" ht="110.25">
      <c r="A1024" s="104" t="s">
        <v>1225</v>
      </c>
      <c r="B1024" s="105" t="s">
        <v>1197</v>
      </c>
      <c r="C1024" s="109" t="s">
        <v>2232</v>
      </c>
      <c r="D1024" s="135"/>
      <c r="E1024" s="110">
        <v>3.40</v>
      </c>
      <c r="F1024" s="135"/>
      <c r="G1024" s="135"/>
      <c r="H1024" s="135"/>
      <c r="I1024" s="135"/>
      <c r="J1024" s="135"/>
      <c r="K1024" s="135"/>
      <c r="L1024" s="135"/>
      <c r="M1024" s="135"/>
      <c r="N1024" s="135"/>
      <c r="O1024" s="135"/>
      <c r="P1024" s="135"/>
      <c r="Q1024" s="135"/>
    </row>
    <row r="1025" spans="1:17" s="133" customFormat="1" ht="78.75">
      <c r="A1025" s="104" t="s">
        <v>1225</v>
      </c>
      <c r="B1025" s="105" t="s">
        <v>1198</v>
      </c>
      <c r="C1025" s="109" t="s">
        <v>2233</v>
      </c>
      <c r="D1025" s="135"/>
      <c r="E1025" s="135"/>
      <c r="F1025" s="135"/>
      <c r="G1025" s="135"/>
      <c r="H1025" s="135"/>
      <c r="I1025" s="135"/>
      <c r="J1025" s="135"/>
      <c r="K1025" s="135"/>
      <c r="L1025" s="135"/>
      <c r="M1025" s="135"/>
      <c r="N1025" s="135"/>
      <c r="O1025" s="135"/>
      <c r="P1025" s="135"/>
      <c r="Q1025" s="135"/>
    </row>
    <row r="1026" spans="1:17" s="133" customFormat="1" ht="94.5">
      <c r="A1026" s="104" t="s">
        <v>1225</v>
      </c>
      <c r="B1026" s="105" t="s">
        <v>1199</v>
      </c>
      <c r="C1026" s="109" t="s">
        <v>2234</v>
      </c>
      <c r="D1026" s="135"/>
      <c r="E1026" s="135"/>
      <c r="F1026" s="135"/>
      <c r="G1026" s="135"/>
      <c r="H1026" s="135"/>
      <c r="I1026" s="135"/>
      <c r="J1026" s="135"/>
      <c r="K1026" s="135"/>
      <c r="L1026" s="135"/>
      <c r="M1026" s="135"/>
      <c r="N1026" s="135"/>
      <c r="O1026" s="135"/>
      <c r="P1026" s="135"/>
      <c r="Q1026" s="135"/>
    </row>
    <row r="1027" spans="1:17" s="133" customFormat="1" ht="78.75">
      <c r="A1027" s="104" t="s">
        <v>1225</v>
      </c>
      <c r="B1027" s="105" t="s">
        <v>1200</v>
      </c>
      <c r="C1027" s="109" t="s">
        <v>2235</v>
      </c>
      <c r="D1027" s="135"/>
      <c r="E1027" s="135"/>
      <c r="F1027" s="135"/>
      <c r="G1027" s="135"/>
      <c r="H1027" s="135"/>
      <c r="I1027" s="135"/>
      <c r="J1027" s="135"/>
      <c r="K1027" s="135"/>
      <c r="L1027" s="135"/>
      <c r="M1027" s="135"/>
      <c r="N1027" s="135"/>
      <c r="O1027" s="135"/>
      <c r="P1027" s="135"/>
      <c r="Q1027" s="135"/>
    </row>
    <row r="1028" spans="1:17" s="133" customFormat="1" ht="78.75">
      <c r="A1028" s="10" t="s">
        <v>1225</v>
      </c>
      <c r="B1028" s="105" t="s">
        <v>1201</v>
      </c>
      <c r="C1028" s="108" t="s">
        <v>2236</v>
      </c>
      <c r="D1028" s="135"/>
      <c r="E1028" s="135"/>
      <c r="F1028" s="135"/>
      <c r="G1028" s="135"/>
      <c r="H1028" s="135"/>
      <c r="I1028" s="135"/>
      <c r="J1028" s="135"/>
      <c r="K1028" s="135"/>
      <c r="L1028" s="135"/>
      <c r="M1028" s="135"/>
      <c r="N1028" s="135"/>
      <c r="O1028" s="135"/>
      <c r="P1028" s="135"/>
      <c r="Q1028" s="135"/>
    </row>
    <row r="1029" spans="1:17" s="133" customFormat="1" ht="47.25">
      <c r="A1029" s="104" t="s">
        <v>1225</v>
      </c>
      <c r="B1029" s="105" t="s">
        <v>1202</v>
      </c>
      <c r="C1029" s="109" t="s">
        <v>2237</v>
      </c>
      <c r="D1029" s="135"/>
      <c r="E1029" s="135"/>
      <c r="F1029" s="135"/>
      <c r="G1029" s="135"/>
      <c r="H1029" s="135"/>
      <c r="I1029" s="135"/>
      <c r="J1029" s="135"/>
      <c r="K1029" s="135"/>
      <c r="L1029" s="135"/>
      <c r="M1029" s="135"/>
      <c r="N1029" s="135"/>
      <c r="O1029" s="135"/>
      <c r="P1029" s="135"/>
      <c r="Q1029" s="135"/>
    </row>
    <row r="1030" spans="1:17" s="133" customFormat="1" ht="47.25">
      <c r="A1030" s="104" t="s">
        <v>1225</v>
      </c>
      <c r="B1030" s="105" t="s">
        <v>1203</v>
      </c>
      <c r="C1030" s="109" t="s">
        <v>2238</v>
      </c>
      <c r="D1030" s="135"/>
      <c r="E1030" s="135"/>
      <c r="F1030" s="135"/>
      <c r="G1030" s="135"/>
      <c r="H1030" s="135"/>
      <c r="I1030" s="135"/>
      <c r="J1030" s="135"/>
      <c r="K1030" s="135"/>
      <c r="L1030" s="135"/>
      <c r="M1030" s="135"/>
      <c r="N1030" s="135"/>
      <c r="O1030" s="135"/>
      <c r="P1030" s="135"/>
      <c r="Q1030" s="135"/>
    </row>
    <row r="1031" spans="1:17" s="133" customFormat="1" ht="110.25">
      <c r="A1031" s="104" t="s">
        <v>1225</v>
      </c>
      <c r="B1031" s="105" t="s">
        <v>1204</v>
      </c>
      <c r="C1031" s="109" t="s">
        <v>2705</v>
      </c>
      <c r="D1031" s="135"/>
      <c r="E1031" s="135"/>
      <c r="F1031" s="135"/>
      <c r="G1031" s="135"/>
      <c r="H1031" s="135"/>
      <c r="I1031" s="135"/>
      <c r="J1031" s="135"/>
      <c r="K1031" s="135"/>
      <c r="L1031" s="135"/>
      <c r="M1031" s="135"/>
      <c r="N1031" s="135"/>
      <c r="O1031" s="135"/>
      <c r="P1031" s="135"/>
      <c r="Q1031" s="135"/>
    </row>
    <row r="1032" spans="1:17" s="133" customFormat="1" ht="47.25">
      <c r="A1032" s="104" t="s">
        <v>1225</v>
      </c>
      <c r="B1032" s="105" t="s">
        <v>1205</v>
      </c>
      <c r="C1032" s="109" t="s">
        <v>2706</v>
      </c>
      <c r="D1032" s="135"/>
      <c r="E1032" s="135"/>
      <c r="F1032" s="135"/>
      <c r="G1032" s="135"/>
      <c r="H1032" s="135"/>
      <c r="I1032" s="135"/>
      <c r="J1032" s="135"/>
      <c r="K1032" s="135"/>
      <c r="L1032" s="135"/>
      <c r="M1032" s="135"/>
      <c r="N1032" s="135"/>
      <c r="O1032" s="135"/>
      <c r="P1032" s="135"/>
      <c r="Q1032" s="135"/>
    </row>
    <row r="1033" spans="1:17" s="133" customFormat="1" ht="47.25">
      <c r="A1033" s="104" t="s">
        <v>1225</v>
      </c>
      <c r="B1033" s="105" t="s">
        <v>1206</v>
      </c>
      <c r="C1033" s="109" t="s">
        <v>2707</v>
      </c>
      <c r="D1033" s="135"/>
      <c r="E1033" s="135"/>
      <c r="F1033" s="135"/>
      <c r="G1033" s="135"/>
      <c r="H1033" s="135"/>
      <c r="I1033" s="135"/>
      <c r="J1033" s="135"/>
      <c r="K1033" s="135"/>
      <c r="L1033" s="135"/>
      <c r="M1033" s="135"/>
      <c r="N1033" s="135"/>
      <c r="O1033" s="135"/>
      <c r="P1033" s="135"/>
      <c r="Q1033" s="135"/>
    </row>
    <row r="1034" spans="1:17" s="133" customFormat="1" ht="94.5">
      <c r="A1034" s="104" t="s">
        <v>1225</v>
      </c>
      <c r="B1034" s="105" t="s">
        <v>1207</v>
      </c>
      <c r="C1034" s="109" t="s">
        <v>2242</v>
      </c>
      <c r="D1034" s="110">
        <v>1.26</v>
      </c>
      <c r="E1034" s="110">
        <v>0.253</v>
      </c>
      <c r="F1034" s="135"/>
      <c r="G1034" s="135"/>
      <c r="H1034" s="135"/>
      <c r="I1034" s="135"/>
      <c r="J1034" s="135"/>
      <c r="K1034" s="135"/>
      <c r="L1034" s="135"/>
      <c r="M1034" s="135"/>
      <c r="N1034" s="135"/>
      <c r="O1034" s="135"/>
      <c r="P1034" s="135"/>
      <c r="Q1034" s="135"/>
    </row>
    <row r="1035" spans="1:17" s="133" customFormat="1" ht="94.5">
      <c r="A1035" s="104" t="s">
        <v>1225</v>
      </c>
      <c r="B1035" s="105" t="s">
        <v>1208</v>
      </c>
      <c r="C1035" s="109" t="s">
        <v>2708</v>
      </c>
      <c r="D1035" s="135"/>
      <c r="E1035" s="135"/>
      <c r="F1035" s="135"/>
      <c r="G1035" s="135"/>
      <c r="H1035" s="135"/>
      <c r="I1035" s="135"/>
      <c r="J1035" s="135"/>
      <c r="K1035" s="135"/>
      <c r="L1035" s="135"/>
      <c r="M1035" s="135"/>
      <c r="N1035" s="135"/>
      <c r="O1035" s="135"/>
      <c r="P1035" s="135"/>
      <c r="Q1035" s="135"/>
    </row>
    <row r="1036" spans="1:17" s="133" customFormat="1" ht="63">
      <c r="A1036" s="104" t="s">
        <v>1225</v>
      </c>
      <c r="B1036" s="105" t="s">
        <v>1209</v>
      </c>
      <c r="C1036" s="109" t="s">
        <v>2244</v>
      </c>
      <c r="D1036" s="135"/>
      <c r="E1036" s="135"/>
      <c r="F1036" s="135"/>
      <c r="G1036" s="135"/>
      <c r="H1036" s="135"/>
      <c r="I1036" s="135"/>
      <c r="J1036" s="135"/>
      <c r="K1036" s="135"/>
      <c r="L1036" s="135"/>
      <c r="M1036" s="135"/>
      <c r="N1036" s="135"/>
      <c r="O1036" s="135"/>
      <c r="P1036" s="135"/>
      <c r="Q1036" s="135"/>
    </row>
    <row r="1037" spans="1:17" s="133" customFormat="1" ht="47.25">
      <c r="A1037" s="104" t="s">
        <v>1225</v>
      </c>
      <c r="B1037" s="105" t="s">
        <v>1210</v>
      </c>
      <c r="C1037" s="109" t="s">
        <v>2245</v>
      </c>
      <c r="D1037" s="135"/>
      <c r="E1037" s="110">
        <v>0.28000000000000003</v>
      </c>
      <c r="F1037" s="135"/>
      <c r="G1037" s="135"/>
      <c r="H1037" s="135"/>
      <c r="I1037" s="135"/>
      <c r="J1037" s="135"/>
      <c r="K1037" s="135"/>
      <c r="L1037" s="135"/>
      <c r="M1037" s="135"/>
      <c r="N1037" s="135"/>
      <c r="O1037" s="135"/>
      <c r="P1037" s="135"/>
      <c r="Q1037" s="135"/>
    </row>
    <row r="1038" spans="1:17" s="133" customFormat="1" ht="78.75">
      <c r="A1038" s="104" t="s">
        <v>1225</v>
      </c>
      <c r="B1038" s="105" t="s">
        <v>1211</v>
      </c>
      <c r="C1038" s="109" t="s">
        <v>2246</v>
      </c>
      <c r="D1038" s="135"/>
      <c r="E1038" s="135"/>
      <c r="F1038" s="135"/>
      <c r="G1038" s="135"/>
      <c r="H1038" s="135"/>
      <c r="I1038" s="135"/>
      <c r="J1038" s="135"/>
      <c r="K1038" s="135"/>
      <c r="L1038" s="135"/>
      <c r="M1038" s="135"/>
      <c r="N1038" s="135"/>
      <c r="O1038" s="135"/>
      <c r="P1038" s="135"/>
      <c r="Q1038" s="135"/>
    </row>
    <row r="1039" spans="1:17" s="133" customFormat="1" ht="47.25">
      <c r="A1039" s="143" t="s">
        <v>1225</v>
      </c>
      <c r="B1039" s="105" t="s">
        <v>1212</v>
      </c>
      <c r="C1039" s="106" t="s">
        <v>2709</v>
      </c>
      <c r="D1039" s="135"/>
      <c r="E1039" s="135"/>
      <c r="F1039" s="135"/>
      <c r="G1039" s="135"/>
      <c r="H1039" s="135"/>
      <c r="I1039" s="135"/>
      <c r="J1039" s="135"/>
      <c r="K1039" s="135"/>
      <c r="L1039" s="135"/>
      <c r="M1039" s="135"/>
      <c r="N1039" s="135"/>
      <c r="O1039" s="135"/>
      <c r="P1039" s="135"/>
      <c r="Q1039" s="135"/>
    </row>
    <row r="1040" spans="1:17" s="133" customFormat="1" ht="63">
      <c r="A1040" s="104" t="s">
        <v>1225</v>
      </c>
      <c r="B1040" s="105" t="s">
        <v>1213</v>
      </c>
      <c r="C1040" s="109" t="s">
        <v>2248</v>
      </c>
      <c r="D1040" s="135"/>
      <c r="E1040" s="135"/>
      <c r="F1040" s="135"/>
      <c r="G1040" s="135"/>
      <c r="H1040" s="135"/>
      <c r="I1040" s="135"/>
      <c r="J1040" s="135"/>
      <c r="K1040" s="135"/>
      <c r="L1040" s="135"/>
      <c r="M1040" s="135"/>
      <c r="N1040" s="135"/>
      <c r="O1040" s="135"/>
      <c r="P1040" s="135"/>
      <c r="Q1040" s="135"/>
    </row>
    <row r="1041" spans="1:17" s="133" customFormat="1" ht="63">
      <c r="A1041" s="104" t="s">
        <v>1225</v>
      </c>
      <c r="B1041" s="105" t="s">
        <v>1214</v>
      </c>
      <c r="C1041" s="109" t="s">
        <v>2249</v>
      </c>
      <c r="D1041" s="135"/>
      <c r="E1041" s="135"/>
      <c r="F1041" s="135"/>
      <c r="G1041" s="135"/>
      <c r="H1041" s="135"/>
      <c r="I1041" s="135"/>
      <c r="J1041" s="135"/>
      <c r="K1041" s="135"/>
      <c r="L1041" s="135"/>
      <c r="M1041" s="135"/>
      <c r="N1041" s="135"/>
      <c r="O1041" s="135"/>
      <c r="P1041" s="135"/>
      <c r="Q1041" s="135"/>
    </row>
    <row r="1042" spans="1:17" s="133" customFormat="1" ht="94.5">
      <c r="A1042" s="143" t="s">
        <v>1225</v>
      </c>
      <c r="B1042" s="105" t="s">
        <v>1215</v>
      </c>
      <c r="C1042" s="106" t="s">
        <v>2710</v>
      </c>
      <c r="D1042" s="135"/>
      <c r="E1042" s="135"/>
      <c r="F1042" s="135"/>
      <c r="G1042" s="135"/>
      <c r="H1042" s="135"/>
      <c r="I1042" s="135"/>
      <c r="J1042" s="135"/>
      <c r="K1042" s="135"/>
      <c r="L1042" s="135"/>
      <c r="M1042" s="135"/>
      <c r="N1042" s="135"/>
      <c r="O1042" s="135"/>
      <c r="P1042" s="135"/>
      <c r="Q1042" s="135"/>
    </row>
    <row r="1043" spans="1:17" s="133" customFormat="1" ht="15.75">
      <c r="A1043" s="143" t="s">
        <v>1226</v>
      </c>
      <c r="B1043" s="105" t="s">
        <v>1216</v>
      </c>
      <c r="C1043" s="106"/>
      <c r="D1043" s="107"/>
      <c r="E1043" s="107"/>
      <c r="F1043" s="107"/>
      <c r="G1043" s="107"/>
      <c r="H1043" s="107"/>
      <c r="I1043" s="107"/>
      <c r="J1043" s="107"/>
      <c r="K1043" s="107"/>
      <c r="L1043" s="107"/>
      <c r="M1043" s="107"/>
      <c r="N1043" s="107"/>
      <c r="O1043" s="107"/>
      <c r="P1043" s="107"/>
      <c r="Q1043" s="107"/>
    </row>
    <row r="1044" spans="1:17" s="133" customFormat="1" ht="31.5">
      <c r="A1044" s="143" t="s">
        <v>1226</v>
      </c>
      <c r="B1044" s="105" t="s">
        <v>1217</v>
      </c>
      <c r="C1044" s="106"/>
      <c r="D1044" s="107"/>
      <c r="E1044" s="107"/>
      <c r="F1044" s="107"/>
      <c r="G1044" s="107"/>
      <c r="H1044" s="107"/>
      <c r="I1044" s="107"/>
      <c r="J1044" s="107"/>
      <c r="K1044" s="107"/>
      <c r="L1044" s="107"/>
      <c r="M1044" s="107"/>
      <c r="N1044" s="107"/>
      <c r="O1044" s="107"/>
      <c r="P1044" s="107"/>
      <c r="Q1044" s="107"/>
    </row>
    <row r="1045" spans="1:17" s="133" customFormat="1" ht="15.75">
      <c r="A1045" s="143" t="s">
        <v>1226</v>
      </c>
      <c r="B1045" s="105" t="s">
        <v>1218</v>
      </c>
      <c r="C1045" s="106"/>
      <c r="D1045" s="107"/>
      <c r="E1045" s="107"/>
      <c r="F1045" s="107"/>
      <c r="G1045" s="107"/>
      <c r="H1045" s="107"/>
      <c r="I1045" s="107"/>
      <c r="J1045" s="107"/>
      <c r="K1045" s="107"/>
      <c r="L1045" s="107"/>
      <c r="M1045" s="107"/>
      <c r="N1045" s="107"/>
      <c r="O1045" s="107"/>
      <c r="P1045" s="107"/>
      <c r="Q1045" s="107"/>
    </row>
    <row r="1046" spans="1:17" s="133" customFormat="1" ht="15.75">
      <c r="A1046" s="143" t="s">
        <v>1226</v>
      </c>
      <c r="B1046" s="105" t="s">
        <v>1219</v>
      </c>
      <c r="C1046" s="106"/>
      <c r="D1046" s="107"/>
      <c r="E1046" s="107"/>
      <c r="F1046" s="107"/>
      <c r="G1046" s="107"/>
      <c r="H1046" s="107"/>
      <c r="I1046" s="107"/>
      <c r="J1046" s="107"/>
      <c r="K1046" s="107"/>
      <c r="L1046" s="107"/>
      <c r="M1046" s="107"/>
      <c r="N1046" s="107"/>
      <c r="O1046" s="107"/>
      <c r="P1046" s="107"/>
      <c r="Q1046" s="107"/>
    </row>
    <row r="1047" spans="1:17" s="133" customFormat="1" ht="31.5">
      <c r="A1047" s="143" t="s">
        <v>1226</v>
      </c>
      <c r="B1047" s="105" t="s">
        <v>1220</v>
      </c>
      <c r="C1047" s="106"/>
      <c r="D1047" s="107"/>
      <c r="E1047" s="107"/>
      <c r="F1047" s="107"/>
      <c r="G1047" s="107"/>
      <c r="H1047" s="107"/>
      <c r="I1047" s="107"/>
      <c r="J1047" s="107"/>
      <c r="K1047" s="107"/>
      <c r="L1047" s="107"/>
      <c r="M1047" s="107"/>
      <c r="N1047" s="107"/>
      <c r="O1047" s="107"/>
      <c r="P1047" s="107"/>
      <c r="Q1047" s="107"/>
    </row>
    <row r="1048" spans="1:17" s="133" customFormat="1" ht="15.75">
      <c r="A1048" s="143" t="s">
        <v>1226</v>
      </c>
      <c r="B1048" s="105" t="s">
        <v>1221</v>
      </c>
      <c r="C1048" s="106"/>
      <c r="D1048" s="107"/>
      <c r="E1048" s="107"/>
      <c r="F1048" s="107"/>
      <c r="G1048" s="107"/>
      <c r="H1048" s="107"/>
      <c r="I1048" s="107"/>
      <c r="J1048" s="107"/>
      <c r="K1048" s="107"/>
      <c r="L1048" s="107"/>
      <c r="M1048" s="107"/>
      <c r="N1048" s="107"/>
      <c r="O1048" s="107"/>
      <c r="P1048" s="107"/>
      <c r="Q1048" s="107"/>
    </row>
    <row r="1049" spans="1:17" s="133" customFormat="1" ht="15.75">
      <c r="A1049" s="143" t="s">
        <v>1226</v>
      </c>
      <c r="B1049" s="105" t="s">
        <v>1222</v>
      </c>
      <c r="C1049" s="106"/>
      <c r="D1049" s="107"/>
      <c r="E1049" s="107"/>
      <c r="F1049" s="107"/>
      <c r="G1049" s="107"/>
      <c r="H1049" s="107"/>
      <c r="I1049" s="107"/>
      <c r="J1049" s="107"/>
      <c r="K1049" s="107"/>
      <c r="L1049" s="107"/>
      <c r="M1049" s="107"/>
      <c r="N1049" s="107"/>
      <c r="O1049" s="107"/>
      <c r="P1049" s="107"/>
      <c r="Q1049" s="107"/>
    </row>
  </sheetData>
  <sheetProtection/>
  <protectedRanges>
    <protectedRange password="DCF9" sqref="B1050:B1051" name="Марков_1_2_1_1_1"/>
    <protectedRange password="DCF9" sqref="B429:B432" name="Марков_1_2_1_1_2"/>
    <protectedRange sqref="D13:Q14 D16:Q17 D15:E15 G15:Q15" name="Марков Арсений_2_2"/>
  </protectedRanges>
  <autoFilter ref="A10:Q1049"/>
  <mergeCells count="14">
    <mergeCell ref="P8:Q8"/>
    <mergeCell ref="A4:Q4"/>
    <mergeCell ref="A5:Q5"/>
    <mergeCell ref="E6:J6"/>
    <mergeCell ref="A7:A9"/>
    <mergeCell ref="B7:B9"/>
    <mergeCell ref="C7:C9"/>
    <mergeCell ref="D7:Q7"/>
    <mergeCell ref="D8:E8"/>
    <mergeCell ref="F8:G8"/>
    <mergeCell ref="H8:I8"/>
    <mergeCell ref="J8:K8"/>
    <mergeCell ref="L8:M8"/>
    <mergeCell ref="N8:O8"/>
  </mergeCells>
  <conditionalFormatting sqref="E400 E380 E376 E369 E364 E351 E349 E347 E343 E339 E336 E333 E323 E316 E292 E287 E281 E272 E269 E266 E261:E262 E253 E250 E248 E238:E239 E236 E230 E201 E195 E191 E188 E166:E167 E164 E161 E144 E142 E132 E128 E119:E120 E115">
    <cfRule type="containsText" priority="15" dxfId="0" operator="containsText" text="закрыт 2014">
      <formula>NOT(ISERROR(SEARCH("закрыт 2014",E115)))</formula>
    </cfRule>
  </conditionalFormatting>
  <conditionalFormatting sqref="G400 G380 G376 G364 G351 G349 G347 G339 G336 G316 G292 G287 G281 G272 G269 G266 G261:G262 G253 G250 G248 G236 G230 G201 G195 G191 G188 G166:G167 G161 G144 G142 G132 G128 G119:G120 G115">
    <cfRule type="containsText" priority="14" dxfId="0" operator="containsText" text="закрыт 2014">
      <formula>NOT(ISERROR(SEARCH("закрыт 2014",G115)))</formula>
    </cfRule>
  </conditionalFormatting>
  <conditionalFormatting sqref="I400 I380 I376 I369 I364 I351 I349 I347 I343 I339 I336 I333 I323 I292 I287 I281 I272 I266 I261:I262 I253 I250 I248 I238:I239 I230 I201 I191 I167 I164 I161 I144 I142 I128 I119:I120 I115">
    <cfRule type="containsText" priority="13" dxfId="0" operator="containsText" text="закрыт 2014">
      <formula>NOT(ISERROR(SEARCH("закрыт 2014",I115)))</formula>
    </cfRule>
  </conditionalFormatting>
  <conditionalFormatting sqref="K400 K376 K369 K364 K351 K349 K347 K343 K339 K336 K323 K316 K292 K287 K272 K269 K266 K261 K253 K250 K248 K238:K239 K236 K230 K201 K195 K191 K188 K166:K167 K161 K144 K142 K132 K119:K120 K115">
    <cfRule type="containsText" priority="12" dxfId="0" operator="containsText" text="закрыт 2014">
      <formula>NOT(ISERROR(SEARCH("закрыт 2014",K115)))</formula>
    </cfRule>
  </conditionalFormatting>
  <conditionalFormatting sqref="M400 M380 M376 M369 M364 M351 M349 M347 M343 M339 M336 M333 M323 M316 M292 M287 M281 M272 M269 M266 M261:M262 M253 M250 M248 M238:M239 M236 M230 M201 M195 M191 M188 M166:M167 M164 M161 M144 M142 M132 M128 M119:M120 M115">
    <cfRule type="containsText" priority="11" dxfId="0" operator="containsText" text="закрыт 2014">
      <formula>NOT(ISERROR(SEARCH("закрыт 2014",M115)))</formula>
    </cfRule>
  </conditionalFormatting>
  <conditionalFormatting sqref="O400 O380 O376 O369 O364 O351 O349 O347 O343 O339 O336 O333 O323 O316 O292 O287 O281 O272 O269 O266 O261:O262 O253 O250 O248 O238:O239 O236 O230 O201 O195 O191 O188 O166:O167 O164 O161 O144 O142 O132 O128 O119:O120 O115">
    <cfRule type="containsText" priority="10" dxfId="0" operator="containsText" text="закрыт 2014">
      <formula>NOT(ISERROR(SEARCH("закрыт 2014",O115)))</formula>
    </cfRule>
  </conditionalFormatting>
  <conditionalFormatting sqref="Q400 Q380 Q376 Q369 Q364 Q351 Q349 Q347 Q343 Q339 Q336 Q333 Q323 Q316 Q292 Q287 Q281 Q272 Q269 Q266 Q261:Q262 Q253 Q250 Q248 Q238:Q239 Q236 Q230 Q201 Q195 Q191 Q188 Q166:Q167 Q164 Q161 Q144 Q142 Q132 Q128 Q119:Q120 Q115">
    <cfRule type="containsText" priority="9" dxfId="0" operator="containsText" text="закрыт 2014">
      <formula>NOT(ISERROR(SEARCH("закрыт 2014",Q115)))</formula>
    </cfRule>
  </conditionalFormatting>
  <conditionalFormatting sqref="D400 D380 D376 D369 D364 D351 D349 D347 D343 D339 D336 D333 D323 D316 D292 D287 D281 D272 D269 D266 D261:D262 D253 D250 D248 D238:D239 D236 D230 D201 D195 D191 D188 D166:D167 D164 D161 D144 D142 D132 D128 D119:D120 D115">
    <cfRule type="containsText" priority="8" dxfId="0" operator="containsText" text="закрыт 2014">
      <formula>NOT(ISERROR(SEARCH("закрыт 2014",D115)))</formula>
    </cfRule>
  </conditionalFormatting>
  <conditionalFormatting sqref="F376 F364 F336 F333 F323 F316 F292 F287 F281 F269 F261:F262 F248 F238:F239 F236 F230 F191 F188 F166:F167 F164 F144 F142 F132 F128 F119:F120">
    <cfRule type="containsText" priority="7" dxfId="0" operator="containsText" text="закрыт 2014">
      <formula>NOT(ISERROR(SEARCH("закрыт 2014",F119)))</formula>
    </cfRule>
  </conditionalFormatting>
  <conditionalFormatting sqref="H400 H380 H376 H369 H364 H351 H349 H347 H343 H339 H336 H333 H323 H292 H287 H281 H272 H266 H261:H262 H253 H250 H248 H238:H239 H230 H201 H191 H167 H164 H161 H144 H142 H128 H119:H120 H115">
    <cfRule type="containsText" priority="6" dxfId="0" operator="containsText" text="закрыт 2014">
      <formula>NOT(ISERROR(SEARCH("закрыт 2014",H115)))</formula>
    </cfRule>
  </conditionalFormatting>
  <conditionalFormatting sqref="J400 J376 J369 J364 J351 J349 J347 J343 J339 J336 J333 J323 J316 J292 J287 J272 J269 J266 J261 J253 J250 J248 J238:J239 J236 J230 J201 J195 J191 J188 J166:J167 J161 J144 J142 J132 J119:J120 J115">
    <cfRule type="containsText" priority="5" dxfId="0" operator="containsText" text="закрыт 2014">
      <formula>NOT(ISERROR(SEARCH("закрыт 2014",J115)))</formula>
    </cfRule>
  </conditionalFormatting>
  <conditionalFormatting sqref="L400 L380 L376 L369 L364 L351 L349 L347 L343 L339 L336 L333 L323 L316 L292 L287 L281 L272 L269 L266 L261:L262 L253 L250 L248 L238:L239 L236 L230 L201 L195 L191 L188 L166:L167 L164 L161 L144 L142 L132 L128 L119:L120 L115">
    <cfRule type="containsText" priority="4" dxfId="0" operator="containsText" text="закрыт 2014">
      <formula>NOT(ISERROR(SEARCH("закрыт 2014",L115)))</formula>
    </cfRule>
  </conditionalFormatting>
  <conditionalFormatting sqref="N400 N380 N376 N369 N364 N351 N349 N347 N343 N339 N336 N333 N323 N316 N292 N287 N281 N272 N269 N266 N261:N262 N253 N250 N248 N238:N239 N236 N230 N201 N195 N191 N188 N166:N167 N164 N161 N144 N142 N132 N128 N119:N120 N115">
    <cfRule type="containsText" priority="3" dxfId="0" operator="containsText" text="закрыт 2014">
      <formula>NOT(ISERROR(SEARCH("закрыт 2014",N115)))</formula>
    </cfRule>
  </conditionalFormatting>
  <conditionalFormatting sqref="P400 P380 P376 P369 P364 P351 P349 P347 P343 P339 P336 P333 P323 P316 P292 P287 P281 P272 P269 P266 P261:P262 P253 P250 P248 P238:P239 P236 P230 P201 P195 P191 P188 P166:P167 P164 P161 P144 P142 P132 P128 P119:P120 P115">
    <cfRule type="containsText" priority="2" dxfId="0" operator="containsText" text="закрыт 2014">
      <formula>NOT(ISERROR(SEARCH("закрыт 2014",P115)))</formula>
    </cfRule>
  </conditionalFormatting>
  <pageMargins left="0.7" right="0.7" top="0.75" bottom="0.75" header="0.3" footer="0.3"/>
  <pageSetup orientation="portrait" paperSize="9"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r="http://schemas.microsoft.com/office/spreadsheetml/2014/revision" xr:uid="{7d17a305-de34-4b44-b753-f1651c54efa6}">
  <sheetPr codeName="">
    <tabColor rgb="FF92D050"/>
  </sheetPr>
  <dimension ref="A1:R1050"/>
  <sheetViews>
    <sheetView view="pageBreakPreview" zoomScaleNormal="100" zoomScaleSheetLayoutView="100" workbookViewId="0" topLeftCell="A1">
      <pane topLeftCell="A1" activePane="topLeft" state="frozen"/>
      <selection pane="topLeft" activeCell="C9" sqref="C9:C13"/>
    </sheetView>
  </sheetViews>
  <sheetFormatPr defaultColWidth="9" defaultRowHeight="15.75" outlineLevelRow="1"/>
  <cols>
    <col min="1" max="1" width="11.5" style="19" customWidth="1"/>
    <col min="2" max="2" width="31.5" style="8" customWidth="1"/>
    <col min="3" max="3" width="16.25" style="8" customWidth="1"/>
    <col min="4" max="4" width="21.25" style="8" customWidth="1"/>
    <col min="5" max="5" width="16.125" style="8" customWidth="1"/>
    <col min="6" max="6" width="11.125" style="15" customWidth="1"/>
    <col min="7" max="7" width="11.125" style="8" customWidth="1"/>
    <col min="8" max="8" width="7" style="8" customWidth="1"/>
    <col min="9" max="9" width="11.5" style="8" customWidth="1"/>
    <col min="10" max="11" width="5.75" style="8" customWidth="1"/>
    <col min="12" max="12" width="17.5" style="8" customWidth="1"/>
    <col min="13" max="13" width="10.25" style="8" customWidth="1"/>
    <col min="14" max="14" width="10" style="8" customWidth="1"/>
    <col min="15" max="15" width="6" style="8" customWidth="1"/>
    <col min="16" max="16" width="9.5" style="8" customWidth="1"/>
    <col min="17" max="17" width="6.875" style="8" customWidth="1"/>
    <col min="18" max="18" width="15.875" style="8" customWidth="1"/>
    <col min="19" max="16384" width="9" style="8"/>
  </cols>
  <sheetData>
    <row r="1" spans="18:18" ht="15.75">
      <c r="R1" s="8" t="s">
        <v>109</v>
      </c>
    </row>
    <row r="2" spans="17:17" ht="15.75">
      <c r="Q2" s="8" t="s">
        <v>110</v>
      </c>
    </row>
    <row r="3" spans="17:17" ht="15.75">
      <c r="Q3" s="8" t="s">
        <v>111</v>
      </c>
    </row>
    <row r="4" spans="1:18" ht="65.3" customHeight="1">
      <c r="A4" s="185" t="s">
        <v>120</v>
      </c>
      <c r="B4" s="186"/>
      <c r="C4" s="186"/>
      <c r="D4" s="186"/>
      <c r="E4" s="186"/>
      <c r="F4" s="186"/>
      <c r="G4" s="186"/>
      <c r="H4" s="186"/>
      <c r="I4" s="186"/>
      <c r="J4" s="186"/>
      <c r="K4" s="186"/>
      <c r="L4" s="186"/>
      <c r="M4" s="186"/>
      <c r="N4" s="186"/>
      <c r="O4" s="186"/>
      <c r="P4" s="186"/>
      <c r="Q4" s="186"/>
      <c r="R4" s="186"/>
    </row>
    <row r="5" spans="1:18" ht="42" customHeight="1">
      <c r="A5" s="194" t="s">
        <v>121</v>
      </c>
      <c r="B5" s="195"/>
      <c r="C5" s="195"/>
      <c r="D5" s="195"/>
      <c r="E5" s="195"/>
      <c r="F5" s="195"/>
      <c r="G5" s="195"/>
      <c r="H5" s="195"/>
      <c r="I5" s="195"/>
      <c r="J5" s="195"/>
      <c r="K5" s="195"/>
      <c r="L5" s="195"/>
      <c r="M5" s="195"/>
      <c r="N5" s="195"/>
      <c r="O5" s="195"/>
      <c r="P5" s="195"/>
      <c r="Q5" s="195"/>
      <c r="R5" s="195"/>
    </row>
    <row r="6" spans="1:10" ht="18.75">
      <c r="A6" s="8"/>
      <c r="E6" s="196" t="s">
        <v>100</v>
      </c>
      <c r="F6" s="196"/>
      <c r="G6" s="196"/>
      <c r="H6" s="196"/>
      <c r="I6" s="196"/>
      <c r="J6" s="196"/>
    </row>
    <row r="7" spans="1:18" ht="60" customHeight="1">
      <c r="A7" s="188" t="s">
        <v>43</v>
      </c>
      <c r="B7" s="182" t="s">
        <v>20</v>
      </c>
      <c r="C7" s="182" t="s">
        <v>1</v>
      </c>
      <c r="D7" s="182" t="s">
        <v>83</v>
      </c>
      <c r="E7" s="200" t="s">
        <v>2258</v>
      </c>
      <c r="F7" s="201"/>
      <c r="G7" s="201"/>
      <c r="H7" s="201"/>
      <c r="I7" s="201"/>
      <c r="J7" s="201"/>
      <c r="K7" s="201"/>
      <c r="L7" s="201"/>
      <c r="M7" s="201"/>
      <c r="N7" s="201"/>
      <c r="O7" s="201"/>
      <c r="P7" s="201"/>
      <c r="Q7" s="201"/>
      <c r="R7" s="202"/>
    </row>
    <row r="8" spans="1:18" ht="70.45" customHeight="1">
      <c r="A8" s="189"/>
      <c r="B8" s="183"/>
      <c r="C8" s="183"/>
      <c r="D8" s="184"/>
      <c r="E8" s="197" t="s">
        <v>102</v>
      </c>
      <c r="F8" s="198"/>
      <c r="G8" s="198"/>
      <c r="H8" s="198"/>
      <c r="I8" s="198"/>
      <c r="J8" s="198"/>
      <c r="K8" s="199"/>
      <c r="L8" s="197" t="s">
        <v>118</v>
      </c>
      <c r="M8" s="198"/>
      <c r="N8" s="198"/>
      <c r="O8" s="198"/>
      <c r="P8" s="198"/>
      <c r="Q8" s="198"/>
      <c r="R8" s="199"/>
    </row>
    <row r="9" spans="1:18" ht="38.2" customHeight="1">
      <c r="A9" s="189"/>
      <c r="B9" s="183"/>
      <c r="C9" s="183"/>
      <c r="D9" s="182" t="s">
        <v>12</v>
      </c>
      <c r="E9" s="147" t="s">
        <v>24</v>
      </c>
      <c r="F9" s="191" t="s">
        <v>23</v>
      </c>
      <c r="G9" s="192"/>
      <c r="H9" s="192"/>
      <c r="I9" s="192"/>
      <c r="J9" s="192"/>
      <c r="K9" s="193"/>
      <c r="L9" s="147" t="s">
        <v>24</v>
      </c>
      <c r="M9" s="191" t="s">
        <v>23</v>
      </c>
      <c r="N9" s="192"/>
      <c r="O9" s="192"/>
      <c r="P9" s="192"/>
      <c r="Q9" s="192"/>
      <c r="R9" s="193"/>
    </row>
    <row r="10" spans="1:18" ht="119.25">
      <c r="A10" s="190"/>
      <c r="B10" s="184"/>
      <c r="C10" s="184"/>
      <c r="D10" s="184"/>
      <c r="E10" s="20" t="s">
        <v>14</v>
      </c>
      <c r="F10" s="16" t="s">
        <v>14</v>
      </c>
      <c r="G10" s="7" t="s">
        <v>2</v>
      </c>
      <c r="H10" s="7" t="s">
        <v>3</v>
      </c>
      <c r="I10" s="7" t="s">
        <v>82</v>
      </c>
      <c r="J10" s="7" t="s">
        <v>0</v>
      </c>
      <c r="K10" s="7" t="s">
        <v>42</v>
      </c>
      <c r="L10" s="20" t="s">
        <v>14</v>
      </c>
      <c r="M10" s="20" t="s">
        <v>14</v>
      </c>
      <c r="N10" s="7" t="s">
        <v>2</v>
      </c>
      <c r="O10" s="7" t="s">
        <v>3</v>
      </c>
      <c r="P10" s="7" t="s">
        <v>82</v>
      </c>
      <c r="Q10" s="7" t="s">
        <v>0</v>
      </c>
      <c r="R10" s="7" t="s">
        <v>42</v>
      </c>
    </row>
    <row r="11" spans="1:18" ht="15.75">
      <c r="A11" s="14">
        <v>1</v>
      </c>
      <c r="B11" s="148">
        <v>2</v>
      </c>
      <c r="C11" s="148">
        <v>3</v>
      </c>
      <c r="D11" s="148">
        <v>4</v>
      </c>
      <c r="E11" s="11" t="s">
        <v>68</v>
      </c>
      <c r="F11" s="11" t="s">
        <v>69</v>
      </c>
      <c r="G11" s="11" t="s">
        <v>70</v>
      </c>
      <c r="H11" s="11" t="s">
        <v>71</v>
      </c>
      <c r="I11" s="11" t="s">
        <v>72</v>
      </c>
      <c r="J11" s="11" t="s">
        <v>73</v>
      </c>
      <c r="K11" s="11" t="s">
        <v>74</v>
      </c>
      <c r="L11" s="11" t="s">
        <v>76</v>
      </c>
      <c r="M11" s="11" t="s">
        <v>77</v>
      </c>
      <c r="N11" s="11" t="s">
        <v>78</v>
      </c>
      <c r="O11" s="11" t="s">
        <v>79</v>
      </c>
      <c r="P11" s="11" t="s">
        <v>80</v>
      </c>
      <c r="Q11" s="11" t="s">
        <v>81</v>
      </c>
      <c r="R11" s="11" t="s">
        <v>81</v>
      </c>
    </row>
    <row r="12" spans="1:18" ht="18.75" outlineLevel="1">
      <c r="A12" s="40"/>
      <c r="B12" s="98" t="s">
        <v>2254</v>
      </c>
      <c r="C12" s="140"/>
      <c r="D12" s="57">
        <f t="shared" si="0" ref="D12:R12">=SUM(D13:D1050)</f>
        <v>11863.229452010004</v>
      </c>
      <c r="E12" s="57">
        <f t="shared" si="0"/>
        <v>0</v>
      </c>
      <c r="F12" s="57">
        <f t="shared" si="0"/>
        <v>2121.7347666499995</v>
      </c>
      <c r="G12" s="57">
        <f t="shared" si="0"/>
        <v>124.40200000000003</v>
      </c>
      <c r="H12" s="57">
        <f t="shared" si="0"/>
        <v>0</v>
      </c>
      <c r="I12" s="57">
        <f t="shared" si="0"/>
        <v>218.3077333333334</v>
      </c>
      <c r="J12" s="57">
        <f>SUM(J13:J1043)</f>
        <v>0</v>
      </c>
      <c r="K12" s="57">
        <f t="shared" si="0"/>
        <v>0</v>
      </c>
      <c r="L12" s="57">
        <f t="shared" si="0"/>
        <v>0</v>
      </c>
      <c r="M12" s="57">
        <f t="shared" si="0"/>
        <v>2121.7347666499995</v>
      </c>
      <c r="N12" s="57">
        <f t="shared" si="0"/>
        <v>124.40200000000003</v>
      </c>
      <c r="O12" s="57">
        <f t="shared" si="0"/>
        <v>0</v>
      </c>
      <c r="P12" s="57">
        <f t="shared" si="0"/>
        <v>218.3077333333334</v>
      </c>
      <c r="Q12" s="57">
        <f t="shared" si="0"/>
        <v>0</v>
      </c>
      <c r="R12" s="57">
        <f t="shared" si="0"/>
        <v>0</v>
      </c>
    </row>
    <row r="13" spans="1:18" ht="75" outlineLevel="1">
      <c r="A13" s="46" t="s">
        <v>1223</v>
      </c>
      <c r="B13" s="43" t="s">
        <v>191</v>
      </c>
      <c r="C13" s="49" t="s">
        <v>1227</v>
      </c>
      <c r="D13" s="58">
        <v>11.90019348</v>
      </c>
      <c r="E13" s="58"/>
      <c r="F13" s="58">
        <v>11.90019348</v>
      </c>
      <c r="G13" s="58">
        <v>0</v>
      </c>
      <c r="H13" s="58"/>
      <c r="I13" s="58">
        <v>0</v>
      </c>
      <c r="J13" s="58">
        <v>0</v>
      </c>
      <c r="K13" s="96"/>
      <c r="L13" s="58"/>
      <c r="M13" s="58">
        <v>11.90019348</v>
      </c>
      <c r="N13" s="58">
        <v>0</v>
      </c>
      <c r="O13" s="58"/>
      <c r="P13" s="58">
        <v>0</v>
      </c>
      <c r="Q13" s="96"/>
      <c r="R13" s="96"/>
    </row>
    <row r="14" spans="1:18" ht="104.25" customHeight="1" outlineLevel="1">
      <c r="A14" s="47" t="s">
        <v>1223</v>
      </c>
      <c r="B14" s="43" t="s">
        <v>192</v>
      </c>
      <c r="C14" s="50" t="s">
        <v>1228</v>
      </c>
      <c r="D14" s="58">
        <v>3.4778600000000002</v>
      </c>
      <c r="E14" s="58"/>
      <c r="F14" s="58">
        <v>3.4778600000000002</v>
      </c>
      <c r="G14" s="58">
        <v>0</v>
      </c>
      <c r="H14" s="58"/>
      <c r="I14" s="58">
        <v>0</v>
      </c>
      <c r="J14" s="58">
        <v>0</v>
      </c>
      <c r="K14" s="96"/>
      <c r="L14" s="58"/>
      <c r="M14" s="58">
        <v>3.4778600000000002</v>
      </c>
      <c r="N14" s="58">
        <v>0</v>
      </c>
      <c r="O14" s="58"/>
      <c r="P14" s="58">
        <v>0</v>
      </c>
      <c r="Q14" s="96"/>
      <c r="R14" s="96"/>
    </row>
    <row r="15" spans="1:18" ht="131.25" outlineLevel="1">
      <c r="A15" s="46" t="s">
        <v>1223</v>
      </c>
      <c r="B15" s="43" t="s">
        <v>193</v>
      </c>
      <c r="C15" s="50" t="s">
        <v>1229</v>
      </c>
      <c r="D15" s="58">
        <v>0.58756788000000004</v>
      </c>
      <c r="E15" s="58"/>
      <c r="F15" s="58">
        <v>0.58756788000000004</v>
      </c>
      <c r="G15" s="58">
        <v>0.5</v>
      </c>
      <c r="H15" s="58"/>
      <c r="I15" s="58">
        <v>0</v>
      </c>
      <c r="J15" s="58">
        <v>0</v>
      </c>
      <c r="K15" s="96"/>
      <c r="L15" s="58"/>
      <c r="M15" s="58">
        <v>0.58756788000000004</v>
      </c>
      <c r="N15" s="58">
        <v>0.5</v>
      </c>
      <c r="O15" s="58"/>
      <c r="P15" s="58">
        <v>0</v>
      </c>
      <c r="Q15" s="96"/>
      <c r="R15" s="96"/>
    </row>
    <row r="16" spans="1:18" ht="102.7" customHeight="1" outlineLevel="1">
      <c r="A16" s="47" t="s">
        <v>1223</v>
      </c>
      <c r="B16" s="43" t="s">
        <v>194</v>
      </c>
      <c r="C16" s="50" t="s">
        <v>1230</v>
      </c>
      <c r="D16" s="58">
        <v>1.5741400000000001</v>
      </c>
      <c r="E16" s="58"/>
      <c r="F16" s="58">
        <v>1.5741400000000001</v>
      </c>
      <c r="G16" s="58">
        <v>0</v>
      </c>
      <c r="H16" s="58"/>
      <c r="I16" s="58">
        <v>0</v>
      </c>
      <c r="J16" s="58">
        <v>0</v>
      </c>
      <c r="K16" s="96"/>
      <c r="L16" s="58"/>
      <c r="M16" s="58">
        <v>1.5741400000000001</v>
      </c>
      <c r="N16" s="58">
        <v>0</v>
      </c>
      <c r="O16" s="58"/>
      <c r="P16" s="58">
        <v>0</v>
      </c>
      <c r="Q16" s="96"/>
      <c r="R16" s="96"/>
    </row>
    <row r="17" spans="1:18" ht="101.3" customHeight="1" outlineLevel="1">
      <c r="A17" s="46" t="s">
        <v>1223</v>
      </c>
      <c r="B17" s="43" t="s">
        <v>195</v>
      </c>
      <c r="C17" s="50" t="s">
        <v>1231</v>
      </c>
      <c r="D17" s="58">
        <v>9.2694899999999993</v>
      </c>
      <c r="E17" s="58"/>
      <c r="F17" s="58">
        <v>0</v>
      </c>
      <c r="G17" s="58">
        <v>0</v>
      </c>
      <c r="H17" s="58"/>
      <c r="I17" s="58">
        <v>0</v>
      </c>
      <c r="J17" s="58">
        <v>0</v>
      </c>
      <c r="K17" s="97"/>
      <c r="L17" s="58"/>
      <c r="M17" s="58">
        <v>0</v>
      </c>
      <c r="N17" s="58">
        <v>0</v>
      </c>
      <c r="O17" s="58"/>
      <c r="P17" s="58">
        <v>0</v>
      </c>
      <c r="Q17" s="97"/>
      <c r="R17" s="97"/>
    </row>
    <row r="18" spans="1:18" ht="93.75" outlineLevel="1">
      <c r="A18" s="47" t="s">
        <v>1224</v>
      </c>
      <c r="B18" s="43" t="s">
        <v>196</v>
      </c>
      <c r="C18" s="50" t="s">
        <v>1232</v>
      </c>
      <c r="D18" s="58">
        <v>26.74793987</v>
      </c>
      <c r="E18" s="58"/>
      <c r="F18" s="58">
        <v>26.74793987</v>
      </c>
      <c r="G18" s="58">
        <v>0</v>
      </c>
      <c r="H18" s="58"/>
      <c r="I18" s="58">
        <v>2.2440000000000002</v>
      </c>
      <c r="J18" s="58">
        <v>0</v>
      </c>
      <c r="K18" s="97"/>
      <c r="L18" s="58"/>
      <c r="M18" s="58">
        <v>26.74793987</v>
      </c>
      <c r="N18" s="58">
        <v>0</v>
      </c>
      <c r="O18" s="58"/>
      <c r="P18" s="58">
        <v>2.2440000000000002</v>
      </c>
      <c r="Q18" s="97"/>
      <c r="R18" s="97"/>
    </row>
    <row r="19" spans="1:18" ht="120.05" customHeight="1" outlineLevel="1">
      <c r="A19" s="47" t="s">
        <v>1224</v>
      </c>
      <c r="B19" s="43" t="s">
        <v>197</v>
      </c>
      <c r="C19" s="50" t="s">
        <v>1233</v>
      </c>
      <c r="D19" s="58">
        <v>16.628125519999998</v>
      </c>
      <c r="E19" s="58"/>
      <c r="F19" s="58">
        <v>16.628125519999998</v>
      </c>
      <c r="G19" s="58">
        <v>0</v>
      </c>
      <c r="H19" s="58"/>
      <c r="I19" s="58">
        <v>6.58</v>
      </c>
      <c r="J19" s="58">
        <v>0</v>
      </c>
      <c r="K19" s="97"/>
      <c r="L19" s="58"/>
      <c r="M19" s="58">
        <v>16.628125519999998</v>
      </c>
      <c r="N19" s="58">
        <v>0</v>
      </c>
      <c r="O19" s="58"/>
      <c r="P19" s="58">
        <v>6.58</v>
      </c>
      <c r="Q19" s="97"/>
      <c r="R19" s="97"/>
    </row>
    <row r="20" spans="1:18" ht="175.5" customHeight="1" outlineLevel="1">
      <c r="A20" s="47" t="s">
        <v>1223</v>
      </c>
      <c r="B20" s="43" t="s">
        <v>198</v>
      </c>
      <c r="C20" s="50" t="s">
        <v>1234</v>
      </c>
      <c r="D20" s="58">
        <v>0.43775836999999995</v>
      </c>
      <c r="E20" s="58"/>
      <c r="F20" s="58">
        <v>0.43775836999999995</v>
      </c>
      <c r="G20" s="58">
        <v>0.40</v>
      </c>
      <c r="H20" s="58"/>
      <c r="I20" s="58">
        <v>0</v>
      </c>
      <c r="J20" s="58">
        <v>0</v>
      </c>
      <c r="K20" s="97"/>
      <c r="L20" s="58"/>
      <c r="M20" s="58">
        <v>0.43775836999999995</v>
      </c>
      <c r="N20" s="58">
        <v>0.40</v>
      </c>
      <c r="O20" s="58"/>
      <c r="P20" s="58">
        <v>0</v>
      </c>
      <c r="Q20" s="97"/>
      <c r="R20" s="97"/>
    </row>
    <row r="21" spans="1:18" ht="112.5" outlineLevel="1">
      <c r="A21" s="47" t="s">
        <v>1224</v>
      </c>
      <c r="B21" s="43" t="s">
        <v>199</v>
      </c>
      <c r="C21" s="50" t="s">
        <v>1235</v>
      </c>
      <c r="D21" s="58">
        <v>2.3694299999999999</v>
      </c>
      <c r="E21" s="58"/>
      <c r="F21" s="58">
        <v>2.3694299999999999</v>
      </c>
      <c r="G21" s="58">
        <v>0</v>
      </c>
      <c r="H21" s="58"/>
      <c r="I21" s="58">
        <v>0.60</v>
      </c>
      <c r="J21" s="58">
        <v>0</v>
      </c>
      <c r="K21" s="97"/>
      <c r="L21" s="58"/>
      <c r="M21" s="58">
        <v>2.3694299999999999</v>
      </c>
      <c r="N21" s="58">
        <v>0</v>
      </c>
      <c r="O21" s="58"/>
      <c r="P21" s="58">
        <v>0.60</v>
      </c>
      <c r="Q21" s="97"/>
      <c r="R21" s="97"/>
    </row>
    <row r="22" spans="1:18" ht="112.5" outlineLevel="1">
      <c r="A22" s="47" t="s">
        <v>1223</v>
      </c>
      <c r="B22" s="43" t="s">
        <v>200</v>
      </c>
      <c r="C22" s="50" t="s">
        <v>1236</v>
      </c>
      <c r="D22" s="58">
        <v>8.3857400000000002</v>
      </c>
      <c r="E22" s="58"/>
      <c r="F22" s="58">
        <v>0</v>
      </c>
      <c r="G22" s="58">
        <v>0</v>
      </c>
      <c r="H22" s="58"/>
      <c r="I22" s="58">
        <v>0</v>
      </c>
      <c r="J22" s="58">
        <v>0</v>
      </c>
      <c r="K22" s="97"/>
      <c r="L22" s="58"/>
      <c r="M22" s="58">
        <v>0</v>
      </c>
      <c r="N22" s="58">
        <v>0</v>
      </c>
      <c r="O22" s="58"/>
      <c r="P22" s="58">
        <v>0</v>
      </c>
      <c r="Q22" s="97"/>
      <c r="R22" s="97"/>
    </row>
    <row r="23" spans="1:18" ht="173.3" customHeight="1" outlineLevel="1">
      <c r="A23" s="47" t="s">
        <v>1223</v>
      </c>
      <c r="B23" s="43" t="s">
        <v>201</v>
      </c>
      <c r="C23" s="50" t="s">
        <v>1237</v>
      </c>
      <c r="D23" s="58">
        <v>0.84589799999999993</v>
      </c>
      <c r="E23" s="58"/>
      <c r="F23" s="58">
        <v>0.84589799999999993</v>
      </c>
      <c r="G23" s="58">
        <v>0</v>
      </c>
      <c r="H23" s="58"/>
      <c r="I23" s="58">
        <v>0</v>
      </c>
      <c r="J23" s="58">
        <v>0</v>
      </c>
      <c r="K23" s="97"/>
      <c r="L23" s="58"/>
      <c r="M23" s="58">
        <v>0.84589799999999993</v>
      </c>
      <c r="N23" s="58">
        <v>0</v>
      </c>
      <c r="O23" s="58"/>
      <c r="P23" s="58">
        <v>0</v>
      </c>
      <c r="Q23" s="97"/>
      <c r="R23" s="97"/>
    </row>
    <row r="24" spans="1:18" ht="93.75" outlineLevel="1">
      <c r="A24" s="47" t="s">
        <v>1223</v>
      </c>
      <c r="B24" s="43" t="s">
        <v>202</v>
      </c>
      <c r="C24" s="50" t="s">
        <v>1238</v>
      </c>
      <c r="D24" s="58">
        <v>0.76251999999999998</v>
      </c>
      <c r="E24" s="58"/>
      <c r="F24" s="58">
        <v>0.76251999999999998</v>
      </c>
      <c r="G24" s="58">
        <v>0.25</v>
      </c>
      <c r="H24" s="58"/>
      <c r="I24" s="58">
        <v>0</v>
      </c>
      <c r="J24" s="58">
        <v>0</v>
      </c>
      <c r="K24" s="97"/>
      <c r="L24" s="58"/>
      <c r="M24" s="58">
        <v>0.76251999999999998</v>
      </c>
      <c r="N24" s="58">
        <v>0.25</v>
      </c>
      <c r="O24" s="58"/>
      <c r="P24" s="58">
        <v>0</v>
      </c>
      <c r="Q24" s="97"/>
      <c r="R24" s="97"/>
    </row>
    <row r="25" spans="1:18" ht="84.05" customHeight="1" outlineLevel="1">
      <c r="A25" s="47" t="s">
        <v>1223</v>
      </c>
      <c r="B25" s="43" t="s">
        <v>203</v>
      </c>
      <c r="C25" s="50" t="s">
        <v>1239</v>
      </c>
      <c r="D25" s="58">
        <v>2.8950300000000002</v>
      </c>
      <c r="E25" s="58"/>
      <c r="F25" s="58">
        <v>0</v>
      </c>
      <c r="G25" s="58">
        <v>0</v>
      </c>
      <c r="H25" s="58"/>
      <c r="I25" s="58">
        <v>0</v>
      </c>
      <c r="J25" s="58">
        <v>0</v>
      </c>
      <c r="K25" s="97"/>
      <c r="L25" s="58"/>
      <c r="M25" s="58">
        <v>0</v>
      </c>
      <c r="N25" s="58">
        <v>0</v>
      </c>
      <c r="O25" s="58"/>
      <c r="P25" s="58">
        <v>0</v>
      </c>
      <c r="Q25" s="97"/>
      <c r="R25" s="97"/>
    </row>
    <row r="26" spans="1:18" ht="56.25" outlineLevel="1">
      <c r="A26" s="47" t="s">
        <v>1224</v>
      </c>
      <c r="B26" s="43" t="s">
        <v>204</v>
      </c>
      <c r="C26" s="50" t="s">
        <v>1240</v>
      </c>
      <c r="D26" s="58">
        <v>4.3706000000000005</v>
      </c>
      <c r="E26" s="58"/>
      <c r="F26" s="58">
        <v>4.3706000000000005</v>
      </c>
      <c r="G26" s="58">
        <v>0</v>
      </c>
      <c r="H26" s="58"/>
      <c r="I26" s="58">
        <v>1.1399999999999999</v>
      </c>
      <c r="J26" s="58">
        <v>0</v>
      </c>
      <c r="K26" s="97"/>
      <c r="L26" s="58"/>
      <c r="M26" s="58">
        <v>4.3706000000000005</v>
      </c>
      <c r="N26" s="58">
        <v>0</v>
      </c>
      <c r="O26" s="58"/>
      <c r="P26" s="58">
        <v>1.1399999999999999</v>
      </c>
      <c r="Q26" s="97"/>
      <c r="R26" s="97"/>
    </row>
    <row r="27" spans="1:18" ht="93.75" outlineLevel="1">
      <c r="A27" s="47" t="s">
        <v>1223</v>
      </c>
      <c r="B27" s="43" t="s">
        <v>205</v>
      </c>
      <c r="C27" s="50" t="s">
        <v>1241</v>
      </c>
      <c r="D27" s="58">
        <v>0.81243157999999993</v>
      </c>
      <c r="E27" s="58"/>
      <c r="F27" s="58">
        <v>0.81243157999999993</v>
      </c>
      <c r="G27" s="58">
        <v>1.26</v>
      </c>
      <c r="H27" s="58"/>
      <c r="I27" s="58">
        <v>0</v>
      </c>
      <c r="J27" s="58">
        <v>0</v>
      </c>
      <c r="K27" s="97"/>
      <c r="L27" s="58"/>
      <c r="M27" s="58">
        <v>0.81243157999999993</v>
      </c>
      <c r="N27" s="58">
        <v>1.26</v>
      </c>
      <c r="O27" s="58"/>
      <c r="P27" s="58">
        <v>0</v>
      </c>
      <c r="Q27" s="97"/>
      <c r="R27" s="97"/>
    </row>
    <row r="28" spans="1:18" ht="75" outlineLevel="1">
      <c r="A28" s="47" t="s">
        <v>1223</v>
      </c>
      <c r="B28" s="43" t="s">
        <v>206</v>
      </c>
      <c r="C28" s="50" t="s">
        <v>1242</v>
      </c>
      <c r="D28" s="58">
        <v>1.7144400000000002</v>
      </c>
      <c r="E28" s="58"/>
      <c r="F28" s="58">
        <v>0</v>
      </c>
      <c r="G28" s="58">
        <v>0</v>
      </c>
      <c r="H28" s="58"/>
      <c r="I28" s="58">
        <v>0</v>
      </c>
      <c r="J28" s="58">
        <v>0</v>
      </c>
      <c r="K28" s="97"/>
      <c r="L28" s="58"/>
      <c r="M28" s="58">
        <v>0</v>
      </c>
      <c r="N28" s="58">
        <v>0</v>
      </c>
      <c r="O28" s="58"/>
      <c r="P28" s="58">
        <v>0</v>
      </c>
      <c r="Q28" s="97"/>
      <c r="R28" s="97"/>
    </row>
    <row r="29" spans="1:18" ht="78" customHeight="1" outlineLevel="1">
      <c r="A29" s="47" t="s">
        <v>1223</v>
      </c>
      <c r="B29" s="43" t="s">
        <v>207</v>
      </c>
      <c r="C29" s="50" t="s">
        <v>1243</v>
      </c>
      <c r="D29" s="58">
        <v>2.28593</v>
      </c>
      <c r="E29" s="58"/>
      <c r="F29" s="58">
        <v>0</v>
      </c>
      <c r="G29" s="58">
        <v>0</v>
      </c>
      <c r="H29" s="58"/>
      <c r="I29" s="58">
        <v>0</v>
      </c>
      <c r="J29" s="58">
        <v>0</v>
      </c>
      <c r="K29" s="97"/>
      <c r="L29" s="58"/>
      <c r="M29" s="58">
        <v>0</v>
      </c>
      <c r="N29" s="58">
        <v>0</v>
      </c>
      <c r="O29" s="58"/>
      <c r="P29" s="58">
        <v>0</v>
      </c>
      <c r="Q29" s="97"/>
      <c r="R29" s="97"/>
    </row>
    <row r="30" spans="1:18" ht="75" outlineLevel="1">
      <c r="A30" s="47" t="s">
        <v>1223</v>
      </c>
      <c r="B30" s="43" t="s">
        <v>208</v>
      </c>
      <c r="C30" s="50" t="s">
        <v>1244</v>
      </c>
      <c r="D30" s="58">
        <v>0.50679224</v>
      </c>
      <c r="E30" s="58"/>
      <c r="F30" s="58">
        <v>0.50679224</v>
      </c>
      <c r="G30" s="58">
        <v>0.40</v>
      </c>
      <c r="H30" s="58"/>
      <c r="I30" s="58">
        <v>0</v>
      </c>
      <c r="J30" s="58">
        <v>0</v>
      </c>
      <c r="K30" s="97"/>
      <c r="L30" s="58"/>
      <c r="M30" s="58">
        <v>0.50679224</v>
      </c>
      <c r="N30" s="58">
        <v>0.40</v>
      </c>
      <c r="O30" s="58"/>
      <c r="P30" s="58">
        <v>0</v>
      </c>
      <c r="Q30" s="97"/>
      <c r="R30" s="97"/>
    </row>
    <row r="31" spans="1:18" ht="93.75" outlineLevel="1">
      <c r="A31" s="47" t="s">
        <v>1223</v>
      </c>
      <c r="B31" s="43" t="s">
        <v>209</v>
      </c>
      <c r="C31" s="50" t="s">
        <v>1245</v>
      </c>
      <c r="D31" s="58">
        <v>2.3225900000000004</v>
      </c>
      <c r="E31" s="58"/>
      <c r="F31" s="58">
        <v>0</v>
      </c>
      <c r="G31" s="58">
        <v>0</v>
      </c>
      <c r="H31" s="58"/>
      <c r="I31" s="58">
        <v>0</v>
      </c>
      <c r="J31" s="58">
        <v>0</v>
      </c>
      <c r="K31" s="97"/>
      <c r="L31" s="58"/>
      <c r="M31" s="58">
        <v>0</v>
      </c>
      <c r="N31" s="58">
        <v>0</v>
      </c>
      <c r="O31" s="58"/>
      <c r="P31" s="58">
        <v>0</v>
      </c>
      <c r="Q31" s="97"/>
      <c r="R31" s="97"/>
    </row>
    <row r="32" spans="1:18" ht="93.75" outlineLevel="1">
      <c r="A32" s="47" t="s">
        <v>1224</v>
      </c>
      <c r="B32" s="43" t="s">
        <v>210</v>
      </c>
      <c r="C32" s="50" t="s">
        <v>1246</v>
      </c>
      <c r="D32" s="58">
        <v>0.026490699999999999</v>
      </c>
      <c r="E32" s="58"/>
      <c r="F32" s="58">
        <v>0.026490699999999999</v>
      </c>
      <c r="G32" s="58">
        <v>0</v>
      </c>
      <c r="H32" s="58"/>
      <c r="I32" s="58">
        <v>0.09</v>
      </c>
      <c r="J32" s="58">
        <v>0</v>
      </c>
      <c r="K32" s="97"/>
      <c r="L32" s="58"/>
      <c r="M32" s="58">
        <v>0.026490699999999999</v>
      </c>
      <c r="N32" s="58">
        <v>0</v>
      </c>
      <c r="O32" s="58"/>
      <c r="P32" s="58">
        <v>0.09</v>
      </c>
      <c r="Q32" s="97"/>
      <c r="R32" s="97"/>
    </row>
    <row r="33" spans="1:18" ht="100.5" customHeight="1" outlineLevel="1">
      <c r="A33" s="47" t="s">
        <v>1223</v>
      </c>
      <c r="B33" s="43" t="s">
        <v>211</v>
      </c>
      <c r="C33" s="50" t="s">
        <v>1247</v>
      </c>
      <c r="D33" s="58">
        <v>53.468720000000005</v>
      </c>
      <c r="E33" s="58"/>
      <c r="F33" s="58">
        <v>0</v>
      </c>
      <c r="G33" s="58">
        <v>0</v>
      </c>
      <c r="H33" s="58"/>
      <c r="I33" s="58">
        <v>0</v>
      </c>
      <c r="J33" s="58">
        <v>0</v>
      </c>
      <c r="K33" s="97"/>
      <c r="L33" s="58"/>
      <c r="M33" s="58">
        <v>0</v>
      </c>
      <c r="N33" s="58">
        <v>0</v>
      </c>
      <c r="O33" s="58"/>
      <c r="P33" s="58">
        <v>0</v>
      </c>
      <c r="Q33" s="97"/>
      <c r="R33" s="97"/>
    </row>
    <row r="34" spans="1:18" ht="93.75" outlineLevel="1">
      <c r="A34" s="47" t="s">
        <v>1223</v>
      </c>
      <c r="B34" s="43" t="s">
        <v>212</v>
      </c>
      <c r="C34" s="50" t="s">
        <v>1248</v>
      </c>
      <c r="D34" s="58">
        <v>0.76910000000000001</v>
      </c>
      <c r="E34" s="58"/>
      <c r="F34" s="58">
        <v>0.76910000000000001</v>
      </c>
      <c r="G34" s="58">
        <v>0</v>
      </c>
      <c r="H34" s="58"/>
      <c r="I34" s="58">
        <v>0.09</v>
      </c>
      <c r="J34" s="58">
        <v>0</v>
      </c>
      <c r="K34" s="97"/>
      <c r="L34" s="58"/>
      <c r="M34" s="58">
        <v>0.76910000000000001</v>
      </c>
      <c r="N34" s="58">
        <v>0</v>
      </c>
      <c r="O34" s="58"/>
      <c r="P34" s="58">
        <v>0.09</v>
      </c>
      <c r="Q34" s="97"/>
      <c r="R34" s="97"/>
    </row>
    <row r="35" spans="1:18" ht="112.5" outlineLevel="1">
      <c r="A35" s="47" t="s">
        <v>1223</v>
      </c>
      <c r="B35" s="43" t="s">
        <v>213</v>
      </c>
      <c r="C35" s="50" t="s">
        <v>1249</v>
      </c>
      <c r="D35" s="58">
        <v>0.33811000000000002</v>
      </c>
      <c r="E35" s="58"/>
      <c r="F35" s="58">
        <v>0</v>
      </c>
      <c r="G35" s="58">
        <v>0</v>
      </c>
      <c r="H35" s="58"/>
      <c r="I35" s="58">
        <v>0</v>
      </c>
      <c r="J35" s="58">
        <v>0</v>
      </c>
      <c r="K35" s="97"/>
      <c r="L35" s="58"/>
      <c r="M35" s="58">
        <v>0</v>
      </c>
      <c r="N35" s="58">
        <v>0</v>
      </c>
      <c r="O35" s="58"/>
      <c r="P35" s="58">
        <v>0</v>
      </c>
      <c r="Q35" s="97"/>
      <c r="R35" s="97"/>
    </row>
    <row r="36" spans="1:18" ht="138.05" customHeight="1" outlineLevel="1">
      <c r="A36" s="47" t="s">
        <v>1223</v>
      </c>
      <c r="B36" s="43" t="s">
        <v>214</v>
      </c>
      <c r="C36" s="50" t="s">
        <v>1250</v>
      </c>
      <c r="D36" s="58">
        <v>0.68140999999999996</v>
      </c>
      <c r="E36" s="58"/>
      <c r="F36" s="58">
        <v>0</v>
      </c>
      <c r="G36" s="58">
        <v>0</v>
      </c>
      <c r="H36" s="58"/>
      <c r="I36" s="58">
        <v>0</v>
      </c>
      <c r="J36" s="58">
        <v>0</v>
      </c>
      <c r="K36" s="97"/>
      <c r="L36" s="58"/>
      <c r="M36" s="58">
        <v>0</v>
      </c>
      <c r="N36" s="58">
        <v>0</v>
      </c>
      <c r="O36" s="58"/>
      <c r="P36" s="58">
        <v>0</v>
      </c>
      <c r="Q36" s="97"/>
      <c r="R36" s="97"/>
    </row>
    <row r="37" spans="1:18" ht="119.3" customHeight="1" outlineLevel="1">
      <c r="A37" s="47" t="s">
        <v>1223</v>
      </c>
      <c r="B37" s="43" t="s">
        <v>215</v>
      </c>
      <c r="C37" s="50" t="s">
        <v>1251</v>
      </c>
      <c r="D37" s="58">
        <v>0.32590596999999999</v>
      </c>
      <c r="E37" s="58"/>
      <c r="F37" s="58">
        <v>0.32590596999999999</v>
      </c>
      <c r="G37" s="58">
        <v>0.25</v>
      </c>
      <c r="H37" s="58"/>
      <c r="I37" s="58">
        <v>0</v>
      </c>
      <c r="J37" s="58">
        <v>0</v>
      </c>
      <c r="K37" s="97"/>
      <c r="L37" s="58"/>
      <c r="M37" s="58">
        <v>0.32590596999999999</v>
      </c>
      <c r="N37" s="58">
        <v>0.25</v>
      </c>
      <c r="O37" s="58"/>
      <c r="P37" s="58">
        <v>0</v>
      </c>
      <c r="Q37" s="97"/>
      <c r="R37" s="97"/>
    </row>
    <row r="38" spans="1:18" ht="131.25" outlineLevel="1">
      <c r="A38" s="47" t="s">
        <v>1223</v>
      </c>
      <c r="B38" s="43" t="s">
        <v>216</v>
      </c>
      <c r="C38" s="50" t="s">
        <v>1252</v>
      </c>
      <c r="D38" s="58">
        <v>0.35674389000000001</v>
      </c>
      <c r="E38" s="58"/>
      <c r="F38" s="58">
        <v>0.35674389000000001</v>
      </c>
      <c r="G38" s="58">
        <v>0.25</v>
      </c>
      <c r="H38" s="58"/>
      <c r="I38" s="58">
        <v>0</v>
      </c>
      <c r="J38" s="58">
        <v>0</v>
      </c>
      <c r="K38" s="97"/>
      <c r="L38" s="58"/>
      <c r="M38" s="58">
        <v>0.35674389000000001</v>
      </c>
      <c r="N38" s="58">
        <v>0.25</v>
      </c>
      <c r="O38" s="58"/>
      <c r="P38" s="58">
        <v>0</v>
      </c>
      <c r="Q38" s="97"/>
      <c r="R38" s="97"/>
    </row>
    <row r="39" spans="1:18" ht="120.05" customHeight="1" outlineLevel="1">
      <c r="A39" s="47" t="s">
        <v>1223</v>
      </c>
      <c r="B39" s="43" t="s">
        <v>217</v>
      </c>
      <c r="C39" s="50" t="s">
        <v>1253</v>
      </c>
      <c r="D39" s="58">
        <v>0.55745000000000011</v>
      </c>
      <c r="E39" s="58"/>
      <c r="F39" s="58">
        <v>0.55745000000000011</v>
      </c>
      <c r="G39" s="58">
        <v>0</v>
      </c>
      <c r="H39" s="58"/>
      <c r="I39" s="58">
        <v>0.15</v>
      </c>
      <c r="J39" s="58">
        <v>0</v>
      </c>
      <c r="K39" s="97"/>
      <c r="L39" s="58"/>
      <c r="M39" s="58">
        <v>0.55745000000000011</v>
      </c>
      <c r="N39" s="58">
        <v>0</v>
      </c>
      <c r="O39" s="58"/>
      <c r="P39" s="58">
        <v>0.15</v>
      </c>
      <c r="Q39" s="97"/>
      <c r="R39" s="97"/>
    </row>
    <row r="40" spans="1:18" ht="93.75" outlineLevel="1">
      <c r="A40" s="47" t="s">
        <v>1223</v>
      </c>
      <c r="B40" s="43" t="s">
        <v>218</v>
      </c>
      <c r="C40" s="50" t="s">
        <v>1254</v>
      </c>
      <c r="D40" s="58">
        <v>1.2410799999999997</v>
      </c>
      <c r="E40" s="58"/>
      <c r="F40" s="58">
        <v>0</v>
      </c>
      <c r="G40" s="58">
        <v>0</v>
      </c>
      <c r="H40" s="58"/>
      <c r="I40" s="58">
        <v>0</v>
      </c>
      <c r="J40" s="58">
        <v>0</v>
      </c>
      <c r="K40" s="97"/>
      <c r="L40" s="58"/>
      <c r="M40" s="58">
        <v>0</v>
      </c>
      <c r="N40" s="58">
        <v>0</v>
      </c>
      <c r="O40" s="58"/>
      <c r="P40" s="58">
        <v>0</v>
      </c>
      <c r="Q40" s="97"/>
      <c r="R40" s="97"/>
    </row>
    <row r="41" spans="1:18" ht="65.3" customHeight="1" outlineLevel="1">
      <c r="A41" s="47" t="s">
        <v>1224</v>
      </c>
      <c r="B41" s="43" t="s">
        <v>219</v>
      </c>
      <c r="C41" s="50" t="s">
        <v>1255</v>
      </c>
      <c r="D41" s="58">
        <v>45.711168079999993</v>
      </c>
      <c r="E41" s="58"/>
      <c r="F41" s="58">
        <v>45.711168079999993</v>
      </c>
      <c r="G41" s="58">
        <v>0</v>
      </c>
      <c r="H41" s="58"/>
      <c r="I41" s="58">
        <v>6.91</v>
      </c>
      <c r="J41" s="58">
        <v>0</v>
      </c>
      <c r="K41" s="97"/>
      <c r="L41" s="58"/>
      <c r="M41" s="58">
        <v>45.711168079999993</v>
      </c>
      <c r="N41" s="58">
        <v>0</v>
      </c>
      <c r="O41" s="58"/>
      <c r="P41" s="58">
        <v>6.91</v>
      </c>
      <c r="Q41" s="97"/>
      <c r="R41" s="97"/>
    </row>
    <row r="42" spans="1:18" ht="75" outlineLevel="1">
      <c r="A42" s="47" t="s">
        <v>1223</v>
      </c>
      <c r="B42" s="43" t="s">
        <v>220</v>
      </c>
      <c r="C42" s="50" t="s">
        <v>1256</v>
      </c>
      <c r="D42" s="58">
        <v>0.58647000000000005</v>
      </c>
      <c r="E42" s="58"/>
      <c r="F42" s="58">
        <v>0</v>
      </c>
      <c r="G42" s="58">
        <v>0</v>
      </c>
      <c r="H42" s="58"/>
      <c r="I42" s="58">
        <v>0</v>
      </c>
      <c r="J42" s="58">
        <v>0</v>
      </c>
      <c r="K42" s="97"/>
      <c r="L42" s="58"/>
      <c r="M42" s="58">
        <v>0</v>
      </c>
      <c r="N42" s="58">
        <v>0</v>
      </c>
      <c r="O42" s="58"/>
      <c r="P42" s="58">
        <v>0</v>
      </c>
      <c r="Q42" s="97"/>
      <c r="R42" s="97"/>
    </row>
    <row r="43" spans="1:18" ht="97.55" customHeight="1" outlineLevel="1">
      <c r="A43" s="47" t="s">
        <v>1223</v>
      </c>
      <c r="B43" s="43" t="s">
        <v>221</v>
      </c>
      <c r="C43" s="50" t="s">
        <v>1257</v>
      </c>
      <c r="D43" s="58">
        <v>0.1958</v>
      </c>
      <c r="E43" s="58"/>
      <c r="F43" s="58">
        <v>0.1958</v>
      </c>
      <c r="G43" s="58">
        <v>0</v>
      </c>
      <c r="H43" s="58"/>
      <c r="I43" s="58">
        <v>0</v>
      </c>
      <c r="J43" s="58">
        <v>0</v>
      </c>
      <c r="K43" s="97"/>
      <c r="L43" s="58"/>
      <c r="M43" s="58">
        <v>0.1958</v>
      </c>
      <c r="N43" s="58">
        <v>0</v>
      </c>
      <c r="O43" s="58"/>
      <c r="P43" s="58">
        <v>0</v>
      </c>
      <c r="Q43" s="97"/>
      <c r="R43" s="97"/>
    </row>
    <row r="44" spans="1:18" ht="37.5" outlineLevel="1">
      <c r="A44" s="47" t="s">
        <v>1224</v>
      </c>
      <c r="B44" s="43" t="s">
        <v>222</v>
      </c>
      <c r="C44" s="50" t="s">
        <v>1258</v>
      </c>
      <c r="D44" s="58">
        <v>3.8076799999999995</v>
      </c>
      <c r="E44" s="58"/>
      <c r="F44" s="58">
        <v>3.8076799999999995</v>
      </c>
      <c r="G44" s="58">
        <v>0</v>
      </c>
      <c r="H44" s="58"/>
      <c r="I44" s="58">
        <v>0.30</v>
      </c>
      <c r="J44" s="58">
        <v>0</v>
      </c>
      <c r="K44" s="97"/>
      <c r="L44" s="58"/>
      <c r="M44" s="58">
        <v>3.8076799999999995</v>
      </c>
      <c r="N44" s="58">
        <v>0</v>
      </c>
      <c r="O44" s="58"/>
      <c r="P44" s="58">
        <v>0.30</v>
      </c>
      <c r="Q44" s="97"/>
      <c r="R44" s="97"/>
    </row>
    <row r="45" spans="1:18" ht="37.5" outlineLevel="1">
      <c r="A45" s="47" t="s">
        <v>1223</v>
      </c>
      <c r="B45" s="43" t="s">
        <v>223</v>
      </c>
      <c r="C45" s="50" t="s">
        <v>1259</v>
      </c>
      <c r="D45" s="58">
        <v>23.090889999999998</v>
      </c>
      <c r="E45" s="58"/>
      <c r="F45" s="58">
        <v>0</v>
      </c>
      <c r="G45" s="58">
        <v>0</v>
      </c>
      <c r="H45" s="58"/>
      <c r="I45" s="58">
        <v>0</v>
      </c>
      <c r="J45" s="58">
        <v>0</v>
      </c>
      <c r="K45" s="97"/>
      <c r="L45" s="58"/>
      <c r="M45" s="58">
        <v>0</v>
      </c>
      <c r="N45" s="58">
        <v>0</v>
      </c>
      <c r="O45" s="58"/>
      <c r="P45" s="58">
        <v>0</v>
      </c>
      <c r="Q45" s="97"/>
      <c r="R45" s="97"/>
    </row>
    <row r="46" spans="1:18" ht="112.5" outlineLevel="1">
      <c r="A46" s="47" t="s">
        <v>1223</v>
      </c>
      <c r="B46" s="43" t="s">
        <v>224</v>
      </c>
      <c r="C46" s="50" t="s">
        <v>1260</v>
      </c>
      <c r="D46" s="58">
        <v>1.6488299999999998</v>
      </c>
      <c r="E46" s="58"/>
      <c r="F46" s="58">
        <v>0</v>
      </c>
      <c r="G46" s="58">
        <v>0</v>
      </c>
      <c r="H46" s="58"/>
      <c r="I46" s="58">
        <v>0</v>
      </c>
      <c r="J46" s="58">
        <v>0</v>
      </c>
      <c r="K46" s="97"/>
      <c r="L46" s="58"/>
      <c r="M46" s="58">
        <v>0</v>
      </c>
      <c r="N46" s="58">
        <v>0</v>
      </c>
      <c r="O46" s="58"/>
      <c r="P46" s="58">
        <v>0</v>
      </c>
      <c r="Q46" s="97"/>
      <c r="R46" s="97"/>
    </row>
    <row r="47" spans="1:18" ht="112.5" outlineLevel="1">
      <c r="A47" s="47" t="s">
        <v>1223</v>
      </c>
      <c r="B47" s="43" t="s">
        <v>225</v>
      </c>
      <c r="C47" s="50" t="s">
        <v>1261</v>
      </c>
      <c r="D47" s="58">
        <v>0.37095052000000006</v>
      </c>
      <c r="E47" s="58"/>
      <c r="F47" s="58">
        <v>0.37095052000000006</v>
      </c>
      <c r="G47" s="58">
        <v>0.40</v>
      </c>
      <c r="H47" s="58"/>
      <c r="I47" s="58">
        <v>0</v>
      </c>
      <c r="J47" s="58">
        <v>0</v>
      </c>
      <c r="K47" s="97"/>
      <c r="L47" s="58"/>
      <c r="M47" s="58">
        <v>0.37095052000000006</v>
      </c>
      <c r="N47" s="58">
        <v>0.40</v>
      </c>
      <c r="O47" s="58"/>
      <c r="P47" s="58">
        <v>0</v>
      </c>
      <c r="Q47" s="97"/>
      <c r="R47" s="97"/>
    </row>
    <row r="48" spans="1:18" ht="112.5" outlineLevel="1">
      <c r="A48" s="47" t="s">
        <v>1223</v>
      </c>
      <c r="B48" s="43" t="s">
        <v>226</v>
      </c>
      <c r="C48" s="50" t="s">
        <v>1262</v>
      </c>
      <c r="D48" s="58">
        <v>0.35893751000000007</v>
      </c>
      <c r="E48" s="58"/>
      <c r="F48" s="58">
        <v>0.35893751000000007</v>
      </c>
      <c r="G48" s="58">
        <v>0.40</v>
      </c>
      <c r="H48" s="58"/>
      <c r="I48" s="58">
        <v>0</v>
      </c>
      <c r="J48" s="58">
        <v>0</v>
      </c>
      <c r="K48" s="97"/>
      <c r="L48" s="58"/>
      <c r="M48" s="58">
        <v>0.35893751000000007</v>
      </c>
      <c r="N48" s="58">
        <v>0.40</v>
      </c>
      <c r="O48" s="58"/>
      <c r="P48" s="58">
        <v>0</v>
      </c>
      <c r="Q48" s="97"/>
      <c r="R48" s="97"/>
    </row>
    <row r="49" spans="1:18" ht="75" outlineLevel="1">
      <c r="A49" s="47" t="s">
        <v>1224</v>
      </c>
      <c r="B49" s="43" t="s">
        <v>227</v>
      </c>
      <c r="C49" s="50" t="s">
        <v>1263</v>
      </c>
      <c r="D49" s="58">
        <v>6.7302513299999989</v>
      </c>
      <c r="E49" s="58"/>
      <c r="F49" s="58">
        <v>6.7302513299999989</v>
      </c>
      <c r="G49" s="58">
        <v>0</v>
      </c>
      <c r="H49" s="58"/>
      <c r="I49" s="58">
        <v>2.52</v>
      </c>
      <c r="J49" s="58">
        <v>0</v>
      </c>
      <c r="K49" s="97"/>
      <c r="L49" s="58"/>
      <c r="M49" s="58">
        <v>6.7302513299999989</v>
      </c>
      <c r="N49" s="58">
        <v>0</v>
      </c>
      <c r="O49" s="58"/>
      <c r="P49" s="58">
        <v>2.52</v>
      </c>
      <c r="Q49" s="97"/>
      <c r="R49" s="97"/>
    </row>
    <row r="50" spans="1:18" ht="112.5" outlineLevel="1">
      <c r="A50" s="47" t="s">
        <v>1223</v>
      </c>
      <c r="B50" s="43" t="s">
        <v>228</v>
      </c>
      <c r="C50" s="50" t="s">
        <v>1264</v>
      </c>
      <c r="D50" s="58">
        <v>0.37095052000000006</v>
      </c>
      <c r="E50" s="58"/>
      <c r="F50" s="58">
        <v>0.37095052000000006</v>
      </c>
      <c r="G50" s="58">
        <v>0.40</v>
      </c>
      <c r="H50" s="58"/>
      <c r="I50" s="58">
        <v>0</v>
      </c>
      <c r="J50" s="58">
        <v>0</v>
      </c>
      <c r="K50" s="97"/>
      <c r="L50" s="58"/>
      <c r="M50" s="58">
        <v>0.37095052000000006</v>
      </c>
      <c r="N50" s="58">
        <v>0.40</v>
      </c>
      <c r="O50" s="58"/>
      <c r="P50" s="58">
        <v>0</v>
      </c>
      <c r="Q50" s="97"/>
      <c r="R50" s="97"/>
    </row>
    <row r="51" spans="1:18" ht="78.75" customHeight="1" outlineLevel="1">
      <c r="A51" s="47" t="s">
        <v>1224</v>
      </c>
      <c r="B51" s="43" t="s">
        <v>229</v>
      </c>
      <c r="C51" s="50" t="s">
        <v>1265</v>
      </c>
      <c r="D51" s="58">
        <v>25.69706</v>
      </c>
      <c r="E51" s="58"/>
      <c r="F51" s="58">
        <v>0</v>
      </c>
      <c r="G51" s="58">
        <v>0</v>
      </c>
      <c r="H51" s="58"/>
      <c r="I51" s="58">
        <v>0</v>
      </c>
      <c r="J51" s="58">
        <v>0</v>
      </c>
      <c r="K51" s="97"/>
      <c r="L51" s="58"/>
      <c r="M51" s="58">
        <v>0</v>
      </c>
      <c r="N51" s="58">
        <v>0</v>
      </c>
      <c r="O51" s="58"/>
      <c r="P51" s="58">
        <v>0</v>
      </c>
      <c r="Q51" s="97"/>
      <c r="R51" s="97"/>
    </row>
    <row r="52" spans="1:18" ht="112.5" outlineLevel="1">
      <c r="A52" s="47" t="s">
        <v>1224</v>
      </c>
      <c r="B52" s="43" t="s">
        <v>230</v>
      </c>
      <c r="C52" s="50" t="s">
        <v>1266</v>
      </c>
      <c r="D52" s="58">
        <v>0.89654999999999985</v>
      </c>
      <c r="E52" s="58"/>
      <c r="F52" s="58">
        <v>0</v>
      </c>
      <c r="G52" s="58">
        <v>0</v>
      </c>
      <c r="H52" s="58"/>
      <c r="I52" s="58">
        <v>0</v>
      </c>
      <c r="J52" s="58">
        <v>0</v>
      </c>
      <c r="K52" s="97"/>
      <c r="L52" s="58"/>
      <c r="M52" s="58">
        <v>0</v>
      </c>
      <c r="N52" s="58">
        <v>0</v>
      </c>
      <c r="O52" s="58"/>
      <c r="P52" s="58">
        <v>0</v>
      </c>
      <c r="Q52" s="97"/>
      <c r="R52" s="97"/>
    </row>
    <row r="53" spans="1:18" ht="56.25" outlineLevel="1">
      <c r="A53" s="47" t="s">
        <v>1223</v>
      </c>
      <c r="B53" s="43" t="s">
        <v>231</v>
      </c>
      <c r="C53" s="50" t="s">
        <v>1267</v>
      </c>
      <c r="D53" s="58">
        <v>0.76990999999999998</v>
      </c>
      <c r="E53" s="58"/>
      <c r="F53" s="58">
        <v>0</v>
      </c>
      <c r="G53" s="58">
        <v>0</v>
      </c>
      <c r="H53" s="58"/>
      <c r="I53" s="58">
        <v>0</v>
      </c>
      <c r="J53" s="58">
        <v>0</v>
      </c>
      <c r="K53" s="97"/>
      <c r="L53" s="58"/>
      <c r="M53" s="58">
        <v>0</v>
      </c>
      <c r="N53" s="58">
        <v>0</v>
      </c>
      <c r="O53" s="58"/>
      <c r="P53" s="58">
        <v>0</v>
      </c>
      <c r="Q53" s="97"/>
      <c r="R53" s="97"/>
    </row>
    <row r="54" spans="1:18" ht="156.7" customHeight="1" outlineLevel="1">
      <c r="A54" s="47" t="s">
        <v>1223</v>
      </c>
      <c r="B54" s="43" t="s">
        <v>232</v>
      </c>
      <c r="C54" s="50" t="s">
        <v>1268</v>
      </c>
      <c r="D54" s="58">
        <v>0.066113220000000014</v>
      </c>
      <c r="E54" s="58"/>
      <c r="F54" s="58">
        <v>0.066113220000000014</v>
      </c>
      <c r="G54" s="58">
        <v>0</v>
      </c>
      <c r="H54" s="58"/>
      <c r="I54" s="58">
        <v>0</v>
      </c>
      <c r="J54" s="58">
        <v>0</v>
      </c>
      <c r="K54" s="97"/>
      <c r="L54" s="58"/>
      <c r="M54" s="58">
        <v>0.066113220000000014</v>
      </c>
      <c r="N54" s="58">
        <v>0</v>
      </c>
      <c r="O54" s="58"/>
      <c r="P54" s="58">
        <v>0</v>
      </c>
      <c r="Q54" s="97"/>
      <c r="R54" s="97"/>
    </row>
    <row r="55" spans="1:18" ht="112.5" outlineLevel="1">
      <c r="A55" s="47" t="s">
        <v>1223</v>
      </c>
      <c r="B55" s="43" t="s">
        <v>233</v>
      </c>
      <c r="C55" s="50" t="s">
        <v>1269</v>
      </c>
      <c r="D55" s="58">
        <v>0.30693672</v>
      </c>
      <c r="E55" s="58"/>
      <c r="F55" s="58">
        <v>0.30693672</v>
      </c>
      <c r="G55" s="58">
        <v>0.25</v>
      </c>
      <c r="H55" s="58"/>
      <c r="I55" s="58">
        <v>0</v>
      </c>
      <c r="J55" s="58">
        <v>0</v>
      </c>
      <c r="K55" s="97"/>
      <c r="L55" s="58"/>
      <c r="M55" s="58">
        <v>0.30693672</v>
      </c>
      <c r="N55" s="58">
        <v>0.25</v>
      </c>
      <c r="O55" s="58"/>
      <c r="P55" s="58">
        <v>0</v>
      </c>
      <c r="Q55" s="97"/>
      <c r="R55" s="97"/>
    </row>
    <row r="56" spans="1:18" ht="63.75" customHeight="1" outlineLevel="1">
      <c r="A56" s="47" t="s">
        <v>1224</v>
      </c>
      <c r="B56" s="43" t="s">
        <v>234</v>
      </c>
      <c r="C56" s="50" t="s">
        <v>1270</v>
      </c>
      <c r="D56" s="58">
        <v>33.77411</v>
      </c>
      <c r="E56" s="58"/>
      <c r="F56" s="58">
        <v>0</v>
      </c>
      <c r="G56" s="58">
        <v>0</v>
      </c>
      <c r="H56" s="58"/>
      <c r="I56" s="58">
        <v>0</v>
      </c>
      <c r="J56" s="58">
        <v>0</v>
      </c>
      <c r="K56" s="97"/>
      <c r="L56" s="58"/>
      <c r="M56" s="58">
        <v>0</v>
      </c>
      <c r="N56" s="58">
        <v>0</v>
      </c>
      <c r="O56" s="58"/>
      <c r="P56" s="58">
        <v>0</v>
      </c>
      <c r="Q56" s="97"/>
      <c r="R56" s="97"/>
    </row>
    <row r="57" spans="1:18" ht="96" customHeight="1" outlineLevel="1">
      <c r="A57" s="47" t="s">
        <v>1224</v>
      </c>
      <c r="B57" s="43" t="s">
        <v>235</v>
      </c>
      <c r="C57" s="50" t="s">
        <v>1271</v>
      </c>
      <c r="D57" s="58">
        <v>20.378380000000003</v>
      </c>
      <c r="E57" s="58"/>
      <c r="F57" s="58">
        <v>0</v>
      </c>
      <c r="G57" s="58">
        <v>0</v>
      </c>
      <c r="H57" s="58"/>
      <c r="I57" s="58">
        <v>0</v>
      </c>
      <c r="J57" s="58">
        <v>0</v>
      </c>
      <c r="K57" s="97"/>
      <c r="L57" s="58"/>
      <c r="M57" s="58">
        <v>0</v>
      </c>
      <c r="N57" s="58">
        <v>0</v>
      </c>
      <c r="O57" s="58"/>
      <c r="P57" s="58">
        <v>0</v>
      </c>
      <c r="Q57" s="97"/>
      <c r="R57" s="97"/>
    </row>
    <row r="58" spans="1:18" ht="75" outlineLevel="1">
      <c r="A58" s="47" t="s">
        <v>1223</v>
      </c>
      <c r="B58" s="43" t="s">
        <v>236</v>
      </c>
      <c r="C58" s="50" t="s">
        <v>1272</v>
      </c>
      <c r="D58" s="58">
        <v>1.1421500000000002</v>
      </c>
      <c r="E58" s="58"/>
      <c r="F58" s="58">
        <v>0</v>
      </c>
      <c r="G58" s="58">
        <v>0</v>
      </c>
      <c r="H58" s="58"/>
      <c r="I58" s="58">
        <v>0</v>
      </c>
      <c r="J58" s="58">
        <v>0</v>
      </c>
      <c r="K58" s="97"/>
      <c r="L58" s="58"/>
      <c r="M58" s="58">
        <v>0</v>
      </c>
      <c r="N58" s="58">
        <v>0</v>
      </c>
      <c r="O58" s="58"/>
      <c r="P58" s="58">
        <v>0</v>
      </c>
      <c r="Q58" s="97"/>
      <c r="R58" s="97"/>
    </row>
    <row r="59" spans="1:18" ht="93.75" outlineLevel="1">
      <c r="A59" s="47" t="s">
        <v>1224</v>
      </c>
      <c r="B59" s="43" t="s">
        <v>237</v>
      </c>
      <c r="C59" s="50" t="s">
        <v>1273</v>
      </c>
      <c r="D59" s="58">
        <v>37.207970000000003</v>
      </c>
      <c r="E59" s="58"/>
      <c r="F59" s="58">
        <v>0</v>
      </c>
      <c r="G59" s="58">
        <v>0</v>
      </c>
      <c r="H59" s="58"/>
      <c r="I59" s="58">
        <v>0</v>
      </c>
      <c r="J59" s="58">
        <v>0</v>
      </c>
      <c r="K59" s="97"/>
      <c r="L59" s="58"/>
      <c r="M59" s="58">
        <v>0</v>
      </c>
      <c r="N59" s="58">
        <v>0</v>
      </c>
      <c r="O59" s="58"/>
      <c r="P59" s="58">
        <v>0</v>
      </c>
      <c r="Q59" s="97"/>
      <c r="R59" s="97"/>
    </row>
    <row r="60" spans="1:18" ht="93.75" outlineLevel="1">
      <c r="A60" s="47" t="s">
        <v>1224</v>
      </c>
      <c r="B60" s="43" t="s">
        <v>238</v>
      </c>
      <c r="C60" s="50" t="s">
        <v>1274</v>
      </c>
      <c r="D60" s="58">
        <v>6.2987799999999998</v>
      </c>
      <c r="E60" s="58"/>
      <c r="F60" s="58">
        <v>0</v>
      </c>
      <c r="G60" s="58">
        <v>0</v>
      </c>
      <c r="H60" s="58"/>
      <c r="I60" s="58">
        <v>0</v>
      </c>
      <c r="J60" s="58">
        <v>0</v>
      </c>
      <c r="K60" s="97"/>
      <c r="L60" s="58"/>
      <c r="M60" s="58">
        <v>0</v>
      </c>
      <c r="N60" s="58">
        <v>0</v>
      </c>
      <c r="O60" s="58"/>
      <c r="P60" s="58">
        <v>0</v>
      </c>
      <c r="Q60" s="97"/>
      <c r="R60" s="97"/>
    </row>
    <row r="61" spans="1:18" ht="131.25" outlineLevel="1">
      <c r="A61" s="47" t="s">
        <v>1224</v>
      </c>
      <c r="B61" s="43" t="s">
        <v>239</v>
      </c>
      <c r="C61" s="50" t="s">
        <v>1275</v>
      </c>
      <c r="D61" s="58">
        <v>0.49062000000000006</v>
      </c>
      <c r="E61" s="58"/>
      <c r="F61" s="58">
        <v>0</v>
      </c>
      <c r="G61" s="58">
        <v>0</v>
      </c>
      <c r="H61" s="58"/>
      <c r="I61" s="58">
        <v>0</v>
      </c>
      <c r="J61" s="58">
        <v>0</v>
      </c>
      <c r="K61" s="97"/>
      <c r="L61" s="58"/>
      <c r="M61" s="58">
        <v>0</v>
      </c>
      <c r="N61" s="58">
        <v>0</v>
      </c>
      <c r="O61" s="58"/>
      <c r="P61" s="58">
        <v>0</v>
      </c>
      <c r="Q61" s="97"/>
      <c r="R61" s="97"/>
    </row>
    <row r="62" spans="1:18" ht="112.5" outlineLevel="1">
      <c r="A62" s="47" t="s">
        <v>1224</v>
      </c>
      <c r="B62" s="43" t="s">
        <v>240</v>
      </c>
      <c r="C62" s="50" t="s">
        <v>1276</v>
      </c>
      <c r="D62" s="58">
        <v>0.79493000000000003</v>
      </c>
      <c r="E62" s="58"/>
      <c r="F62" s="58">
        <v>0.79493000000000003</v>
      </c>
      <c r="G62" s="58">
        <v>0</v>
      </c>
      <c r="H62" s="58"/>
      <c r="I62" s="58">
        <v>0.20</v>
      </c>
      <c r="J62" s="58">
        <v>0</v>
      </c>
      <c r="K62" s="97"/>
      <c r="L62" s="58"/>
      <c r="M62" s="58">
        <v>0.79493000000000003</v>
      </c>
      <c r="N62" s="58">
        <v>0</v>
      </c>
      <c r="O62" s="58"/>
      <c r="P62" s="58">
        <v>0.20</v>
      </c>
      <c r="Q62" s="97"/>
      <c r="R62" s="97"/>
    </row>
    <row r="63" spans="1:18" ht="99.2" customHeight="1" outlineLevel="1">
      <c r="A63" s="47" t="s">
        <v>1224</v>
      </c>
      <c r="B63" s="43" t="s">
        <v>241</v>
      </c>
      <c r="C63" s="50" t="s">
        <v>1277</v>
      </c>
      <c r="D63" s="58">
        <v>0.070283520000000002</v>
      </c>
      <c r="E63" s="58"/>
      <c r="F63" s="58">
        <v>0.070283520000000002</v>
      </c>
      <c r="G63" s="58">
        <v>0</v>
      </c>
      <c r="H63" s="58"/>
      <c r="I63" s="58">
        <v>0.14000000000000001</v>
      </c>
      <c r="J63" s="58">
        <v>0</v>
      </c>
      <c r="K63" s="97"/>
      <c r="L63" s="58"/>
      <c r="M63" s="58">
        <v>0.070283520000000002</v>
      </c>
      <c r="N63" s="58">
        <v>0</v>
      </c>
      <c r="O63" s="58"/>
      <c r="P63" s="58">
        <v>0.14000000000000001</v>
      </c>
      <c r="Q63" s="97"/>
      <c r="R63" s="97"/>
    </row>
    <row r="64" spans="1:18" ht="135.2" customHeight="1" outlineLevel="1">
      <c r="A64" s="47" t="s">
        <v>1224</v>
      </c>
      <c r="B64" s="43" t="s">
        <v>242</v>
      </c>
      <c r="C64" s="50" t="s">
        <v>1278</v>
      </c>
      <c r="D64" s="58">
        <v>0.64164999999999994</v>
      </c>
      <c r="E64" s="58"/>
      <c r="F64" s="58">
        <v>0.64164999999999994</v>
      </c>
      <c r="G64" s="58">
        <v>0</v>
      </c>
      <c r="H64" s="58"/>
      <c r="I64" s="58">
        <v>0.15</v>
      </c>
      <c r="J64" s="58">
        <v>0</v>
      </c>
      <c r="K64" s="97"/>
      <c r="L64" s="58"/>
      <c r="M64" s="58">
        <v>0.64164999999999994</v>
      </c>
      <c r="N64" s="58">
        <v>0</v>
      </c>
      <c r="O64" s="58"/>
      <c r="P64" s="58">
        <v>0.15</v>
      </c>
      <c r="Q64" s="97"/>
      <c r="R64" s="97"/>
    </row>
    <row r="65" spans="1:18" ht="138.05" customHeight="1" outlineLevel="1">
      <c r="A65" s="47" t="s">
        <v>1224</v>
      </c>
      <c r="B65" s="43" t="s">
        <v>243</v>
      </c>
      <c r="C65" s="50" t="s">
        <v>1279</v>
      </c>
      <c r="D65" s="58">
        <v>0.27163582000000003</v>
      </c>
      <c r="E65" s="58"/>
      <c r="F65" s="58">
        <v>0.27163582000000003</v>
      </c>
      <c r="G65" s="58">
        <v>0</v>
      </c>
      <c r="H65" s="58"/>
      <c r="I65" s="58">
        <v>0.33</v>
      </c>
      <c r="J65" s="58">
        <v>0</v>
      </c>
      <c r="K65" s="97"/>
      <c r="L65" s="58"/>
      <c r="M65" s="58">
        <v>0.27163582000000003</v>
      </c>
      <c r="N65" s="58">
        <v>0</v>
      </c>
      <c r="O65" s="58"/>
      <c r="P65" s="58">
        <v>0.33</v>
      </c>
      <c r="Q65" s="97"/>
      <c r="R65" s="97"/>
    </row>
    <row r="66" spans="1:18" ht="120.05" customHeight="1" outlineLevel="1">
      <c r="A66" s="47" t="s">
        <v>1223</v>
      </c>
      <c r="B66" s="43" t="s">
        <v>244</v>
      </c>
      <c r="C66" s="50" t="s">
        <v>1280</v>
      </c>
      <c r="D66" s="58">
        <v>0.56730999999999998</v>
      </c>
      <c r="E66" s="58"/>
      <c r="F66" s="58">
        <v>0</v>
      </c>
      <c r="G66" s="58">
        <v>0</v>
      </c>
      <c r="H66" s="58"/>
      <c r="I66" s="58">
        <v>0</v>
      </c>
      <c r="J66" s="58">
        <v>0</v>
      </c>
      <c r="K66" s="97"/>
      <c r="L66" s="58"/>
      <c r="M66" s="58">
        <v>0</v>
      </c>
      <c r="N66" s="58">
        <v>0</v>
      </c>
      <c r="O66" s="58"/>
      <c r="P66" s="58">
        <v>0</v>
      </c>
      <c r="Q66" s="97"/>
      <c r="R66" s="97"/>
    </row>
    <row r="67" spans="1:18" ht="97.55" customHeight="1" outlineLevel="1">
      <c r="A67" s="47" t="s">
        <v>1224</v>
      </c>
      <c r="B67" s="43" t="s">
        <v>245</v>
      </c>
      <c r="C67" s="50" t="s">
        <v>1281</v>
      </c>
      <c r="D67" s="58">
        <v>104.55562999999999</v>
      </c>
      <c r="E67" s="58"/>
      <c r="F67" s="58">
        <v>0</v>
      </c>
      <c r="G67" s="58">
        <v>0</v>
      </c>
      <c r="H67" s="58"/>
      <c r="I67" s="58">
        <v>0</v>
      </c>
      <c r="J67" s="58">
        <v>0</v>
      </c>
      <c r="K67" s="97"/>
      <c r="L67" s="58"/>
      <c r="M67" s="58">
        <v>0</v>
      </c>
      <c r="N67" s="58">
        <v>0</v>
      </c>
      <c r="O67" s="58"/>
      <c r="P67" s="58">
        <v>0</v>
      </c>
      <c r="Q67" s="97"/>
      <c r="R67" s="97"/>
    </row>
    <row r="68" spans="1:18" ht="75" outlineLevel="1">
      <c r="A68" s="47" t="s">
        <v>1224</v>
      </c>
      <c r="B68" s="43" t="s">
        <v>246</v>
      </c>
      <c r="C68" s="50" t="s">
        <v>1282</v>
      </c>
      <c r="D68" s="58">
        <v>3.4870862700000003</v>
      </c>
      <c r="E68" s="58"/>
      <c r="F68" s="58">
        <v>3.4870862700000003</v>
      </c>
      <c r="G68" s="58">
        <v>0</v>
      </c>
      <c r="H68" s="58"/>
      <c r="I68" s="58">
        <v>0.21</v>
      </c>
      <c r="J68" s="58">
        <v>0</v>
      </c>
      <c r="K68" s="97"/>
      <c r="L68" s="58"/>
      <c r="M68" s="58">
        <v>3.4870862700000003</v>
      </c>
      <c r="N68" s="58">
        <v>0</v>
      </c>
      <c r="O68" s="58"/>
      <c r="P68" s="58">
        <v>0.21</v>
      </c>
      <c r="Q68" s="97"/>
      <c r="R68" s="97"/>
    </row>
    <row r="69" spans="1:18" ht="131.25" outlineLevel="1">
      <c r="A69" s="47" t="s">
        <v>1224</v>
      </c>
      <c r="B69" s="43" t="s">
        <v>247</v>
      </c>
      <c r="C69" s="50" t="s">
        <v>1283</v>
      </c>
      <c r="D69" s="58">
        <v>2.3056034199999997</v>
      </c>
      <c r="E69" s="58"/>
      <c r="F69" s="58">
        <v>2.3056034199999997</v>
      </c>
      <c r="G69" s="58">
        <v>0</v>
      </c>
      <c r="H69" s="58"/>
      <c r="I69" s="58">
        <v>1.19</v>
      </c>
      <c r="J69" s="58">
        <v>0</v>
      </c>
      <c r="K69" s="97"/>
      <c r="L69" s="58"/>
      <c r="M69" s="58">
        <v>2.3056034199999997</v>
      </c>
      <c r="N69" s="58">
        <v>0</v>
      </c>
      <c r="O69" s="58"/>
      <c r="P69" s="58">
        <v>1.19</v>
      </c>
      <c r="Q69" s="97"/>
      <c r="R69" s="97"/>
    </row>
    <row r="70" spans="1:18" ht="131.25" outlineLevel="1">
      <c r="A70" s="47" t="s">
        <v>1223</v>
      </c>
      <c r="B70" s="43" t="s">
        <v>248</v>
      </c>
      <c r="C70" s="50" t="s">
        <v>1284</v>
      </c>
      <c r="D70" s="58">
        <v>3.1745300000000003</v>
      </c>
      <c r="E70" s="58"/>
      <c r="F70" s="58">
        <v>0</v>
      </c>
      <c r="G70" s="58">
        <v>0</v>
      </c>
      <c r="H70" s="58"/>
      <c r="I70" s="58">
        <v>0</v>
      </c>
      <c r="J70" s="58">
        <v>0</v>
      </c>
      <c r="K70" s="97"/>
      <c r="L70" s="58"/>
      <c r="M70" s="58">
        <v>0</v>
      </c>
      <c r="N70" s="58">
        <v>0</v>
      </c>
      <c r="O70" s="58"/>
      <c r="P70" s="58">
        <v>0</v>
      </c>
      <c r="Q70" s="97"/>
      <c r="R70" s="97"/>
    </row>
    <row r="71" spans="1:18" ht="177.8" customHeight="1" outlineLevel="1">
      <c r="A71" s="47" t="s">
        <v>1224</v>
      </c>
      <c r="B71" s="43" t="s">
        <v>249</v>
      </c>
      <c r="C71" s="50" t="s">
        <v>1285</v>
      </c>
      <c r="D71" s="58">
        <v>0.65031306</v>
      </c>
      <c r="E71" s="58"/>
      <c r="F71" s="58">
        <v>0.65031306</v>
      </c>
      <c r="G71" s="58">
        <v>0</v>
      </c>
      <c r="H71" s="58"/>
      <c r="I71" s="58">
        <v>0.94</v>
      </c>
      <c r="J71" s="58">
        <v>0</v>
      </c>
      <c r="K71" s="97"/>
      <c r="L71" s="58"/>
      <c r="M71" s="58">
        <v>0.65031306</v>
      </c>
      <c r="N71" s="58">
        <v>0</v>
      </c>
      <c r="O71" s="58"/>
      <c r="P71" s="58">
        <v>0.94</v>
      </c>
      <c r="Q71" s="97"/>
      <c r="R71" s="97"/>
    </row>
    <row r="72" spans="1:18" ht="75.75" customHeight="1" outlineLevel="1">
      <c r="A72" s="47" t="s">
        <v>1224</v>
      </c>
      <c r="B72" s="43" t="s">
        <v>250</v>
      </c>
      <c r="C72" s="50" t="s">
        <v>1286</v>
      </c>
      <c r="D72" s="58">
        <v>3.3448784799999998</v>
      </c>
      <c r="E72" s="58"/>
      <c r="F72" s="58">
        <v>3.3448784799999998</v>
      </c>
      <c r="G72" s="58">
        <v>0</v>
      </c>
      <c r="H72" s="58"/>
      <c r="I72" s="58">
        <v>3.12</v>
      </c>
      <c r="J72" s="58">
        <v>0</v>
      </c>
      <c r="K72" s="97"/>
      <c r="L72" s="58"/>
      <c r="M72" s="58">
        <v>3.3448784799999998</v>
      </c>
      <c r="N72" s="58">
        <v>0</v>
      </c>
      <c r="O72" s="58"/>
      <c r="P72" s="58">
        <v>3.12</v>
      </c>
      <c r="Q72" s="97"/>
      <c r="R72" s="97"/>
    </row>
    <row r="73" spans="1:18" ht="96" customHeight="1" outlineLevel="1">
      <c r="A73" s="47" t="s">
        <v>1224</v>
      </c>
      <c r="B73" s="43" t="s">
        <v>251</v>
      </c>
      <c r="C73" s="50" t="s">
        <v>1287</v>
      </c>
      <c r="D73" s="58">
        <v>0.80928999999999995</v>
      </c>
      <c r="E73" s="58"/>
      <c r="F73" s="58">
        <v>0.80928999999999995</v>
      </c>
      <c r="G73" s="58">
        <v>0</v>
      </c>
      <c r="H73" s="58"/>
      <c r="I73" s="58">
        <v>0.20</v>
      </c>
      <c r="J73" s="58">
        <v>0</v>
      </c>
      <c r="K73" s="97"/>
      <c r="L73" s="58"/>
      <c r="M73" s="58">
        <v>0.80928999999999995</v>
      </c>
      <c r="N73" s="58">
        <v>0</v>
      </c>
      <c r="O73" s="58"/>
      <c r="P73" s="58">
        <v>0.20</v>
      </c>
      <c r="Q73" s="97"/>
      <c r="R73" s="97"/>
    </row>
    <row r="74" spans="1:18" ht="100.5" customHeight="1" outlineLevel="1">
      <c r="A74" s="47" t="s">
        <v>1224</v>
      </c>
      <c r="B74" s="43" t="s">
        <v>252</v>
      </c>
      <c r="C74" s="50" t="s">
        <v>1288</v>
      </c>
      <c r="D74" s="58">
        <v>1.5272600000000001</v>
      </c>
      <c r="E74" s="58"/>
      <c r="F74" s="58">
        <v>1.5272600000000001</v>
      </c>
      <c r="G74" s="58">
        <v>0</v>
      </c>
      <c r="H74" s="58"/>
      <c r="I74" s="58">
        <v>0.43</v>
      </c>
      <c r="J74" s="58">
        <v>0</v>
      </c>
      <c r="K74" s="97"/>
      <c r="L74" s="58"/>
      <c r="M74" s="58">
        <v>1.5272600000000001</v>
      </c>
      <c r="N74" s="58">
        <v>0</v>
      </c>
      <c r="O74" s="58"/>
      <c r="P74" s="58">
        <v>0.43</v>
      </c>
      <c r="Q74" s="97"/>
      <c r="R74" s="97"/>
    </row>
    <row r="75" spans="1:18" ht="150" outlineLevel="1">
      <c r="A75" s="47" t="s">
        <v>1224</v>
      </c>
      <c r="B75" s="43" t="s">
        <v>253</v>
      </c>
      <c r="C75" s="50" t="s">
        <v>1289</v>
      </c>
      <c r="D75" s="58">
        <v>2.8856590400000002</v>
      </c>
      <c r="E75" s="58"/>
      <c r="F75" s="58">
        <v>2.8856590400000002</v>
      </c>
      <c r="G75" s="58">
        <v>0</v>
      </c>
      <c r="H75" s="58"/>
      <c r="I75" s="58">
        <v>1.5</v>
      </c>
      <c r="J75" s="58">
        <v>0</v>
      </c>
      <c r="K75" s="97"/>
      <c r="L75" s="58"/>
      <c r="M75" s="58">
        <v>2.8856590400000002</v>
      </c>
      <c r="N75" s="58">
        <v>0</v>
      </c>
      <c r="O75" s="58"/>
      <c r="P75" s="58">
        <v>1.5</v>
      </c>
      <c r="Q75" s="97"/>
      <c r="R75" s="97"/>
    </row>
    <row r="76" spans="1:18" ht="131.25" outlineLevel="1">
      <c r="A76" s="47" t="s">
        <v>1224</v>
      </c>
      <c r="B76" s="43" t="s">
        <v>254</v>
      </c>
      <c r="C76" s="50" t="s">
        <v>1290</v>
      </c>
      <c r="D76" s="58">
        <v>0.93415999999999999</v>
      </c>
      <c r="E76" s="58"/>
      <c r="F76" s="58">
        <v>0.93415999999999999</v>
      </c>
      <c r="G76" s="58">
        <v>0</v>
      </c>
      <c r="H76" s="58"/>
      <c r="I76" s="58">
        <v>0.24</v>
      </c>
      <c r="J76" s="58">
        <v>0</v>
      </c>
      <c r="K76" s="97"/>
      <c r="L76" s="58"/>
      <c r="M76" s="58">
        <v>0.93415999999999999</v>
      </c>
      <c r="N76" s="58">
        <v>0</v>
      </c>
      <c r="O76" s="58"/>
      <c r="P76" s="58">
        <v>0.24</v>
      </c>
      <c r="Q76" s="97"/>
      <c r="R76" s="97"/>
    </row>
    <row r="77" spans="1:18" ht="187.5" outlineLevel="1">
      <c r="A77" s="47" t="s">
        <v>1224</v>
      </c>
      <c r="B77" s="43" t="s">
        <v>255</v>
      </c>
      <c r="C77" s="50" t="s">
        <v>1291</v>
      </c>
      <c r="D77" s="58">
        <v>0.84052999999999989</v>
      </c>
      <c r="E77" s="58"/>
      <c r="F77" s="58">
        <v>0.84052999999999989</v>
      </c>
      <c r="G77" s="58">
        <v>0</v>
      </c>
      <c r="H77" s="58"/>
      <c r="I77" s="58">
        <v>0.21</v>
      </c>
      <c r="J77" s="58">
        <v>0</v>
      </c>
      <c r="K77" s="97"/>
      <c r="L77" s="58"/>
      <c r="M77" s="58">
        <v>0.84052999999999989</v>
      </c>
      <c r="N77" s="58">
        <v>0</v>
      </c>
      <c r="O77" s="58"/>
      <c r="P77" s="58">
        <v>0.21</v>
      </c>
      <c r="Q77" s="97"/>
      <c r="R77" s="97"/>
    </row>
    <row r="78" spans="1:18" ht="172.5" customHeight="1" outlineLevel="1">
      <c r="A78" s="47" t="s">
        <v>1224</v>
      </c>
      <c r="B78" s="43" t="s">
        <v>256</v>
      </c>
      <c r="C78" s="50" t="s">
        <v>1292</v>
      </c>
      <c r="D78" s="58">
        <v>0.4311600000000001</v>
      </c>
      <c r="E78" s="58"/>
      <c r="F78" s="58">
        <v>0.4311600000000001</v>
      </c>
      <c r="G78" s="58">
        <v>0</v>
      </c>
      <c r="H78" s="58"/>
      <c r="I78" s="58">
        <v>0.08</v>
      </c>
      <c r="J78" s="58">
        <v>0</v>
      </c>
      <c r="K78" s="97"/>
      <c r="L78" s="58"/>
      <c r="M78" s="58">
        <v>0.4311600000000001</v>
      </c>
      <c r="N78" s="58">
        <v>0</v>
      </c>
      <c r="O78" s="58"/>
      <c r="P78" s="58">
        <v>0.08</v>
      </c>
      <c r="Q78" s="97"/>
      <c r="R78" s="97"/>
    </row>
    <row r="79" spans="1:18" ht="116.3" customHeight="1" outlineLevel="1">
      <c r="A79" s="47" t="s">
        <v>1224</v>
      </c>
      <c r="B79" s="43" t="s">
        <v>257</v>
      </c>
      <c r="C79" s="50" t="s">
        <v>1293</v>
      </c>
      <c r="D79" s="58">
        <v>1.42726</v>
      </c>
      <c r="E79" s="58"/>
      <c r="F79" s="58">
        <v>1.42726</v>
      </c>
      <c r="G79" s="58">
        <v>0</v>
      </c>
      <c r="H79" s="58"/>
      <c r="I79" s="58">
        <v>0.38100000000000001</v>
      </c>
      <c r="J79" s="58">
        <v>0</v>
      </c>
      <c r="K79" s="97"/>
      <c r="L79" s="58"/>
      <c r="M79" s="58">
        <v>1.42726</v>
      </c>
      <c r="N79" s="58">
        <v>0</v>
      </c>
      <c r="O79" s="58"/>
      <c r="P79" s="58">
        <v>0.38100000000000001</v>
      </c>
      <c r="Q79" s="97"/>
      <c r="R79" s="97"/>
    </row>
    <row r="80" spans="1:18" ht="116.3" customHeight="1" outlineLevel="1">
      <c r="A80" s="47" t="s">
        <v>1224</v>
      </c>
      <c r="B80" s="43" t="s">
        <v>258</v>
      </c>
      <c r="C80" s="50" t="s">
        <v>1294</v>
      </c>
      <c r="D80" s="58">
        <v>1.4679361</v>
      </c>
      <c r="E80" s="58"/>
      <c r="F80" s="58">
        <v>1.4679361</v>
      </c>
      <c r="G80" s="58">
        <v>0</v>
      </c>
      <c r="H80" s="58"/>
      <c r="I80" s="58">
        <v>0.55000000000000004</v>
      </c>
      <c r="J80" s="58">
        <v>0</v>
      </c>
      <c r="K80" s="97"/>
      <c r="L80" s="58"/>
      <c r="M80" s="58">
        <v>1.4679361</v>
      </c>
      <c r="N80" s="58">
        <v>0</v>
      </c>
      <c r="O80" s="58"/>
      <c r="P80" s="58">
        <v>0.55000000000000004</v>
      </c>
      <c r="Q80" s="97"/>
      <c r="R80" s="97"/>
    </row>
    <row r="81" spans="1:18" ht="168.75" outlineLevel="1">
      <c r="A81" s="47" t="s">
        <v>1224</v>
      </c>
      <c r="B81" s="43" t="s">
        <v>259</v>
      </c>
      <c r="C81" s="50" t="s">
        <v>1295</v>
      </c>
      <c r="D81" s="58">
        <v>0.80928999999999995</v>
      </c>
      <c r="E81" s="58"/>
      <c r="F81" s="58">
        <v>0.80928999999999995</v>
      </c>
      <c r="G81" s="58">
        <v>0</v>
      </c>
      <c r="H81" s="58"/>
      <c r="I81" s="58">
        <v>0.20</v>
      </c>
      <c r="J81" s="58">
        <v>0</v>
      </c>
      <c r="K81" s="97"/>
      <c r="L81" s="58"/>
      <c r="M81" s="58">
        <v>0.80928999999999995</v>
      </c>
      <c r="N81" s="58">
        <v>0</v>
      </c>
      <c r="O81" s="58"/>
      <c r="P81" s="58">
        <v>0.20</v>
      </c>
      <c r="Q81" s="97"/>
      <c r="R81" s="97"/>
    </row>
    <row r="82" spans="1:18" ht="135.2" customHeight="1" outlineLevel="1">
      <c r="A82" s="47" t="s">
        <v>1224</v>
      </c>
      <c r="B82" s="43" t="s">
        <v>260</v>
      </c>
      <c r="C82" s="50" t="s">
        <v>1296</v>
      </c>
      <c r="D82" s="58">
        <v>0.25816390999999994</v>
      </c>
      <c r="E82" s="58"/>
      <c r="F82" s="58">
        <v>0.25816390999999994</v>
      </c>
      <c r="G82" s="58">
        <v>0</v>
      </c>
      <c r="H82" s="58"/>
      <c r="I82" s="58">
        <v>0.105</v>
      </c>
      <c r="J82" s="58">
        <v>0</v>
      </c>
      <c r="K82" s="4"/>
      <c r="L82" s="58"/>
      <c r="M82" s="58">
        <v>0.25816390999999994</v>
      </c>
      <c r="N82" s="58">
        <v>0</v>
      </c>
      <c r="O82" s="58"/>
      <c r="P82" s="58">
        <v>0.105</v>
      </c>
      <c r="Q82" s="4"/>
      <c r="R82" s="4"/>
    </row>
    <row r="83" spans="1:18" ht="75" outlineLevel="1">
      <c r="A83" s="47" t="s">
        <v>1223</v>
      </c>
      <c r="B83" s="43" t="s">
        <v>261</v>
      </c>
      <c r="C83" s="50" t="s">
        <v>1297</v>
      </c>
      <c r="D83" s="58">
        <v>140.31654999999998</v>
      </c>
      <c r="E83" s="58"/>
      <c r="F83" s="58">
        <v>0</v>
      </c>
      <c r="G83" s="58">
        <v>0</v>
      </c>
      <c r="H83" s="58"/>
      <c r="I83" s="58">
        <v>0</v>
      </c>
      <c r="J83" s="58">
        <v>0</v>
      </c>
      <c r="K83" s="4"/>
      <c r="L83" s="58"/>
      <c r="M83" s="58">
        <v>0</v>
      </c>
      <c r="N83" s="58">
        <v>0</v>
      </c>
      <c r="O83" s="58"/>
      <c r="P83" s="58">
        <v>0</v>
      </c>
      <c r="Q83" s="4"/>
      <c r="R83" s="4"/>
    </row>
    <row r="84" spans="1:18" ht="56.25" outlineLevel="1">
      <c r="A84" s="47" t="s">
        <v>1223</v>
      </c>
      <c r="B84" s="43" t="s">
        <v>262</v>
      </c>
      <c r="C84" s="50" t="s">
        <v>1298</v>
      </c>
      <c r="D84" s="58">
        <v>30.294540000000001</v>
      </c>
      <c r="E84" s="58"/>
      <c r="F84" s="58">
        <v>0</v>
      </c>
      <c r="G84" s="58">
        <v>0</v>
      </c>
      <c r="H84" s="58"/>
      <c r="I84" s="58">
        <v>0</v>
      </c>
      <c r="J84" s="58">
        <v>0</v>
      </c>
      <c r="K84" s="4"/>
      <c r="L84" s="58"/>
      <c r="M84" s="58">
        <v>0</v>
      </c>
      <c r="N84" s="58">
        <v>0</v>
      </c>
      <c r="O84" s="58"/>
      <c r="P84" s="58">
        <v>0</v>
      </c>
      <c r="Q84" s="4"/>
      <c r="R84" s="4"/>
    </row>
    <row r="85" spans="1:18" ht="112.5" outlineLevel="1">
      <c r="A85" s="47" t="s">
        <v>1224</v>
      </c>
      <c r="B85" s="43" t="s">
        <v>263</v>
      </c>
      <c r="C85" s="50" t="s">
        <v>1299</v>
      </c>
      <c r="D85" s="58">
        <v>1.2502500000000001</v>
      </c>
      <c r="E85" s="58"/>
      <c r="F85" s="58">
        <v>0</v>
      </c>
      <c r="G85" s="58">
        <v>0</v>
      </c>
      <c r="H85" s="58"/>
      <c r="I85" s="58">
        <v>0</v>
      </c>
      <c r="J85" s="58">
        <v>0</v>
      </c>
      <c r="K85" s="4"/>
      <c r="L85" s="58"/>
      <c r="M85" s="58">
        <v>0</v>
      </c>
      <c r="N85" s="58">
        <v>0</v>
      </c>
      <c r="O85" s="58"/>
      <c r="P85" s="58">
        <v>0</v>
      </c>
      <c r="Q85" s="4"/>
      <c r="R85" s="4"/>
    </row>
    <row r="86" spans="1:18" ht="82.5" customHeight="1" outlineLevel="1">
      <c r="A86" s="47" t="s">
        <v>1224</v>
      </c>
      <c r="B86" s="43" t="s">
        <v>264</v>
      </c>
      <c r="C86" s="50" t="s">
        <v>1300</v>
      </c>
      <c r="D86" s="58">
        <v>0.19700999999999999</v>
      </c>
      <c r="E86" s="58"/>
      <c r="F86" s="58">
        <v>0</v>
      </c>
      <c r="G86" s="58">
        <v>0</v>
      </c>
      <c r="H86" s="58"/>
      <c r="I86" s="58">
        <v>0</v>
      </c>
      <c r="J86" s="58">
        <v>0</v>
      </c>
      <c r="K86" s="4"/>
      <c r="L86" s="58"/>
      <c r="M86" s="58">
        <v>0</v>
      </c>
      <c r="N86" s="58">
        <v>0</v>
      </c>
      <c r="O86" s="58"/>
      <c r="P86" s="58">
        <v>0</v>
      </c>
      <c r="Q86" s="4"/>
      <c r="R86" s="4"/>
    </row>
    <row r="87" spans="1:18" ht="100.5" customHeight="1" outlineLevel="1">
      <c r="A87" s="47" t="s">
        <v>1224</v>
      </c>
      <c r="B87" s="43" t="s">
        <v>265</v>
      </c>
      <c r="C87" s="50" t="s">
        <v>1301</v>
      </c>
      <c r="D87" s="58">
        <v>0.19700999999999999</v>
      </c>
      <c r="E87" s="58"/>
      <c r="F87" s="58">
        <v>0</v>
      </c>
      <c r="G87" s="58">
        <v>0</v>
      </c>
      <c r="H87" s="58"/>
      <c r="I87" s="58">
        <v>0</v>
      </c>
      <c r="J87" s="58">
        <v>0</v>
      </c>
      <c r="K87" s="4"/>
      <c r="L87" s="58"/>
      <c r="M87" s="58">
        <v>0</v>
      </c>
      <c r="N87" s="58">
        <v>0</v>
      </c>
      <c r="O87" s="58"/>
      <c r="P87" s="58">
        <v>0</v>
      </c>
      <c r="Q87" s="4"/>
      <c r="R87" s="4"/>
    </row>
    <row r="88" spans="1:18" ht="93.75" outlineLevel="1">
      <c r="A88" s="47" t="s">
        <v>1223</v>
      </c>
      <c r="B88" s="43" t="s">
        <v>266</v>
      </c>
      <c r="C88" s="50" t="s">
        <v>1302</v>
      </c>
      <c r="D88" s="58">
        <v>3.2933956900000001</v>
      </c>
      <c r="E88" s="58"/>
      <c r="F88" s="58">
        <v>3.2933956900000001</v>
      </c>
      <c r="G88" s="58">
        <v>0</v>
      </c>
      <c r="H88" s="58"/>
      <c r="I88" s="58">
        <v>0.015</v>
      </c>
      <c r="J88" s="58">
        <v>0</v>
      </c>
      <c r="K88" s="4"/>
      <c r="L88" s="58"/>
      <c r="M88" s="58">
        <v>3.2933956900000001</v>
      </c>
      <c r="N88" s="58">
        <v>0</v>
      </c>
      <c r="O88" s="58"/>
      <c r="P88" s="58">
        <v>0.015</v>
      </c>
      <c r="Q88" s="4"/>
      <c r="R88" s="4"/>
    </row>
    <row r="89" spans="1:18" ht="93.75" outlineLevel="1">
      <c r="A89" s="47" t="s">
        <v>1223</v>
      </c>
      <c r="B89" s="43" t="s">
        <v>267</v>
      </c>
      <c r="C89" s="50" t="s">
        <v>1303</v>
      </c>
      <c r="D89" s="58">
        <v>1.1498960499999999</v>
      </c>
      <c r="E89" s="58"/>
      <c r="F89" s="58">
        <v>1.1498960499999999</v>
      </c>
      <c r="G89" s="58">
        <v>0.63</v>
      </c>
      <c r="H89" s="58"/>
      <c r="I89" s="58">
        <v>0</v>
      </c>
      <c r="J89" s="58">
        <v>0</v>
      </c>
      <c r="K89" s="4"/>
      <c r="L89" s="58"/>
      <c r="M89" s="58">
        <v>1.1498960499999999</v>
      </c>
      <c r="N89" s="58">
        <v>0.63</v>
      </c>
      <c r="O89" s="58"/>
      <c r="P89" s="58">
        <v>0</v>
      </c>
      <c r="Q89" s="4"/>
      <c r="R89" s="4"/>
    </row>
    <row r="90" spans="1:18" ht="93.75" outlineLevel="1">
      <c r="A90" s="47" t="s">
        <v>1223</v>
      </c>
      <c r="B90" s="43" t="s">
        <v>268</v>
      </c>
      <c r="C90" s="50" t="s">
        <v>1304</v>
      </c>
      <c r="D90" s="58">
        <v>2.2018000000000004</v>
      </c>
      <c r="E90" s="58"/>
      <c r="F90" s="58">
        <v>0</v>
      </c>
      <c r="G90" s="58">
        <v>0</v>
      </c>
      <c r="H90" s="58"/>
      <c r="I90" s="58">
        <v>0</v>
      </c>
      <c r="J90" s="58">
        <v>0</v>
      </c>
      <c r="K90" s="4"/>
      <c r="L90" s="58"/>
      <c r="M90" s="58">
        <v>0</v>
      </c>
      <c r="N90" s="58">
        <v>0</v>
      </c>
      <c r="O90" s="58"/>
      <c r="P90" s="58">
        <v>0</v>
      </c>
      <c r="Q90" s="4"/>
      <c r="R90" s="4"/>
    </row>
    <row r="91" spans="1:18" ht="123.05" customHeight="1" outlineLevel="1">
      <c r="A91" s="47" t="s">
        <v>1224</v>
      </c>
      <c r="B91" s="43" t="s">
        <v>269</v>
      </c>
      <c r="C91" s="50" t="s">
        <v>1305</v>
      </c>
      <c r="D91" s="58">
        <v>1.2844277199999998</v>
      </c>
      <c r="E91" s="58"/>
      <c r="F91" s="58">
        <v>1.2844277199999998</v>
      </c>
      <c r="G91" s="58">
        <v>0</v>
      </c>
      <c r="H91" s="58"/>
      <c r="I91" s="58">
        <v>0.63</v>
      </c>
      <c r="J91" s="58">
        <v>0</v>
      </c>
      <c r="K91" s="4"/>
      <c r="L91" s="58"/>
      <c r="M91" s="58">
        <v>1.2844277199999998</v>
      </c>
      <c r="N91" s="58">
        <v>0</v>
      </c>
      <c r="O91" s="58"/>
      <c r="P91" s="58">
        <v>0.63</v>
      </c>
      <c r="Q91" s="4"/>
      <c r="R91" s="4"/>
    </row>
    <row r="92" spans="1:18" ht="56.25" outlineLevel="1">
      <c r="A92" s="47" t="s">
        <v>1223</v>
      </c>
      <c r="B92" s="43" t="s">
        <v>270</v>
      </c>
      <c r="C92" s="50" t="s">
        <v>1306</v>
      </c>
      <c r="D92" s="58">
        <v>0.33963140000000008</v>
      </c>
      <c r="E92" s="58"/>
      <c r="F92" s="58">
        <v>0.33963140000000008</v>
      </c>
      <c r="G92" s="58">
        <v>0.10</v>
      </c>
      <c r="H92" s="58"/>
      <c r="I92" s="58">
        <v>0</v>
      </c>
      <c r="J92" s="58">
        <v>0</v>
      </c>
      <c r="K92" s="4"/>
      <c r="L92" s="58"/>
      <c r="M92" s="58">
        <v>0.33963140000000008</v>
      </c>
      <c r="N92" s="58">
        <v>0.10</v>
      </c>
      <c r="O92" s="58"/>
      <c r="P92" s="58">
        <v>0</v>
      </c>
      <c r="Q92" s="4"/>
      <c r="R92" s="4"/>
    </row>
    <row r="93" spans="1:18" ht="131.25" outlineLevel="1">
      <c r="A93" s="47" t="s">
        <v>1223</v>
      </c>
      <c r="B93" s="43" t="s">
        <v>271</v>
      </c>
      <c r="C93" s="50" t="s">
        <v>1307</v>
      </c>
      <c r="D93" s="58">
        <v>0.27744603000000001</v>
      </c>
      <c r="E93" s="58"/>
      <c r="F93" s="58">
        <v>0.27744603000000001</v>
      </c>
      <c r="G93" s="58">
        <v>0.10</v>
      </c>
      <c r="H93" s="58"/>
      <c r="I93" s="58">
        <v>0</v>
      </c>
      <c r="J93" s="58">
        <v>0</v>
      </c>
      <c r="K93" s="4"/>
      <c r="L93" s="58"/>
      <c r="M93" s="58">
        <v>0.27744603000000001</v>
      </c>
      <c r="N93" s="58">
        <v>0.10</v>
      </c>
      <c r="O93" s="58"/>
      <c r="P93" s="58">
        <v>0</v>
      </c>
      <c r="Q93" s="4"/>
      <c r="R93" s="4"/>
    </row>
    <row r="94" spans="1:18" ht="131.25" outlineLevel="1">
      <c r="A94" s="47" t="s">
        <v>1224</v>
      </c>
      <c r="B94" s="43" t="s">
        <v>272</v>
      </c>
      <c r="C94" s="50" t="s">
        <v>1308</v>
      </c>
      <c r="D94" s="58">
        <v>0.25541037</v>
      </c>
      <c r="E94" s="58"/>
      <c r="F94" s="58">
        <v>0.25541037</v>
      </c>
      <c r="G94" s="58">
        <v>0</v>
      </c>
      <c r="H94" s="58"/>
      <c r="I94" s="58">
        <v>0.10</v>
      </c>
      <c r="J94" s="58">
        <v>0</v>
      </c>
      <c r="K94" s="4"/>
      <c r="L94" s="58"/>
      <c r="M94" s="58">
        <v>0.25541037</v>
      </c>
      <c r="N94" s="58">
        <v>0</v>
      </c>
      <c r="O94" s="58"/>
      <c r="P94" s="58">
        <v>0.10</v>
      </c>
      <c r="Q94" s="4"/>
      <c r="R94" s="4"/>
    </row>
    <row r="95" spans="1:18" ht="131.25" outlineLevel="1">
      <c r="A95" s="47" t="s">
        <v>1223</v>
      </c>
      <c r="B95" s="43" t="s">
        <v>273</v>
      </c>
      <c r="C95" s="50" t="s">
        <v>1309</v>
      </c>
      <c r="D95" s="58">
        <v>1.9144777399999999</v>
      </c>
      <c r="E95" s="58"/>
      <c r="F95" s="58">
        <v>1.9144777399999999</v>
      </c>
      <c r="G95" s="58">
        <v>0.63</v>
      </c>
      <c r="H95" s="58"/>
      <c r="I95" s="58">
        <v>0</v>
      </c>
      <c r="J95" s="58">
        <v>0</v>
      </c>
      <c r="K95" s="4"/>
      <c r="L95" s="58"/>
      <c r="M95" s="58">
        <v>1.9144777399999999</v>
      </c>
      <c r="N95" s="58">
        <v>0.63</v>
      </c>
      <c r="O95" s="58"/>
      <c r="P95" s="58">
        <v>0</v>
      </c>
      <c r="Q95" s="4"/>
      <c r="R95" s="4"/>
    </row>
    <row r="96" spans="1:18" ht="75" outlineLevel="1">
      <c r="A96" s="47" t="s">
        <v>1223</v>
      </c>
      <c r="B96" s="43" t="s">
        <v>274</v>
      </c>
      <c r="C96" s="50" t="s">
        <v>1310</v>
      </c>
      <c r="D96" s="58">
        <v>0.75723704000000003</v>
      </c>
      <c r="E96" s="58"/>
      <c r="F96" s="58">
        <v>0.75723704000000003</v>
      </c>
      <c r="G96" s="58">
        <v>0</v>
      </c>
      <c r="H96" s="58"/>
      <c r="I96" s="58">
        <v>0</v>
      </c>
      <c r="J96" s="58">
        <v>0</v>
      </c>
      <c r="K96" s="4"/>
      <c r="L96" s="58"/>
      <c r="M96" s="58">
        <v>0.75723704000000003</v>
      </c>
      <c r="N96" s="58">
        <v>0</v>
      </c>
      <c r="O96" s="58"/>
      <c r="P96" s="58">
        <v>0</v>
      </c>
      <c r="Q96" s="4"/>
      <c r="R96" s="4"/>
    </row>
    <row r="97" spans="1:18" ht="131.25" outlineLevel="1">
      <c r="A97" s="47" t="s">
        <v>1223</v>
      </c>
      <c r="B97" s="43" t="s">
        <v>275</v>
      </c>
      <c r="C97" s="50" t="s">
        <v>1311</v>
      </c>
      <c r="D97" s="58">
        <v>0.79588675999999992</v>
      </c>
      <c r="E97" s="58"/>
      <c r="F97" s="58">
        <v>0.79588675999999992</v>
      </c>
      <c r="G97" s="58">
        <v>0.80</v>
      </c>
      <c r="H97" s="58"/>
      <c r="I97" s="58">
        <v>0</v>
      </c>
      <c r="J97" s="58">
        <v>0</v>
      </c>
      <c r="K97" s="4"/>
      <c r="L97" s="58"/>
      <c r="M97" s="58">
        <v>0.79588675999999992</v>
      </c>
      <c r="N97" s="58">
        <v>0.80</v>
      </c>
      <c r="O97" s="58"/>
      <c r="P97" s="58">
        <v>0</v>
      </c>
      <c r="Q97" s="4"/>
      <c r="R97" s="4"/>
    </row>
    <row r="98" spans="1:18" ht="112.5" outlineLevel="1">
      <c r="A98" s="47" t="s">
        <v>1223</v>
      </c>
      <c r="B98" s="43" t="s">
        <v>276</v>
      </c>
      <c r="C98" s="50" t="s">
        <v>1312</v>
      </c>
      <c r="D98" s="58">
        <v>0.6947970899999999</v>
      </c>
      <c r="E98" s="58"/>
      <c r="F98" s="58">
        <v>0.6947970899999999</v>
      </c>
      <c r="G98" s="58">
        <v>0.80</v>
      </c>
      <c r="H98" s="58"/>
      <c r="I98" s="58">
        <v>0</v>
      </c>
      <c r="J98" s="58">
        <v>0</v>
      </c>
      <c r="K98" s="4"/>
      <c r="L98" s="58"/>
      <c r="M98" s="58">
        <v>0.6947970899999999</v>
      </c>
      <c r="N98" s="58">
        <v>0.80</v>
      </c>
      <c r="O98" s="58"/>
      <c r="P98" s="58">
        <v>0</v>
      </c>
      <c r="Q98" s="4"/>
      <c r="R98" s="4"/>
    </row>
    <row r="99" spans="1:18" ht="93.75" outlineLevel="1">
      <c r="A99" s="47" t="s">
        <v>1223</v>
      </c>
      <c r="B99" s="43" t="s">
        <v>277</v>
      </c>
      <c r="C99" s="50" t="s">
        <v>1313</v>
      </c>
      <c r="D99" s="58">
        <v>0.49879000000000001</v>
      </c>
      <c r="E99" s="58"/>
      <c r="F99" s="58">
        <v>0.49879000000000001</v>
      </c>
      <c r="G99" s="58">
        <v>0.40</v>
      </c>
      <c r="H99" s="58"/>
      <c r="I99" s="58">
        <v>0</v>
      </c>
      <c r="J99" s="58">
        <v>0</v>
      </c>
      <c r="K99" s="4"/>
      <c r="L99" s="58"/>
      <c r="M99" s="58">
        <v>0.49879000000000001</v>
      </c>
      <c r="N99" s="58">
        <v>0.40</v>
      </c>
      <c r="O99" s="58"/>
      <c r="P99" s="58">
        <v>0</v>
      </c>
      <c r="Q99" s="4"/>
      <c r="R99" s="4"/>
    </row>
    <row r="100" spans="1:18" ht="75" outlineLevel="1">
      <c r="A100" s="47" t="s">
        <v>1224</v>
      </c>
      <c r="B100" s="43" t="s">
        <v>278</v>
      </c>
      <c r="C100" s="50" t="s">
        <v>1314</v>
      </c>
      <c r="D100" s="58">
        <v>0.15764021</v>
      </c>
      <c r="E100" s="58"/>
      <c r="F100" s="58">
        <v>0.15764021</v>
      </c>
      <c r="G100" s="58">
        <v>0</v>
      </c>
      <c r="H100" s="58"/>
      <c r="I100" s="58">
        <v>0.27</v>
      </c>
      <c r="J100" s="58">
        <v>0</v>
      </c>
      <c r="K100" s="4"/>
      <c r="L100" s="58"/>
      <c r="M100" s="58">
        <v>0.15764021</v>
      </c>
      <c r="N100" s="58">
        <v>0</v>
      </c>
      <c r="O100" s="58"/>
      <c r="P100" s="58">
        <v>0.27</v>
      </c>
      <c r="Q100" s="4"/>
      <c r="R100" s="4"/>
    </row>
    <row r="101" spans="1:18" ht="131.25" outlineLevel="1">
      <c r="A101" s="47" t="s">
        <v>1223</v>
      </c>
      <c r="B101" s="43" t="s">
        <v>279</v>
      </c>
      <c r="C101" s="50" t="s">
        <v>1315</v>
      </c>
      <c r="D101" s="58">
        <v>1.4072068500000001</v>
      </c>
      <c r="E101" s="58"/>
      <c r="F101" s="58">
        <v>1.4072068500000001</v>
      </c>
      <c r="G101" s="58">
        <v>0.80</v>
      </c>
      <c r="H101" s="58"/>
      <c r="I101" s="58">
        <v>0</v>
      </c>
      <c r="J101" s="58">
        <v>0</v>
      </c>
      <c r="K101" s="4"/>
      <c r="L101" s="58"/>
      <c r="M101" s="58">
        <v>1.4072068500000001</v>
      </c>
      <c r="N101" s="58">
        <v>0.80</v>
      </c>
      <c r="O101" s="58"/>
      <c r="P101" s="58">
        <v>0</v>
      </c>
      <c r="Q101" s="4"/>
      <c r="R101" s="4"/>
    </row>
    <row r="102" spans="1:18" ht="75" outlineLevel="1">
      <c r="A102" s="47" t="s">
        <v>1223</v>
      </c>
      <c r="B102" s="43" t="s">
        <v>280</v>
      </c>
      <c r="C102" s="50" t="s">
        <v>1316</v>
      </c>
      <c r="D102" s="58">
        <v>5.0022562500000003</v>
      </c>
      <c r="E102" s="58"/>
      <c r="F102" s="58">
        <v>5.0022562500000003</v>
      </c>
      <c r="G102" s="58">
        <v>2</v>
      </c>
      <c r="H102" s="58"/>
      <c r="I102" s="58">
        <v>0</v>
      </c>
      <c r="J102" s="58">
        <v>0</v>
      </c>
      <c r="K102" s="4"/>
      <c r="L102" s="58"/>
      <c r="M102" s="58">
        <v>5.0022562500000003</v>
      </c>
      <c r="N102" s="58">
        <v>2</v>
      </c>
      <c r="O102" s="58"/>
      <c r="P102" s="58">
        <v>0</v>
      </c>
      <c r="Q102" s="4"/>
      <c r="R102" s="4"/>
    </row>
    <row r="103" spans="1:18" ht="75" outlineLevel="1">
      <c r="A103" s="47" t="s">
        <v>1223</v>
      </c>
      <c r="B103" s="43" t="s">
        <v>281</v>
      </c>
      <c r="C103" s="50" t="s">
        <v>1317</v>
      </c>
      <c r="D103" s="58">
        <v>29.475509999999996</v>
      </c>
      <c r="E103" s="58"/>
      <c r="F103" s="58">
        <v>29.475509999999996</v>
      </c>
      <c r="G103" s="58">
        <v>0</v>
      </c>
      <c r="H103" s="58"/>
      <c r="I103" s="58">
        <v>0.5</v>
      </c>
      <c r="J103" s="58">
        <v>0</v>
      </c>
      <c r="K103" s="4"/>
      <c r="L103" s="58"/>
      <c r="M103" s="58">
        <v>29.475509999999996</v>
      </c>
      <c r="N103" s="58">
        <v>0</v>
      </c>
      <c r="O103" s="58"/>
      <c r="P103" s="58">
        <v>0.5</v>
      </c>
      <c r="Q103" s="4"/>
      <c r="R103" s="4"/>
    </row>
    <row r="104" spans="1:18" ht="75" outlineLevel="1">
      <c r="A104" s="47" t="s">
        <v>1224</v>
      </c>
      <c r="B104" s="43" t="s">
        <v>282</v>
      </c>
      <c r="C104" s="50" t="s">
        <v>1318</v>
      </c>
      <c r="D104" s="58">
        <v>4.0778800000000004</v>
      </c>
      <c r="E104" s="58"/>
      <c r="F104" s="58">
        <v>0</v>
      </c>
      <c r="G104" s="58">
        <v>0</v>
      </c>
      <c r="H104" s="58"/>
      <c r="I104" s="58">
        <v>0</v>
      </c>
      <c r="J104" s="58">
        <v>0</v>
      </c>
      <c r="K104" s="4"/>
      <c r="L104" s="58"/>
      <c r="M104" s="58">
        <v>0</v>
      </c>
      <c r="N104" s="58">
        <v>0</v>
      </c>
      <c r="O104" s="58"/>
      <c r="P104" s="58">
        <v>0</v>
      </c>
      <c r="Q104" s="4"/>
      <c r="R104" s="4"/>
    </row>
    <row r="105" spans="1:18" ht="75" outlineLevel="1">
      <c r="A105" s="47" t="s">
        <v>1223</v>
      </c>
      <c r="B105" s="43" t="s">
        <v>283</v>
      </c>
      <c r="C105" s="50" t="s">
        <v>1319</v>
      </c>
      <c r="D105" s="58">
        <v>27.844650000000005</v>
      </c>
      <c r="E105" s="58"/>
      <c r="F105" s="58">
        <v>0</v>
      </c>
      <c r="G105" s="58">
        <v>0</v>
      </c>
      <c r="H105" s="58"/>
      <c r="I105" s="58">
        <v>0</v>
      </c>
      <c r="J105" s="58">
        <v>0</v>
      </c>
      <c r="K105" s="4"/>
      <c r="L105" s="58"/>
      <c r="M105" s="58">
        <v>0</v>
      </c>
      <c r="N105" s="58">
        <v>0</v>
      </c>
      <c r="O105" s="58"/>
      <c r="P105" s="58">
        <v>0</v>
      </c>
      <c r="Q105" s="4"/>
      <c r="R105" s="4"/>
    </row>
    <row r="106" spans="1:18" ht="56.25" outlineLevel="1">
      <c r="A106" s="47" t="s">
        <v>1223</v>
      </c>
      <c r="B106" s="43" t="s">
        <v>284</v>
      </c>
      <c r="C106" s="50" t="s">
        <v>1320</v>
      </c>
      <c r="D106" s="58">
        <v>44.982959999999999</v>
      </c>
      <c r="E106" s="58"/>
      <c r="F106" s="58">
        <v>0</v>
      </c>
      <c r="G106" s="58">
        <v>0</v>
      </c>
      <c r="H106" s="58"/>
      <c r="I106" s="58">
        <v>0</v>
      </c>
      <c r="J106" s="58">
        <v>0</v>
      </c>
      <c r="K106" s="4"/>
      <c r="L106" s="58"/>
      <c r="M106" s="58">
        <v>0</v>
      </c>
      <c r="N106" s="58">
        <v>0</v>
      </c>
      <c r="O106" s="58"/>
      <c r="P106" s="58">
        <v>0</v>
      </c>
      <c r="Q106" s="4"/>
      <c r="R106" s="4"/>
    </row>
    <row r="107" spans="1:18" ht="75" outlineLevel="1">
      <c r="A107" s="47" t="s">
        <v>1223</v>
      </c>
      <c r="B107" s="43" t="s">
        <v>285</v>
      </c>
      <c r="C107" s="50" t="s">
        <v>1321</v>
      </c>
      <c r="D107" s="58">
        <v>42.035489999999996</v>
      </c>
      <c r="E107" s="58"/>
      <c r="F107" s="58">
        <v>0</v>
      </c>
      <c r="G107" s="58">
        <v>0</v>
      </c>
      <c r="H107" s="58"/>
      <c r="I107" s="58">
        <v>0</v>
      </c>
      <c r="J107" s="58">
        <v>0</v>
      </c>
      <c r="K107" s="4"/>
      <c r="L107" s="58"/>
      <c r="M107" s="58">
        <v>0</v>
      </c>
      <c r="N107" s="58">
        <v>0</v>
      </c>
      <c r="O107" s="58"/>
      <c r="P107" s="58">
        <v>0</v>
      </c>
      <c r="Q107" s="4"/>
      <c r="R107" s="4"/>
    </row>
    <row r="108" spans="1:18" ht="168.75" outlineLevel="1">
      <c r="A108" s="47" t="s">
        <v>1223</v>
      </c>
      <c r="B108" s="43" t="s">
        <v>286</v>
      </c>
      <c r="C108" s="50" t="s">
        <v>1322</v>
      </c>
      <c r="D108" s="58">
        <v>1.1627441599999999</v>
      </c>
      <c r="E108" s="58"/>
      <c r="F108" s="58">
        <v>1.1627441599999999</v>
      </c>
      <c r="G108" s="58">
        <v>0</v>
      </c>
      <c r="H108" s="58"/>
      <c r="I108" s="58">
        <v>0</v>
      </c>
      <c r="J108" s="58">
        <v>0</v>
      </c>
      <c r="K108" s="4"/>
      <c r="L108" s="58"/>
      <c r="M108" s="58">
        <v>1.1627441599999999</v>
      </c>
      <c r="N108" s="58">
        <v>0</v>
      </c>
      <c r="O108" s="58"/>
      <c r="P108" s="58">
        <v>0</v>
      </c>
      <c r="Q108" s="4"/>
      <c r="R108" s="4"/>
    </row>
    <row r="109" spans="1:18" ht="75" outlineLevel="1">
      <c r="A109" s="47" t="s">
        <v>1224</v>
      </c>
      <c r="B109" s="43" t="s">
        <v>287</v>
      </c>
      <c r="C109" s="50" t="s">
        <v>1323</v>
      </c>
      <c r="D109" s="58">
        <v>15.439170000000003</v>
      </c>
      <c r="E109" s="58"/>
      <c r="F109" s="58">
        <v>15.439170000000003</v>
      </c>
      <c r="G109" s="58">
        <v>0</v>
      </c>
      <c r="H109" s="58"/>
      <c r="I109" s="58">
        <v>6.1820000000000004</v>
      </c>
      <c r="J109" s="58">
        <v>0</v>
      </c>
      <c r="K109" s="4"/>
      <c r="L109" s="58"/>
      <c r="M109" s="58">
        <v>15.439170000000003</v>
      </c>
      <c r="N109" s="58">
        <v>0</v>
      </c>
      <c r="O109" s="58"/>
      <c r="P109" s="58">
        <v>6.1820000000000004</v>
      </c>
      <c r="Q109" s="4"/>
      <c r="R109" s="4"/>
    </row>
    <row r="110" spans="1:18" ht="112.5" outlineLevel="1">
      <c r="A110" s="47" t="s">
        <v>1223</v>
      </c>
      <c r="B110" s="43" t="s">
        <v>288</v>
      </c>
      <c r="C110" s="50" t="s">
        <v>1324</v>
      </c>
      <c r="D110" s="58">
        <v>0.91359999999999997</v>
      </c>
      <c r="E110" s="58"/>
      <c r="F110" s="58">
        <v>0.91359999999999997</v>
      </c>
      <c r="G110" s="58">
        <v>0.63</v>
      </c>
      <c r="H110" s="58"/>
      <c r="I110" s="58">
        <v>0.03</v>
      </c>
      <c r="J110" s="58">
        <v>0</v>
      </c>
      <c r="K110" s="4"/>
      <c r="L110" s="58"/>
      <c r="M110" s="58">
        <v>0.91359999999999997</v>
      </c>
      <c r="N110" s="58">
        <v>0.63</v>
      </c>
      <c r="O110" s="58"/>
      <c r="P110" s="58">
        <v>0.03</v>
      </c>
      <c r="Q110" s="4"/>
      <c r="R110" s="4"/>
    </row>
    <row r="111" spans="1:18" ht="150" outlineLevel="1">
      <c r="A111" s="47" t="s">
        <v>1223</v>
      </c>
      <c r="B111" s="43" t="s">
        <v>289</v>
      </c>
      <c r="C111" s="50" t="s">
        <v>1325</v>
      </c>
      <c r="D111" s="58">
        <v>3.1980399999999998</v>
      </c>
      <c r="E111" s="58"/>
      <c r="F111" s="58">
        <v>3.1980399999999998</v>
      </c>
      <c r="G111" s="58">
        <v>0.63</v>
      </c>
      <c r="H111" s="58"/>
      <c r="I111" s="58">
        <v>0</v>
      </c>
      <c r="J111" s="58">
        <v>0</v>
      </c>
      <c r="K111" s="4"/>
      <c r="L111" s="58"/>
      <c r="M111" s="58">
        <v>3.1980399999999998</v>
      </c>
      <c r="N111" s="58">
        <v>0.63</v>
      </c>
      <c r="O111" s="58"/>
      <c r="P111" s="58">
        <v>0</v>
      </c>
      <c r="Q111" s="4"/>
      <c r="R111" s="4"/>
    </row>
    <row r="112" spans="1:18" ht="75" outlineLevel="1">
      <c r="A112" s="47" t="s">
        <v>1223</v>
      </c>
      <c r="B112" s="43" t="s">
        <v>290</v>
      </c>
      <c r="C112" s="50" t="s">
        <v>1326</v>
      </c>
      <c r="D112" s="58">
        <v>19.768190000000001</v>
      </c>
      <c r="E112" s="58"/>
      <c r="F112" s="58">
        <v>0</v>
      </c>
      <c r="G112" s="58">
        <v>0</v>
      </c>
      <c r="H112" s="58"/>
      <c r="I112" s="58">
        <v>0</v>
      </c>
      <c r="J112" s="58">
        <v>0</v>
      </c>
      <c r="K112" s="4"/>
      <c r="L112" s="58"/>
      <c r="M112" s="58">
        <v>0</v>
      </c>
      <c r="N112" s="58">
        <v>0</v>
      </c>
      <c r="O112" s="58"/>
      <c r="P112" s="58">
        <v>0</v>
      </c>
      <c r="Q112" s="4"/>
      <c r="R112" s="4"/>
    </row>
    <row r="113" spans="1:18" ht="131.25" outlineLevel="1">
      <c r="A113" s="47" t="s">
        <v>1224</v>
      </c>
      <c r="B113" s="43" t="s">
        <v>291</v>
      </c>
      <c r="C113" s="50" t="s">
        <v>1327</v>
      </c>
      <c r="D113" s="58">
        <v>21.023630000000001</v>
      </c>
      <c r="E113" s="58"/>
      <c r="F113" s="58">
        <v>0</v>
      </c>
      <c r="G113" s="58">
        <v>0</v>
      </c>
      <c r="H113" s="58"/>
      <c r="I113" s="58">
        <v>0</v>
      </c>
      <c r="J113" s="58">
        <v>0</v>
      </c>
      <c r="K113" s="4"/>
      <c r="L113" s="58"/>
      <c r="M113" s="58">
        <v>0</v>
      </c>
      <c r="N113" s="58">
        <v>0</v>
      </c>
      <c r="O113" s="58"/>
      <c r="P113" s="58">
        <v>0</v>
      </c>
      <c r="Q113" s="4"/>
      <c r="R113" s="4"/>
    </row>
    <row r="114" spans="1:18" ht="112.5" outlineLevel="1">
      <c r="A114" s="47" t="s">
        <v>1224</v>
      </c>
      <c r="B114" s="43" t="s">
        <v>292</v>
      </c>
      <c r="C114" s="50" t="s">
        <v>1328</v>
      </c>
      <c r="D114" s="58">
        <v>6.1508999999999991</v>
      </c>
      <c r="E114" s="58"/>
      <c r="F114" s="58">
        <v>0</v>
      </c>
      <c r="G114" s="58">
        <v>0</v>
      </c>
      <c r="H114" s="58"/>
      <c r="I114" s="58">
        <v>0</v>
      </c>
      <c r="J114" s="58">
        <v>0</v>
      </c>
      <c r="K114" s="4"/>
      <c r="L114" s="58"/>
      <c r="M114" s="58">
        <v>0</v>
      </c>
      <c r="N114" s="58">
        <v>0</v>
      </c>
      <c r="O114" s="58"/>
      <c r="P114" s="58">
        <v>0</v>
      </c>
      <c r="Q114" s="4"/>
      <c r="R114" s="4"/>
    </row>
    <row r="115" spans="1:18" ht="150" outlineLevel="1">
      <c r="A115" s="47" t="s">
        <v>1223</v>
      </c>
      <c r="B115" s="43" t="s">
        <v>293</v>
      </c>
      <c r="C115" s="50" t="s">
        <v>1329</v>
      </c>
      <c r="D115" s="58">
        <v>0.25963346000000004</v>
      </c>
      <c r="E115" s="58"/>
      <c r="F115" s="58">
        <v>0.25963346000000004</v>
      </c>
      <c r="G115" s="58">
        <v>0.40</v>
      </c>
      <c r="H115" s="58"/>
      <c r="I115" s="58">
        <v>0</v>
      </c>
      <c r="J115" s="58">
        <v>0</v>
      </c>
      <c r="K115" s="4"/>
      <c r="L115" s="58"/>
      <c r="M115" s="58">
        <v>0.25963346000000004</v>
      </c>
      <c r="N115" s="58">
        <v>0.40</v>
      </c>
      <c r="O115" s="58"/>
      <c r="P115" s="58">
        <v>0</v>
      </c>
      <c r="Q115" s="4"/>
      <c r="R115" s="4"/>
    </row>
    <row r="116" spans="1:18" ht="93.75" outlineLevel="1">
      <c r="A116" s="47" t="s">
        <v>1223</v>
      </c>
      <c r="B116" s="43" t="s">
        <v>294</v>
      </c>
      <c r="C116" s="50" t="s">
        <v>1330</v>
      </c>
      <c r="D116" s="58">
        <v>0.81128475</v>
      </c>
      <c r="E116" s="58"/>
      <c r="F116" s="58">
        <v>0.81128475</v>
      </c>
      <c r="G116" s="58">
        <v>0.80</v>
      </c>
      <c r="H116" s="58"/>
      <c r="I116" s="58">
        <v>0</v>
      </c>
      <c r="J116" s="58">
        <v>0</v>
      </c>
      <c r="K116" s="4"/>
      <c r="L116" s="58"/>
      <c r="M116" s="58">
        <v>0.81128475</v>
      </c>
      <c r="N116" s="58">
        <v>0.80</v>
      </c>
      <c r="O116" s="58"/>
      <c r="P116" s="58">
        <v>0</v>
      </c>
      <c r="Q116" s="4"/>
      <c r="R116" s="4"/>
    </row>
    <row r="117" spans="1:18" ht="131.25" outlineLevel="1">
      <c r="A117" s="47" t="s">
        <v>1223</v>
      </c>
      <c r="B117" s="43" t="s">
        <v>295</v>
      </c>
      <c r="C117" s="50" t="s">
        <v>1331</v>
      </c>
      <c r="D117" s="58">
        <v>1.0267431899999999</v>
      </c>
      <c r="E117" s="58"/>
      <c r="F117" s="58">
        <v>1.0267431899999999</v>
      </c>
      <c r="G117" s="58">
        <v>1.26</v>
      </c>
      <c r="H117" s="58"/>
      <c r="I117" s="58">
        <v>0</v>
      </c>
      <c r="J117" s="58">
        <v>0</v>
      </c>
      <c r="K117" s="4"/>
      <c r="L117" s="58"/>
      <c r="M117" s="58">
        <v>1.0267431899999999</v>
      </c>
      <c r="N117" s="58">
        <v>1.26</v>
      </c>
      <c r="O117" s="58"/>
      <c r="P117" s="58">
        <v>0</v>
      </c>
      <c r="Q117" s="4"/>
      <c r="R117" s="4"/>
    </row>
    <row r="118" spans="1:18" ht="112.5" outlineLevel="1">
      <c r="A118" s="47" t="s">
        <v>1224</v>
      </c>
      <c r="B118" s="43" t="s">
        <v>296</v>
      </c>
      <c r="C118" s="50" t="s">
        <v>1332</v>
      </c>
      <c r="D118" s="58">
        <v>3.7526799999999993</v>
      </c>
      <c r="E118" s="58"/>
      <c r="F118" s="58">
        <v>0</v>
      </c>
      <c r="G118" s="58">
        <v>0</v>
      </c>
      <c r="H118" s="58"/>
      <c r="I118" s="58">
        <v>0</v>
      </c>
      <c r="J118" s="58">
        <v>0</v>
      </c>
      <c r="K118" s="4"/>
      <c r="L118" s="58"/>
      <c r="M118" s="58">
        <v>0</v>
      </c>
      <c r="N118" s="58">
        <v>0</v>
      </c>
      <c r="O118" s="58"/>
      <c r="P118" s="58">
        <v>0</v>
      </c>
      <c r="Q118" s="4"/>
      <c r="R118" s="4"/>
    </row>
    <row r="119" spans="1:18" ht="131.25" outlineLevel="1">
      <c r="A119" s="47" t="s">
        <v>1224</v>
      </c>
      <c r="B119" s="43" t="s">
        <v>297</v>
      </c>
      <c r="C119" s="50" t="s">
        <v>1333</v>
      </c>
      <c r="D119" s="58">
        <v>12.80364</v>
      </c>
      <c r="E119" s="58"/>
      <c r="F119" s="58">
        <v>0</v>
      </c>
      <c r="G119" s="58">
        <v>0</v>
      </c>
      <c r="H119" s="58"/>
      <c r="I119" s="58">
        <v>0</v>
      </c>
      <c r="J119" s="58">
        <v>0</v>
      </c>
      <c r="K119" s="4"/>
      <c r="L119" s="58"/>
      <c r="M119" s="58">
        <v>0</v>
      </c>
      <c r="N119" s="58">
        <v>0</v>
      </c>
      <c r="O119" s="58"/>
      <c r="P119" s="58">
        <v>0</v>
      </c>
      <c r="Q119" s="4"/>
      <c r="R119" s="4"/>
    </row>
    <row r="120" spans="1:18" ht="131.25" outlineLevel="1">
      <c r="A120" s="47" t="s">
        <v>1224</v>
      </c>
      <c r="B120" s="43" t="s">
        <v>298</v>
      </c>
      <c r="C120" s="50" t="s">
        <v>1334</v>
      </c>
      <c r="D120" s="58">
        <v>13.654570000000001</v>
      </c>
      <c r="E120" s="58"/>
      <c r="F120" s="58">
        <v>0</v>
      </c>
      <c r="G120" s="58">
        <v>0</v>
      </c>
      <c r="H120" s="58"/>
      <c r="I120" s="58">
        <v>0</v>
      </c>
      <c r="J120" s="58">
        <v>0</v>
      </c>
      <c r="K120" s="4"/>
      <c r="L120" s="58"/>
      <c r="M120" s="58">
        <v>0</v>
      </c>
      <c r="N120" s="58">
        <v>0</v>
      </c>
      <c r="O120" s="58"/>
      <c r="P120" s="58">
        <v>0</v>
      </c>
      <c r="Q120" s="4"/>
      <c r="R120" s="4"/>
    </row>
    <row r="121" spans="1:18" ht="75" outlineLevel="1">
      <c r="A121" s="47" t="s">
        <v>1223</v>
      </c>
      <c r="B121" s="43" t="s">
        <v>299</v>
      </c>
      <c r="C121" s="50" t="s">
        <v>1335</v>
      </c>
      <c r="D121" s="58">
        <v>3.5809699999999998</v>
      </c>
      <c r="E121" s="58"/>
      <c r="F121" s="58">
        <v>0</v>
      </c>
      <c r="G121" s="58">
        <v>0</v>
      </c>
      <c r="H121" s="58"/>
      <c r="I121" s="58">
        <v>0</v>
      </c>
      <c r="J121" s="58">
        <v>0</v>
      </c>
      <c r="K121" s="4"/>
      <c r="L121" s="58"/>
      <c r="M121" s="58">
        <v>0</v>
      </c>
      <c r="N121" s="58">
        <v>0</v>
      </c>
      <c r="O121" s="58"/>
      <c r="P121" s="58">
        <v>0</v>
      </c>
      <c r="Q121" s="4"/>
      <c r="R121" s="4"/>
    </row>
    <row r="122" spans="1:18" ht="112.5" outlineLevel="1">
      <c r="A122" s="47" t="s">
        <v>1224</v>
      </c>
      <c r="B122" s="43" t="s">
        <v>300</v>
      </c>
      <c r="C122" s="50" t="s">
        <v>1336</v>
      </c>
      <c r="D122" s="58">
        <v>4.0701599999999996</v>
      </c>
      <c r="E122" s="58"/>
      <c r="F122" s="58">
        <v>4.0701599999999996</v>
      </c>
      <c r="G122" s="58">
        <v>0</v>
      </c>
      <c r="H122" s="58"/>
      <c r="I122" s="58">
        <v>1.20</v>
      </c>
      <c r="J122" s="58">
        <v>0</v>
      </c>
      <c r="K122" s="4"/>
      <c r="L122" s="58"/>
      <c r="M122" s="58">
        <v>4.0701599999999996</v>
      </c>
      <c r="N122" s="58">
        <v>0</v>
      </c>
      <c r="O122" s="58"/>
      <c r="P122" s="58">
        <v>1.20</v>
      </c>
      <c r="Q122" s="4"/>
      <c r="R122" s="4"/>
    </row>
    <row r="123" spans="1:18" ht="93.75" outlineLevel="1">
      <c r="A123" s="47" t="s">
        <v>1223</v>
      </c>
      <c r="B123" s="43" t="s">
        <v>301</v>
      </c>
      <c r="C123" s="50" t="s">
        <v>1337</v>
      </c>
      <c r="D123" s="58">
        <v>3.3398300000000001</v>
      </c>
      <c r="E123" s="58"/>
      <c r="F123" s="58">
        <v>0</v>
      </c>
      <c r="G123" s="58">
        <v>0</v>
      </c>
      <c r="H123" s="58"/>
      <c r="I123" s="58">
        <v>0</v>
      </c>
      <c r="J123" s="58">
        <v>0</v>
      </c>
      <c r="K123" s="4"/>
      <c r="L123" s="58"/>
      <c r="M123" s="58">
        <v>0</v>
      </c>
      <c r="N123" s="58">
        <v>0</v>
      </c>
      <c r="O123" s="58"/>
      <c r="P123" s="58">
        <v>0</v>
      </c>
      <c r="Q123" s="4"/>
      <c r="R123" s="4"/>
    </row>
    <row r="124" spans="1:18" ht="93.75" outlineLevel="1">
      <c r="A124" s="47" t="s">
        <v>1223</v>
      </c>
      <c r="B124" s="43" t="s">
        <v>302</v>
      </c>
      <c r="C124" s="50" t="s">
        <v>1338</v>
      </c>
      <c r="D124" s="58">
        <v>0.67493999999999998</v>
      </c>
      <c r="E124" s="58"/>
      <c r="F124" s="58">
        <v>0</v>
      </c>
      <c r="G124" s="58">
        <v>0</v>
      </c>
      <c r="H124" s="58"/>
      <c r="I124" s="58">
        <v>0</v>
      </c>
      <c r="J124" s="58">
        <v>0</v>
      </c>
      <c r="K124" s="4"/>
      <c r="L124" s="58"/>
      <c r="M124" s="58">
        <v>0</v>
      </c>
      <c r="N124" s="58">
        <v>0</v>
      </c>
      <c r="O124" s="58"/>
      <c r="P124" s="58">
        <v>0</v>
      </c>
      <c r="Q124" s="4"/>
      <c r="R124" s="4"/>
    </row>
    <row r="125" spans="1:18" ht="75" outlineLevel="1">
      <c r="A125" s="47" t="s">
        <v>1223</v>
      </c>
      <c r="B125" s="43" t="s">
        <v>303</v>
      </c>
      <c r="C125" s="50" t="s">
        <v>1339</v>
      </c>
      <c r="D125" s="58">
        <v>1.6051099999999998</v>
      </c>
      <c r="E125" s="58"/>
      <c r="F125" s="58">
        <v>0</v>
      </c>
      <c r="G125" s="58">
        <v>0</v>
      </c>
      <c r="H125" s="58"/>
      <c r="I125" s="58">
        <v>0</v>
      </c>
      <c r="J125" s="58">
        <v>0</v>
      </c>
      <c r="K125" s="4"/>
      <c r="L125" s="58"/>
      <c r="M125" s="58">
        <v>0</v>
      </c>
      <c r="N125" s="58">
        <v>0</v>
      </c>
      <c r="O125" s="58"/>
      <c r="P125" s="58">
        <v>0</v>
      </c>
      <c r="Q125" s="4"/>
      <c r="R125" s="4"/>
    </row>
    <row r="126" spans="1:18" ht="93.75" outlineLevel="1">
      <c r="A126" s="47" t="s">
        <v>1224</v>
      </c>
      <c r="B126" s="43" t="s">
        <v>304</v>
      </c>
      <c r="C126" s="50" t="s">
        <v>1340</v>
      </c>
      <c r="D126" s="58">
        <v>1.915</v>
      </c>
      <c r="E126" s="58"/>
      <c r="F126" s="58">
        <v>1.915</v>
      </c>
      <c r="G126" s="58">
        <v>0</v>
      </c>
      <c r="H126" s="58"/>
      <c r="I126" s="58">
        <v>0.23</v>
      </c>
      <c r="J126" s="58">
        <v>0</v>
      </c>
      <c r="K126" s="4"/>
      <c r="L126" s="58"/>
      <c r="M126" s="58">
        <v>1.915</v>
      </c>
      <c r="N126" s="58">
        <v>0</v>
      </c>
      <c r="O126" s="58"/>
      <c r="P126" s="58">
        <v>0.23</v>
      </c>
      <c r="Q126" s="4"/>
      <c r="R126" s="4"/>
    </row>
    <row r="127" spans="1:18" ht="93.75" outlineLevel="1">
      <c r="A127" s="47" t="s">
        <v>1224</v>
      </c>
      <c r="B127" s="43" t="s">
        <v>305</v>
      </c>
      <c r="C127" s="50" t="s">
        <v>1341</v>
      </c>
      <c r="D127" s="58">
        <v>4.3805087300000007</v>
      </c>
      <c r="E127" s="58"/>
      <c r="F127" s="58">
        <v>4.3805087300000007</v>
      </c>
      <c r="G127" s="58">
        <v>0</v>
      </c>
      <c r="H127" s="58"/>
      <c r="I127" s="58">
        <v>2.2400000000000002</v>
      </c>
      <c r="J127" s="58">
        <v>0</v>
      </c>
      <c r="K127" s="4"/>
      <c r="L127" s="58"/>
      <c r="M127" s="58">
        <v>4.3805087300000007</v>
      </c>
      <c r="N127" s="58">
        <v>0</v>
      </c>
      <c r="O127" s="58"/>
      <c r="P127" s="58">
        <v>2.2400000000000002</v>
      </c>
      <c r="Q127" s="4"/>
      <c r="R127" s="4"/>
    </row>
    <row r="128" spans="1:18" ht="131.25" outlineLevel="1">
      <c r="A128" s="47" t="s">
        <v>1223</v>
      </c>
      <c r="B128" s="43" t="s">
        <v>306</v>
      </c>
      <c r="C128" s="50" t="s">
        <v>1342</v>
      </c>
      <c r="D128" s="58">
        <v>0.38690532</v>
      </c>
      <c r="E128" s="58"/>
      <c r="F128" s="58">
        <v>0.38690532</v>
      </c>
      <c r="G128" s="58">
        <v>0.40</v>
      </c>
      <c r="H128" s="58"/>
      <c r="I128" s="58">
        <v>0</v>
      </c>
      <c r="J128" s="58">
        <v>0</v>
      </c>
      <c r="K128" s="4"/>
      <c r="L128" s="58"/>
      <c r="M128" s="58">
        <v>0.38690532</v>
      </c>
      <c r="N128" s="58">
        <v>0.40</v>
      </c>
      <c r="O128" s="58"/>
      <c r="P128" s="58">
        <v>0</v>
      </c>
      <c r="Q128" s="4"/>
      <c r="R128" s="4"/>
    </row>
    <row r="129" spans="1:18" ht="93.75" outlineLevel="1">
      <c r="A129" s="47" t="s">
        <v>1224</v>
      </c>
      <c r="B129" s="43" t="s">
        <v>307</v>
      </c>
      <c r="C129" s="50" t="s">
        <v>1343</v>
      </c>
      <c r="D129" s="58">
        <v>10.18975</v>
      </c>
      <c r="E129" s="58"/>
      <c r="F129" s="58">
        <v>0</v>
      </c>
      <c r="G129" s="58">
        <v>0</v>
      </c>
      <c r="H129" s="58"/>
      <c r="I129" s="58">
        <v>0</v>
      </c>
      <c r="J129" s="58">
        <v>0</v>
      </c>
      <c r="K129" s="4"/>
      <c r="L129" s="58"/>
      <c r="M129" s="58">
        <v>0</v>
      </c>
      <c r="N129" s="58">
        <v>0</v>
      </c>
      <c r="O129" s="58"/>
      <c r="P129" s="58">
        <v>0</v>
      </c>
      <c r="Q129" s="4"/>
      <c r="R129" s="4"/>
    </row>
    <row r="130" spans="1:18" ht="75" outlineLevel="1">
      <c r="A130" s="47" t="s">
        <v>1223</v>
      </c>
      <c r="B130" s="43" t="s">
        <v>308</v>
      </c>
      <c r="C130" s="50" t="s">
        <v>1344</v>
      </c>
      <c r="D130" s="58">
        <v>2.11504</v>
      </c>
      <c r="E130" s="58"/>
      <c r="F130" s="58">
        <v>0</v>
      </c>
      <c r="G130" s="58">
        <v>0</v>
      </c>
      <c r="H130" s="58"/>
      <c r="I130" s="58">
        <v>0</v>
      </c>
      <c r="J130" s="58">
        <v>0</v>
      </c>
      <c r="K130" s="4"/>
      <c r="L130" s="58"/>
      <c r="M130" s="58">
        <v>0</v>
      </c>
      <c r="N130" s="58">
        <v>0</v>
      </c>
      <c r="O130" s="58"/>
      <c r="P130" s="58">
        <v>0</v>
      </c>
      <c r="Q130" s="4"/>
      <c r="R130" s="4"/>
    </row>
    <row r="131" spans="1:18" ht="112.5" outlineLevel="1">
      <c r="A131" s="47" t="s">
        <v>1224</v>
      </c>
      <c r="B131" s="43" t="s">
        <v>309</v>
      </c>
      <c r="C131" s="50" t="s">
        <v>2760</v>
      </c>
      <c r="D131" s="58">
        <v>0.20843999999999999</v>
      </c>
      <c r="E131" s="58"/>
      <c r="F131" s="58">
        <v>0</v>
      </c>
      <c r="G131" s="58">
        <v>0</v>
      </c>
      <c r="H131" s="58"/>
      <c r="I131" s="58">
        <v>0</v>
      </c>
      <c r="J131" s="58">
        <v>0</v>
      </c>
      <c r="K131" s="4"/>
      <c r="L131" s="58"/>
      <c r="M131" s="58">
        <v>0</v>
      </c>
      <c r="N131" s="58">
        <v>0</v>
      </c>
      <c r="O131" s="58"/>
      <c r="P131" s="58">
        <v>0</v>
      </c>
      <c r="Q131" s="4"/>
      <c r="R131" s="4"/>
    </row>
    <row r="132" spans="1:18" ht="56.25" outlineLevel="1">
      <c r="A132" s="47" t="s">
        <v>1223</v>
      </c>
      <c r="B132" s="43" t="s">
        <v>310</v>
      </c>
      <c r="C132" s="50" t="s">
        <v>1345</v>
      </c>
      <c r="D132" s="58">
        <v>0.20202999999999999</v>
      </c>
      <c r="E132" s="58"/>
      <c r="F132" s="58">
        <v>0</v>
      </c>
      <c r="G132" s="58">
        <v>0</v>
      </c>
      <c r="H132" s="58"/>
      <c r="I132" s="58">
        <v>0</v>
      </c>
      <c r="J132" s="58">
        <v>0</v>
      </c>
      <c r="K132" s="4"/>
      <c r="L132" s="58"/>
      <c r="M132" s="58">
        <v>0</v>
      </c>
      <c r="N132" s="58">
        <v>0</v>
      </c>
      <c r="O132" s="58"/>
      <c r="P132" s="58">
        <v>0</v>
      </c>
      <c r="Q132" s="4"/>
      <c r="R132" s="4"/>
    </row>
    <row r="133" spans="1:18" ht="56.25" outlineLevel="1">
      <c r="A133" s="47" t="s">
        <v>1223</v>
      </c>
      <c r="B133" s="43" t="s">
        <v>311</v>
      </c>
      <c r="C133" s="50" t="s">
        <v>1346</v>
      </c>
      <c r="D133" s="58">
        <v>23.357970000000002</v>
      </c>
      <c r="E133" s="58"/>
      <c r="F133" s="58">
        <v>0</v>
      </c>
      <c r="G133" s="58">
        <v>0</v>
      </c>
      <c r="H133" s="58"/>
      <c r="I133" s="58">
        <v>0</v>
      </c>
      <c r="J133" s="58">
        <v>0</v>
      </c>
      <c r="K133" s="4"/>
      <c r="L133" s="58"/>
      <c r="M133" s="58">
        <v>0</v>
      </c>
      <c r="N133" s="58">
        <v>0</v>
      </c>
      <c r="O133" s="58"/>
      <c r="P133" s="58">
        <v>0</v>
      </c>
      <c r="Q133" s="4"/>
      <c r="R133" s="4"/>
    </row>
    <row r="134" spans="1:18" ht="75" outlineLevel="1">
      <c r="A134" s="47" t="s">
        <v>1223</v>
      </c>
      <c r="B134" s="43" t="s">
        <v>312</v>
      </c>
      <c r="C134" s="50" t="s">
        <v>1347</v>
      </c>
      <c r="D134" s="58">
        <v>2.8011300000000001</v>
      </c>
      <c r="E134" s="58"/>
      <c r="F134" s="58">
        <v>0</v>
      </c>
      <c r="G134" s="58">
        <v>0</v>
      </c>
      <c r="H134" s="58"/>
      <c r="I134" s="58">
        <v>0</v>
      </c>
      <c r="J134" s="58">
        <v>0</v>
      </c>
      <c r="K134" s="4"/>
      <c r="L134" s="58"/>
      <c r="M134" s="58">
        <v>0</v>
      </c>
      <c r="N134" s="58">
        <v>0</v>
      </c>
      <c r="O134" s="58"/>
      <c r="P134" s="58">
        <v>0</v>
      </c>
      <c r="Q134" s="4"/>
      <c r="R134" s="4"/>
    </row>
    <row r="135" spans="1:18" ht="75" outlineLevel="1">
      <c r="A135" s="47" t="s">
        <v>1223</v>
      </c>
      <c r="B135" s="43" t="s">
        <v>313</v>
      </c>
      <c r="C135" s="50" t="s">
        <v>1348</v>
      </c>
      <c r="D135" s="58">
        <v>3.1163699999999999</v>
      </c>
      <c r="E135" s="58"/>
      <c r="F135" s="58">
        <v>0</v>
      </c>
      <c r="G135" s="58">
        <v>0</v>
      </c>
      <c r="H135" s="58"/>
      <c r="I135" s="58">
        <v>0</v>
      </c>
      <c r="J135" s="58">
        <v>0</v>
      </c>
      <c r="K135" s="4"/>
      <c r="L135" s="58"/>
      <c r="M135" s="58">
        <v>0</v>
      </c>
      <c r="N135" s="58">
        <v>0</v>
      </c>
      <c r="O135" s="58"/>
      <c r="P135" s="58">
        <v>0</v>
      </c>
      <c r="Q135" s="4"/>
      <c r="R135" s="4"/>
    </row>
    <row r="136" spans="1:18" ht="187.5" outlineLevel="1">
      <c r="A136" s="47" t="s">
        <v>1223</v>
      </c>
      <c r="B136" s="43" t="s">
        <v>314</v>
      </c>
      <c r="C136" s="50" t="s">
        <v>1349</v>
      </c>
      <c r="D136" s="58">
        <v>6.7226499999999989</v>
      </c>
      <c r="E136" s="58"/>
      <c r="F136" s="58">
        <v>0</v>
      </c>
      <c r="G136" s="58">
        <v>0</v>
      </c>
      <c r="H136" s="58"/>
      <c r="I136" s="58">
        <v>0</v>
      </c>
      <c r="J136" s="58">
        <v>0</v>
      </c>
      <c r="K136" s="4"/>
      <c r="L136" s="58"/>
      <c r="M136" s="58">
        <v>0</v>
      </c>
      <c r="N136" s="58">
        <v>0</v>
      </c>
      <c r="O136" s="58"/>
      <c r="P136" s="58">
        <v>0</v>
      </c>
      <c r="Q136" s="4"/>
      <c r="R136" s="4"/>
    </row>
    <row r="137" spans="1:18" ht="131.25" outlineLevel="1">
      <c r="A137" s="47" t="s">
        <v>1223</v>
      </c>
      <c r="B137" s="43" t="s">
        <v>315</v>
      </c>
      <c r="C137" s="50" t="s">
        <v>1350</v>
      </c>
      <c r="D137" s="58">
        <v>1.1346399999999999</v>
      </c>
      <c r="E137" s="58"/>
      <c r="F137" s="58">
        <v>0</v>
      </c>
      <c r="G137" s="58">
        <v>0</v>
      </c>
      <c r="H137" s="58"/>
      <c r="I137" s="58">
        <v>0</v>
      </c>
      <c r="J137" s="58">
        <v>0</v>
      </c>
      <c r="K137" s="4"/>
      <c r="L137" s="58"/>
      <c r="M137" s="58">
        <v>0</v>
      </c>
      <c r="N137" s="58">
        <v>0</v>
      </c>
      <c r="O137" s="58"/>
      <c r="P137" s="58">
        <v>0</v>
      </c>
      <c r="Q137" s="4"/>
      <c r="R137" s="4"/>
    </row>
    <row r="138" spans="1:18" ht="93.75" outlineLevel="1">
      <c r="A138" s="47" t="s">
        <v>1223</v>
      </c>
      <c r="B138" s="43" t="s">
        <v>316</v>
      </c>
      <c r="C138" s="50" t="s">
        <v>1351</v>
      </c>
      <c r="D138" s="58">
        <v>0.45007915000000004</v>
      </c>
      <c r="E138" s="58"/>
      <c r="F138" s="58">
        <v>0.45007915000000004</v>
      </c>
      <c r="G138" s="58">
        <v>0.63</v>
      </c>
      <c r="H138" s="58"/>
      <c r="I138" s="58">
        <v>0</v>
      </c>
      <c r="J138" s="58">
        <v>0</v>
      </c>
      <c r="K138" s="4"/>
      <c r="L138" s="58"/>
      <c r="M138" s="58">
        <v>0.45007915000000004</v>
      </c>
      <c r="N138" s="58">
        <v>0.63</v>
      </c>
      <c r="O138" s="58"/>
      <c r="P138" s="58">
        <v>0</v>
      </c>
      <c r="Q138" s="4"/>
      <c r="R138" s="4"/>
    </row>
    <row r="139" spans="1:18" ht="93.75" outlineLevel="1">
      <c r="A139" s="47" t="s">
        <v>1223</v>
      </c>
      <c r="B139" s="43" t="s">
        <v>317</v>
      </c>
      <c r="C139" s="50" t="s">
        <v>1352</v>
      </c>
      <c r="D139" s="58">
        <v>0.72274000000000005</v>
      </c>
      <c r="E139" s="58"/>
      <c r="F139" s="58">
        <v>0</v>
      </c>
      <c r="G139" s="58">
        <v>0</v>
      </c>
      <c r="H139" s="58"/>
      <c r="I139" s="58">
        <v>0</v>
      </c>
      <c r="J139" s="58">
        <v>0</v>
      </c>
      <c r="K139" s="4"/>
      <c r="L139" s="58"/>
      <c r="M139" s="58">
        <v>0</v>
      </c>
      <c r="N139" s="58">
        <v>0</v>
      </c>
      <c r="O139" s="58"/>
      <c r="P139" s="58">
        <v>0</v>
      </c>
      <c r="Q139" s="4"/>
      <c r="R139" s="4"/>
    </row>
    <row r="140" spans="1:18" ht="93.75" outlineLevel="1">
      <c r="A140" s="47" t="s">
        <v>1224</v>
      </c>
      <c r="B140" s="43" t="s">
        <v>318</v>
      </c>
      <c r="C140" s="50" t="s">
        <v>1353</v>
      </c>
      <c r="D140" s="58">
        <v>23.641531699999998</v>
      </c>
      <c r="E140" s="58"/>
      <c r="F140" s="58">
        <v>23.641531699999998</v>
      </c>
      <c r="G140" s="58">
        <v>0</v>
      </c>
      <c r="H140" s="58"/>
      <c r="I140" s="58">
        <v>4.71</v>
      </c>
      <c r="J140" s="58">
        <v>0</v>
      </c>
      <c r="K140" s="4"/>
      <c r="L140" s="58"/>
      <c r="M140" s="58">
        <v>23.641531699999998</v>
      </c>
      <c r="N140" s="58">
        <v>0</v>
      </c>
      <c r="O140" s="58"/>
      <c r="P140" s="58">
        <v>4.71</v>
      </c>
      <c r="Q140" s="4"/>
      <c r="R140" s="4"/>
    </row>
    <row r="141" spans="1:18" ht="150" outlineLevel="1">
      <c r="A141" s="47" t="s">
        <v>1223</v>
      </c>
      <c r="B141" s="43" t="s">
        <v>319</v>
      </c>
      <c r="C141" s="50" t="s">
        <v>1354</v>
      </c>
      <c r="D141" s="58">
        <v>2.5921100000000004</v>
      </c>
      <c r="E141" s="58"/>
      <c r="F141" s="58">
        <v>0</v>
      </c>
      <c r="G141" s="58">
        <v>0</v>
      </c>
      <c r="H141" s="58"/>
      <c r="I141" s="58">
        <v>0</v>
      </c>
      <c r="J141" s="58">
        <v>0</v>
      </c>
      <c r="K141" s="4"/>
      <c r="L141" s="58"/>
      <c r="M141" s="58">
        <v>0</v>
      </c>
      <c r="N141" s="58">
        <v>0</v>
      </c>
      <c r="O141" s="58"/>
      <c r="P141" s="58">
        <v>0</v>
      </c>
      <c r="Q141" s="4"/>
      <c r="R141" s="4"/>
    </row>
    <row r="142" spans="1:18" ht="131.25" outlineLevel="1">
      <c r="A142" s="47" t="s">
        <v>1224</v>
      </c>
      <c r="B142" s="43" t="s">
        <v>320</v>
      </c>
      <c r="C142" s="50" t="s">
        <v>1355</v>
      </c>
      <c r="D142" s="58">
        <v>0.31050999999999995</v>
      </c>
      <c r="E142" s="58"/>
      <c r="F142" s="58">
        <v>0.31050999999999995</v>
      </c>
      <c r="G142" s="58">
        <v>0</v>
      </c>
      <c r="H142" s="58"/>
      <c r="I142" s="58">
        <v>0.12</v>
      </c>
      <c r="J142" s="58">
        <v>0</v>
      </c>
      <c r="K142" s="4"/>
      <c r="L142" s="58"/>
      <c r="M142" s="58">
        <v>0.31050999999999995</v>
      </c>
      <c r="N142" s="58">
        <v>0</v>
      </c>
      <c r="O142" s="58"/>
      <c r="P142" s="58">
        <v>0.12</v>
      </c>
      <c r="Q142" s="4"/>
      <c r="R142" s="4"/>
    </row>
    <row r="143" spans="1:18" ht="131.25" outlineLevel="1">
      <c r="A143" s="47" t="s">
        <v>1224</v>
      </c>
      <c r="B143" s="43" t="s">
        <v>321</v>
      </c>
      <c r="C143" s="50" t="s">
        <v>1356</v>
      </c>
      <c r="D143" s="58">
        <v>0.53639999999999999</v>
      </c>
      <c r="E143" s="58"/>
      <c r="F143" s="58">
        <v>0</v>
      </c>
      <c r="G143" s="58">
        <v>0</v>
      </c>
      <c r="H143" s="58"/>
      <c r="I143" s="58">
        <v>0</v>
      </c>
      <c r="J143" s="58">
        <v>0</v>
      </c>
      <c r="K143" s="4"/>
      <c r="L143" s="58"/>
      <c r="M143" s="58">
        <v>0</v>
      </c>
      <c r="N143" s="58">
        <v>0</v>
      </c>
      <c r="O143" s="58"/>
      <c r="P143" s="58">
        <v>0</v>
      </c>
      <c r="Q143" s="4"/>
      <c r="R143" s="4"/>
    </row>
    <row r="144" spans="1:18" ht="150" outlineLevel="1">
      <c r="A144" s="47" t="s">
        <v>1223</v>
      </c>
      <c r="B144" s="43" t="s">
        <v>322</v>
      </c>
      <c r="C144" s="50" t="s">
        <v>1357</v>
      </c>
      <c r="D144" s="58">
        <v>2.6653199999999999</v>
      </c>
      <c r="E144" s="58"/>
      <c r="F144" s="58">
        <v>0</v>
      </c>
      <c r="G144" s="58">
        <v>0</v>
      </c>
      <c r="H144" s="58"/>
      <c r="I144" s="58">
        <v>0</v>
      </c>
      <c r="J144" s="58">
        <v>0</v>
      </c>
      <c r="K144" s="4"/>
      <c r="L144" s="58"/>
      <c r="M144" s="58">
        <v>0</v>
      </c>
      <c r="N144" s="58">
        <v>0</v>
      </c>
      <c r="O144" s="58"/>
      <c r="P144" s="58">
        <v>0</v>
      </c>
      <c r="Q144" s="4"/>
      <c r="R144" s="4"/>
    </row>
    <row r="145" spans="1:18" ht="75" outlineLevel="1">
      <c r="A145" s="47" t="s">
        <v>1223</v>
      </c>
      <c r="B145" s="43" t="s">
        <v>323</v>
      </c>
      <c r="C145" s="50" t="s">
        <v>1358</v>
      </c>
      <c r="D145" s="58">
        <v>17.610790000000001</v>
      </c>
      <c r="E145" s="58"/>
      <c r="F145" s="58">
        <v>0</v>
      </c>
      <c r="G145" s="58">
        <v>0</v>
      </c>
      <c r="H145" s="58"/>
      <c r="I145" s="58">
        <v>0</v>
      </c>
      <c r="J145" s="58">
        <v>0</v>
      </c>
      <c r="K145" s="4"/>
      <c r="L145" s="58"/>
      <c r="M145" s="58">
        <v>0</v>
      </c>
      <c r="N145" s="58">
        <v>0</v>
      </c>
      <c r="O145" s="58"/>
      <c r="P145" s="58">
        <v>0</v>
      </c>
      <c r="Q145" s="4"/>
      <c r="R145" s="4"/>
    </row>
    <row r="146" spans="1:18" ht="112.5" outlineLevel="1">
      <c r="A146" s="47" t="s">
        <v>1224</v>
      </c>
      <c r="B146" s="43" t="s">
        <v>324</v>
      </c>
      <c r="C146" s="50" t="s">
        <v>1359</v>
      </c>
      <c r="D146" s="58">
        <v>0.28892000000000001</v>
      </c>
      <c r="E146" s="58"/>
      <c r="F146" s="58">
        <v>0.28892000000000001</v>
      </c>
      <c r="G146" s="58">
        <v>0</v>
      </c>
      <c r="H146" s="58"/>
      <c r="I146" s="58">
        <v>0.10</v>
      </c>
      <c r="J146" s="58">
        <v>0</v>
      </c>
      <c r="K146" s="4"/>
      <c r="L146" s="58"/>
      <c r="M146" s="58">
        <v>0.28892000000000001</v>
      </c>
      <c r="N146" s="58">
        <v>0</v>
      </c>
      <c r="O146" s="58"/>
      <c r="P146" s="58">
        <v>0.10</v>
      </c>
      <c r="Q146" s="4"/>
      <c r="R146" s="4"/>
    </row>
    <row r="147" spans="1:18" ht="112.5" outlineLevel="1">
      <c r="A147" s="47" t="s">
        <v>1224</v>
      </c>
      <c r="B147" s="43" t="s">
        <v>325</v>
      </c>
      <c r="C147" s="50" t="s">
        <v>1360</v>
      </c>
      <c r="D147" s="58">
        <v>0.27354000000000001</v>
      </c>
      <c r="E147" s="58"/>
      <c r="F147" s="58">
        <v>0.27354000000000001</v>
      </c>
      <c r="G147" s="58">
        <v>0</v>
      </c>
      <c r="H147" s="58"/>
      <c r="I147" s="58">
        <v>0.08</v>
      </c>
      <c r="J147" s="58">
        <v>0</v>
      </c>
      <c r="K147" s="4"/>
      <c r="L147" s="58"/>
      <c r="M147" s="58">
        <v>0.27354000000000001</v>
      </c>
      <c r="N147" s="58">
        <v>0</v>
      </c>
      <c r="O147" s="58"/>
      <c r="P147" s="58">
        <v>0.08</v>
      </c>
      <c r="Q147" s="4"/>
      <c r="R147" s="4"/>
    </row>
    <row r="148" spans="1:18" ht="187.5" outlineLevel="1">
      <c r="A148" s="47" t="s">
        <v>1224</v>
      </c>
      <c r="B148" s="43" t="s">
        <v>326</v>
      </c>
      <c r="C148" s="51" t="s">
        <v>1361</v>
      </c>
      <c r="D148" s="58">
        <v>0.27235000000000004</v>
      </c>
      <c r="E148" s="58"/>
      <c r="F148" s="58">
        <v>0.27235000000000004</v>
      </c>
      <c r="G148" s="58">
        <v>0</v>
      </c>
      <c r="H148" s="58"/>
      <c r="I148" s="58">
        <v>0.20</v>
      </c>
      <c r="J148" s="58">
        <v>0</v>
      </c>
      <c r="K148" s="4"/>
      <c r="L148" s="58"/>
      <c r="M148" s="58">
        <v>0.27235000000000004</v>
      </c>
      <c r="N148" s="58">
        <v>0</v>
      </c>
      <c r="O148" s="58"/>
      <c r="P148" s="58">
        <v>0.20</v>
      </c>
      <c r="Q148" s="4"/>
      <c r="R148" s="4"/>
    </row>
    <row r="149" spans="1:18" ht="93.75" outlineLevel="1">
      <c r="A149" s="47" t="s">
        <v>1224</v>
      </c>
      <c r="B149" s="43" t="s">
        <v>327</v>
      </c>
      <c r="C149" s="50" t="s">
        <v>1362</v>
      </c>
      <c r="D149" s="58">
        <v>16.148430000000001</v>
      </c>
      <c r="E149" s="58"/>
      <c r="F149" s="58">
        <v>0</v>
      </c>
      <c r="G149" s="58">
        <v>0</v>
      </c>
      <c r="H149" s="58"/>
      <c r="I149" s="58">
        <v>0</v>
      </c>
      <c r="J149" s="58">
        <v>0</v>
      </c>
      <c r="K149" s="4"/>
      <c r="L149" s="58"/>
      <c r="M149" s="58">
        <v>0</v>
      </c>
      <c r="N149" s="58">
        <v>0</v>
      </c>
      <c r="O149" s="58"/>
      <c r="P149" s="58">
        <v>0</v>
      </c>
      <c r="Q149" s="4"/>
      <c r="R149" s="4"/>
    </row>
    <row r="150" spans="1:18" ht="168.75" outlineLevel="1">
      <c r="A150" s="47" t="s">
        <v>1223</v>
      </c>
      <c r="B150" s="43" t="s">
        <v>328</v>
      </c>
      <c r="C150" s="50" t="s">
        <v>1363</v>
      </c>
      <c r="D150" s="58">
        <v>0.84996999999999989</v>
      </c>
      <c r="E150" s="58"/>
      <c r="F150" s="58">
        <v>0.84996999999999989</v>
      </c>
      <c r="G150" s="58">
        <v>0.5</v>
      </c>
      <c r="H150" s="58"/>
      <c r="I150" s="58">
        <v>0</v>
      </c>
      <c r="J150" s="58">
        <v>0</v>
      </c>
      <c r="K150" s="4"/>
      <c r="L150" s="58"/>
      <c r="M150" s="58">
        <v>0.84996999999999989</v>
      </c>
      <c r="N150" s="58">
        <v>0.5</v>
      </c>
      <c r="O150" s="58"/>
      <c r="P150" s="58">
        <v>0</v>
      </c>
      <c r="Q150" s="4"/>
      <c r="R150" s="4"/>
    </row>
    <row r="151" spans="1:18" ht="112.5" outlineLevel="1">
      <c r="A151" s="47" t="s">
        <v>1223</v>
      </c>
      <c r="B151" s="43" t="s">
        <v>329</v>
      </c>
      <c r="C151" s="50" t="s">
        <v>1364</v>
      </c>
      <c r="D151" s="58">
        <v>1.8083900000000002</v>
      </c>
      <c r="E151" s="58"/>
      <c r="F151" s="58">
        <v>0</v>
      </c>
      <c r="G151" s="58">
        <v>0</v>
      </c>
      <c r="H151" s="58"/>
      <c r="I151" s="58">
        <v>0</v>
      </c>
      <c r="J151" s="58">
        <v>0</v>
      </c>
      <c r="K151" s="4"/>
      <c r="L151" s="58"/>
      <c r="M151" s="58">
        <v>0</v>
      </c>
      <c r="N151" s="58">
        <v>0</v>
      </c>
      <c r="O151" s="58"/>
      <c r="P151" s="58">
        <v>0</v>
      </c>
      <c r="Q151" s="4"/>
      <c r="R151" s="4"/>
    </row>
    <row r="152" spans="1:18" ht="93.75" outlineLevel="1">
      <c r="A152" s="47" t="s">
        <v>1223</v>
      </c>
      <c r="B152" s="43" t="s">
        <v>330</v>
      </c>
      <c r="C152" s="50" t="s">
        <v>1365</v>
      </c>
      <c r="D152" s="58">
        <v>0.35627049</v>
      </c>
      <c r="E152" s="58"/>
      <c r="F152" s="58">
        <v>0.35627049</v>
      </c>
      <c r="G152" s="58">
        <v>0.25</v>
      </c>
      <c r="H152" s="58"/>
      <c r="I152" s="58">
        <v>0</v>
      </c>
      <c r="J152" s="58">
        <v>0</v>
      </c>
      <c r="K152" s="4"/>
      <c r="L152" s="58"/>
      <c r="M152" s="58">
        <v>0.35627049</v>
      </c>
      <c r="N152" s="58">
        <v>0.25</v>
      </c>
      <c r="O152" s="58"/>
      <c r="P152" s="58">
        <v>0</v>
      </c>
      <c r="Q152" s="4"/>
      <c r="R152" s="4"/>
    </row>
    <row r="153" spans="1:18" ht="112.5" outlineLevel="1">
      <c r="A153" s="47" t="s">
        <v>1223</v>
      </c>
      <c r="B153" s="43" t="s">
        <v>331</v>
      </c>
      <c r="C153" s="50" t="s">
        <v>1366</v>
      </c>
      <c r="D153" s="58">
        <v>0.25610507999999998</v>
      </c>
      <c r="E153" s="58"/>
      <c r="F153" s="58">
        <v>0.25610507999999998</v>
      </c>
      <c r="G153" s="58">
        <v>0.25</v>
      </c>
      <c r="H153" s="58"/>
      <c r="I153" s="58">
        <v>0</v>
      </c>
      <c r="J153" s="58">
        <v>0</v>
      </c>
      <c r="K153" s="4"/>
      <c r="L153" s="58"/>
      <c r="M153" s="58">
        <v>0.25610507999999998</v>
      </c>
      <c r="N153" s="58">
        <v>0.25</v>
      </c>
      <c r="O153" s="58"/>
      <c r="P153" s="58">
        <v>0</v>
      </c>
      <c r="Q153" s="4"/>
      <c r="R153" s="4"/>
    </row>
    <row r="154" spans="1:18" ht="75" outlineLevel="1">
      <c r="A154" s="47" t="s">
        <v>1223</v>
      </c>
      <c r="B154" s="43" t="s">
        <v>332</v>
      </c>
      <c r="C154" s="50" t="s">
        <v>1367</v>
      </c>
      <c r="D154" s="58">
        <v>0.27814261000000001</v>
      </c>
      <c r="E154" s="58"/>
      <c r="F154" s="58">
        <v>0.27814261000000001</v>
      </c>
      <c r="G154" s="58">
        <v>0.25</v>
      </c>
      <c r="H154" s="58"/>
      <c r="I154" s="58">
        <v>0</v>
      </c>
      <c r="J154" s="58">
        <v>0</v>
      </c>
      <c r="K154" s="4"/>
      <c r="L154" s="58"/>
      <c r="M154" s="58">
        <v>0.27814261000000001</v>
      </c>
      <c r="N154" s="58">
        <v>0.25</v>
      </c>
      <c r="O154" s="58"/>
      <c r="P154" s="58">
        <v>0</v>
      </c>
      <c r="Q154" s="4"/>
      <c r="R154" s="4"/>
    </row>
    <row r="155" spans="1:18" ht="168.75" outlineLevel="1">
      <c r="A155" s="47" t="s">
        <v>1223</v>
      </c>
      <c r="B155" s="43" t="s">
        <v>333</v>
      </c>
      <c r="C155" s="50" t="s">
        <v>1368</v>
      </c>
      <c r="D155" s="58">
        <v>1.6711648700000001</v>
      </c>
      <c r="E155" s="58"/>
      <c r="F155" s="58">
        <v>1.6711648700000001</v>
      </c>
      <c r="G155" s="58">
        <v>0</v>
      </c>
      <c r="H155" s="58"/>
      <c r="I155" s="58">
        <v>0.32</v>
      </c>
      <c r="J155" s="58">
        <v>0</v>
      </c>
      <c r="K155" s="4"/>
      <c r="L155" s="58"/>
      <c r="M155" s="58">
        <v>1.6711648700000001</v>
      </c>
      <c r="N155" s="58">
        <v>0</v>
      </c>
      <c r="O155" s="58"/>
      <c r="P155" s="58">
        <v>0.32</v>
      </c>
      <c r="Q155" s="4"/>
      <c r="R155" s="4"/>
    </row>
    <row r="156" spans="1:18" ht="112.5" outlineLevel="1">
      <c r="A156" s="47" t="s">
        <v>1224</v>
      </c>
      <c r="B156" s="43" t="s">
        <v>334</v>
      </c>
      <c r="C156" s="50" t="s">
        <v>1369</v>
      </c>
      <c r="D156" s="58">
        <v>7.7782700000000018</v>
      </c>
      <c r="E156" s="58"/>
      <c r="F156" s="58">
        <v>0</v>
      </c>
      <c r="G156" s="58">
        <v>0</v>
      </c>
      <c r="H156" s="58"/>
      <c r="I156" s="58">
        <v>0</v>
      </c>
      <c r="J156" s="58">
        <v>0</v>
      </c>
      <c r="K156" s="4"/>
      <c r="L156" s="58"/>
      <c r="M156" s="58">
        <v>0</v>
      </c>
      <c r="N156" s="58">
        <v>0</v>
      </c>
      <c r="O156" s="58"/>
      <c r="P156" s="58">
        <v>0</v>
      </c>
      <c r="Q156" s="4"/>
      <c r="R156" s="4"/>
    </row>
    <row r="157" spans="1:18" ht="150" outlineLevel="1">
      <c r="A157" s="47" t="s">
        <v>1223</v>
      </c>
      <c r="B157" s="43" t="s">
        <v>335</v>
      </c>
      <c r="C157" s="51" t="s">
        <v>1370</v>
      </c>
      <c r="D157" s="58">
        <v>0.33811000000000002</v>
      </c>
      <c r="E157" s="58"/>
      <c r="F157" s="58">
        <v>0.33811000000000002</v>
      </c>
      <c r="G157" s="58">
        <v>0.16</v>
      </c>
      <c r="H157" s="58"/>
      <c r="I157" s="58">
        <v>0</v>
      </c>
      <c r="J157" s="58">
        <v>0</v>
      </c>
      <c r="K157" s="4"/>
      <c r="L157" s="58"/>
      <c r="M157" s="58">
        <v>0.33811000000000002</v>
      </c>
      <c r="N157" s="58">
        <v>0.16</v>
      </c>
      <c r="O157" s="58"/>
      <c r="P157" s="58">
        <v>0</v>
      </c>
      <c r="Q157" s="4"/>
      <c r="R157" s="4"/>
    </row>
    <row r="158" spans="1:18" ht="93.75" outlineLevel="1">
      <c r="A158" s="47" t="s">
        <v>1224</v>
      </c>
      <c r="B158" s="43" t="s">
        <v>336</v>
      </c>
      <c r="C158" s="50" t="s">
        <v>1371</v>
      </c>
      <c r="D158" s="58">
        <v>6.0531199999999998</v>
      </c>
      <c r="E158" s="58"/>
      <c r="F158" s="58">
        <v>0</v>
      </c>
      <c r="G158" s="58">
        <v>0</v>
      </c>
      <c r="H158" s="58"/>
      <c r="I158" s="58">
        <v>0</v>
      </c>
      <c r="J158" s="58">
        <v>0</v>
      </c>
      <c r="K158" s="4"/>
      <c r="L158" s="58"/>
      <c r="M158" s="58">
        <v>0</v>
      </c>
      <c r="N158" s="58">
        <v>0</v>
      </c>
      <c r="O158" s="58"/>
      <c r="P158" s="58">
        <v>0</v>
      </c>
      <c r="Q158" s="4"/>
      <c r="R158" s="4"/>
    </row>
    <row r="159" spans="1:18" ht="150" outlineLevel="1">
      <c r="A159" s="47" t="s">
        <v>1223</v>
      </c>
      <c r="B159" s="43" t="s">
        <v>337</v>
      </c>
      <c r="C159" s="50" t="s">
        <v>1372</v>
      </c>
      <c r="D159" s="58">
        <v>0.20050178999999999</v>
      </c>
      <c r="E159" s="58"/>
      <c r="F159" s="58">
        <v>0.20050178999999999</v>
      </c>
      <c r="G159" s="58">
        <v>0.10</v>
      </c>
      <c r="H159" s="58"/>
      <c r="I159" s="58">
        <v>0</v>
      </c>
      <c r="J159" s="58">
        <v>0</v>
      </c>
      <c r="K159" s="4"/>
      <c r="L159" s="58"/>
      <c r="M159" s="58">
        <v>0.20050178999999999</v>
      </c>
      <c r="N159" s="58">
        <v>0.10</v>
      </c>
      <c r="O159" s="58"/>
      <c r="P159" s="58">
        <v>0</v>
      </c>
      <c r="Q159" s="4"/>
      <c r="R159" s="4"/>
    </row>
    <row r="160" spans="1:18" ht="93.75" outlineLevel="1">
      <c r="A160" s="47" t="s">
        <v>1223</v>
      </c>
      <c r="B160" s="43" t="s">
        <v>338</v>
      </c>
      <c r="C160" s="50" t="s">
        <v>1373</v>
      </c>
      <c r="D160" s="58">
        <v>0.56730999999999998</v>
      </c>
      <c r="E160" s="58"/>
      <c r="F160" s="58">
        <v>0</v>
      </c>
      <c r="G160" s="58">
        <v>0</v>
      </c>
      <c r="H160" s="58"/>
      <c r="I160" s="58">
        <v>0</v>
      </c>
      <c r="J160" s="58">
        <v>0</v>
      </c>
      <c r="K160" s="4"/>
      <c r="L160" s="58"/>
      <c r="M160" s="58">
        <v>0</v>
      </c>
      <c r="N160" s="58">
        <v>0</v>
      </c>
      <c r="O160" s="58"/>
      <c r="P160" s="58">
        <v>0</v>
      </c>
      <c r="Q160" s="4"/>
      <c r="R160" s="4"/>
    </row>
    <row r="161" spans="1:18" ht="112.5" outlineLevel="1">
      <c r="A161" s="47" t="s">
        <v>1223</v>
      </c>
      <c r="B161" s="43" t="s">
        <v>339</v>
      </c>
      <c r="C161" s="50" t="s">
        <v>1374</v>
      </c>
      <c r="D161" s="58">
        <v>0.68374000000000001</v>
      </c>
      <c r="E161" s="58"/>
      <c r="F161" s="58">
        <v>0</v>
      </c>
      <c r="G161" s="58">
        <v>0</v>
      </c>
      <c r="H161" s="58"/>
      <c r="I161" s="58">
        <v>0</v>
      </c>
      <c r="J161" s="58">
        <v>0</v>
      </c>
      <c r="K161" s="4"/>
      <c r="L161" s="58"/>
      <c r="M161" s="58">
        <v>0</v>
      </c>
      <c r="N161" s="58">
        <v>0</v>
      </c>
      <c r="O161" s="58"/>
      <c r="P161" s="58">
        <v>0</v>
      </c>
      <c r="Q161" s="4"/>
      <c r="R161" s="4"/>
    </row>
    <row r="162" spans="1:18" ht="112.5" outlineLevel="1">
      <c r="A162" s="47" t="s">
        <v>1223</v>
      </c>
      <c r="B162" s="43" t="s">
        <v>340</v>
      </c>
      <c r="C162" s="50" t="s">
        <v>1375</v>
      </c>
      <c r="D162" s="58">
        <v>0.25519999999999998</v>
      </c>
      <c r="E162" s="58"/>
      <c r="F162" s="58">
        <v>0.25519999999999998</v>
      </c>
      <c r="G162" s="58">
        <v>0.10</v>
      </c>
      <c r="H162" s="58"/>
      <c r="I162" s="58">
        <v>0</v>
      </c>
      <c r="J162" s="58">
        <v>0</v>
      </c>
      <c r="K162" s="4"/>
      <c r="L162" s="58"/>
      <c r="M162" s="58">
        <v>0.25519999999999998</v>
      </c>
      <c r="N162" s="58">
        <v>0.10</v>
      </c>
      <c r="O162" s="58"/>
      <c r="P162" s="58">
        <v>0</v>
      </c>
      <c r="Q162" s="4"/>
      <c r="R162" s="4"/>
    </row>
    <row r="163" spans="1:18" ht="112.5" outlineLevel="1">
      <c r="A163" s="47" t="s">
        <v>1223</v>
      </c>
      <c r="B163" s="43" t="s">
        <v>341</v>
      </c>
      <c r="C163" s="50" t="s">
        <v>1376</v>
      </c>
      <c r="D163" s="58">
        <v>0.40698003000000005</v>
      </c>
      <c r="E163" s="58"/>
      <c r="F163" s="58">
        <v>0.40698003000000005</v>
      </c>
      <c r="G163" s="58">
        <v>0.40</v>
      </c>
      <c r="H163" s="58"/>
      <c r="I163" s="58">
        <v>0</v>
      </c>
      <c r="J163" s="58">
        <v>0</v>
      </c>
      <c r="K163" s="4"/>
      <c r="L163" s="58"/>
      <c r="M163" s="58">
        <v>0.40698003000000005</v>
      </c>
      <c r="N163" s="58">
        <v>0.40</v>
      </c>
      <c r="O163" s="58"/>
      <c r="P163" s="58">
        <v>0</v>
      </c>
      <c r="Q163" s="4"/>
      <c r="R163" s="4"/>
    </row>
    <row r="164" spans="1:18" ht="75" outlineLevel="1">
      <c r="A164" s="47" t="s">
        <v>1223</v>
      </c>
      <c r="B164" s="43" t="s">
        <v>342</v>
      </c>
      <c r="C164" s="50" t="s">
        <v>1377</v>
      </c>
      <c r="D164" s="58">
        <v>0.40855741999999995</v>
      </c>
      <c r="E164" s="58"/>
      <c r="F164" s="58">
        <v>0.40855741999999995</v>
      </c>
      <c r="G164" s="58">
        <v>0.40</v>
      </c>
      <c r="H164" s="58"/>
      <c r="I164" s="58">
        <v>0</v>
      </c>
      <c r="J164" s="58">
        <v>0</v>
      </c>
      <c r="K164" s="4"/>
      <c r="L164" s="58"/>
      <c r="M164" s="58">
        <v>0.40855741999999995</v>
      </c>
      <c r="N164" s="58">
        <v>0.40</v>
      </c>
      <c r="O164" s="58"/>
      <c r="P164" s="58">
        <v>0</v>
      </c>
      <c r="Q164" s="4"/>
      <c r="R164" s="4"/>
    </row>
    <row r="165" spans="1:18" ht="93.75" outlineLevel="1">
      <c r="A165" s="47" t="s">
        <v>1224</v>
      </c>
      <c r="B165" s="43" t="s">
        <v>343</v>
      </c>
      <c r="C165" s="50" t="s">
        <v>1378</v>
      </c>
      <c r="D165" s="58">
        <v>9.0530799999999996</v>
      </c>
      <c r="E165" s="58"/>
      <c r="F165" s="58">
        <v>9.0530799999999996</v>
      </c>
      <c r="G165" s="58">
        <v>0</v>
      </c>
      <c r="H165" s="58"/>
      <c r="I165" s="58">
        <v>1.60</v>
      </c>
      <c r="J165" s="58">
        <v>0</v>
      </c>
      <c r="K165" s="4"/>
      <c r="L165" s="58"/>
      <c r="M165" s="58">
        <v>9.0530799999999996</v>
      </c>
      <c r="N165" s="58">
        <v>0</v>
      </c>
      <c r="O165" s="58"/>
      <c r="P165" s="58">
        <v>1.60</v>
      </c>
      <c r="Q165" s="4"/>
      <c r="R165" s="4"/>
    </row>
    <row r="166" spans="1:18" ht="187.5" outlineLevel="1">
      <c r="A166" s="47" t="s">
        <v>1223</v>
      </c>
      <c r="B166" s="43" t="s">
        <v>344</v>
      </c>
      <c r="C166" s="50" t="s">
        <v>1379</v>
      </c>
      <c r="D166" s="58">
        <v>39.378459999999997</v>
      </c>
      <c r="E166" s="58"/>
      <c r="F166" s="58">
        <v>0</v>
      </c>
      <c r="G166" s="58">
        <v>0</v>
      </c>
      <c r="H166" s="58"/>
      <c r="I166" s="58">
        <v>0</v>
      </c>
      <c r="J166" s="58">
        <v>0</v>
      </c>
      <c r="K166" s="4"/>
      <c r="L166" s="58"/>
      <c r="M166" s="58">
        <v>0</v>
      </c>
      <c r="N166" s="58">
        <v>0</v>
      </c>
      <c r="O166" s="58"/>
      <c r="P166" s="58">
        <v>0</v>
      </c>
      <c r="Q166" s="4"/>
      <c r="R166" s="4"/>
    </row>
    <row r="167" spans="1:18" ht="75" outlineLevel="1">
      <c r="A167" s="47" t="s">
        <v>1223</v>
      </c>
      <c r="B167" s="43" t="s">
        <v>345</v>
      </c>
      <c r="C167" s="50" t="s">
        <v>1380</v>
      </c>
      <c r="D167" s="58">
        <v>8.682360000000001</v>
      </c>
      <c r="E167" s="58"/>
      <c r="F167" s="58">
        <v>8.682360000000001</v>
      </c>
      <c r="G167" s="58">
        <v>0</v>
      </c>
      <c r="H167" s="58"/>
      <c r="I167" s="58">
        <v>0</v>
      </c>
      <c r="J167" s="58">
        <v>0</v>
      </c>
      <c r="K167" s="4"/>
      <c r="L167" s="58"/>
      <c r="M167" s="58">
        <v>8.682360000000001</v>
      </c>
      <c r="N167" s="58">
        <v>0</v>
      </c>
      <c r="O167" s="58"/>
      <c r="P167" s="58">
        <v>0</v>
      </c>
      <c r="Q167" s="4"/>
      <c r="R167" s="4"/>
    </row>
    <row r="168" spans="1:18" ht="112.5" outlineLevel="1">
      <c r="A168" s="47" t="s">
        <v>1224</v>
      </c>
      <c r="B168" s="43" t="s">
        <v>346</v>
      </c>
      <c r="C168" s="50" t="s">
        <v>1381</v>
      </c>
      <c r="D168" s="58">
        <v>36.993910000000007</v>
      </c>
      <c r="E168" s="58"/>
      <c r="F168" s="58">
        <v>0</v>
      </c>
      <c r="G168" s="58">
        <v>0</v>
      </c>
      <c r="H168" s="58"/>
      <c r="I168" s="58">
        <v>0</v>
      </c>
      <c r="J168" s="58">
        <v>0</v>
      </c>
      <c r="K168" s="4"/>
      <c r="L168" s="58"/>
      <c r="M168" s="58">
        <v>0</v>
      </c>
      <c r="N168" s="58">
        <v>0</v>
      </c>
      <c r="O168" s="58"/>
      <c r="P168" s="58">
        <v>0</v>
      </c>
      <c r="Q168" s="4"/>
      <c r="R168" s="4"/>
    </row>
    <row r="169" spans="1:18" ht="112.5" outlineLevel="1">
      <c r="A169" s="47" t="s">
        <v>1223</v>
      </c>
      <c r="B169" s="43" t="s">
        <v>347</v>
      </c>
      <c r="C169" s="50" t="s">
        <v>1382</v>
      </c>
      <c r="D169" s="58">
        <v>16.335719999999998</v>
      </c>
      <c r="E169" s="58"/>
      <c r="F169" s="58">
        <v>0</v>
      </c>
      <c r="G169" s="58">
        <v>0</v>
      </c>
      <c r="H169" s="58"/>
      <c r="I169" s="58">
        <v>0</v>
      </c>
      <c r="J169" s="58">
        <v>0</v>
      </c>
      <c r="K169" s="4"/>
      <c r="L169" s="58"/>
      <c r="M169" s="58">
        <v>0</v>
      </c>
      <c r="N169" s="58">
        <v>0</v>
      </c>
      <c r="O169" s="58"/>
      <c r="P169" s="58">
        <v>0</v>
      </c>
      <c r="Q169" s="4"/>
      <c r="R169" s="4"/>
    </row>
    <row r="170" spans="1:18" ht="112.5" outlineLevel="1">
      <c r="A170" s="47" t="s">
        <v>1223</v>
      </c>
      <c r="B170" s="43" t="s">
        <v>348</v>
      </c>
      <c r="C170" s="50" t="s">
        <v>1383</v>
      </c>
      <c r="D170" s="58">
        <v>0.17680894999999999</v>
      </c>
      <c r="E170" s="58"/>
      <c r="F170" s="58">
        <v>0.17680894999999999</v>
      </c>
      <c r="G170" s="58">
        <v>0.80</v>
      </c>
      <c r="H170" s="58"/>
      <c r="I170" s="58">
        <v>0</v>
      </c>
      <c r="J170" s="58">
        <v>0</v>
      </c>
      <c r="K170" s="4"/>
      <c r="L170" s="58"/>
      <c r="M170" s="58">
        <v>0.17680894999999999</v>
      </c>
      <c r="N170" s="58">
        <v>0.80</v>
      </c>
      <c r="O170" s="58"/>
      <c r="P170" s="58">
        <v>0</v>
      </c>
      <c r="Q170" s="4"/>
      <c r="R170" s="4"/>
    </row>
    <row r="171" spans="1:18" ht="56.25" outlineLevel="1">
      <c r="A171" s="47" t="s">
        <v>1223</v>
      </c>
      <c r="B171" s="43" t="s">
        <v>349</v>
      </c>
      <c r="C171" s="50" t="s">
        <v>1384</v>
      </c>
      <c r="D171" s="58">
        <v>72.832800000000006</v>
      </c>
      <c r="E171" s="58"/>
      <c r="F171" s="58">
        <v>0</v>
      </c>
      <c r="G171" s="58">
        <v>0</v>
      </c>
      <c r="H171" s="58"/>
      <c r="I171" s="58">
        <v>0</v>
      </c>
      <c r="J171" s="58">
        <v>0</v>
      </c>
      <c r="K171" s="4"/>
      <c r="L171" s="58"/>
      <c r="M171" s="58">
        <v>0</v>
      </c>
      <c r="N171" s="58">
        <v>0</v>
      </c>
      <c r="O171" s="58"/>
      <c r="P171" s="58">
        <v>0</v>
      </c>
      <c r="Q171" s="4"/>
      <c r="R171" s="4"/>
    </row>
    <row r="172" spans="1:18" ht="112.5" outlineLevel="1">
      <c r="A172" s="47" t="s">
        <v>1223</v>
      </c>
      <c r="B172" s="43" t="s">
        <v>350</v>
      </c>
      <c r="C172" s="50" t="s">
        <v>1385</v>
      </c>
      <c r="D172" s="58">
        <v>4.2561499999999999</v>
      </c>
      <c r="E172" s="58"/>
      <c r="F172" s="58">
        <v>0</v>
      </c>
      <c r="G172" s="58">
        <v>0</v>
      </c>
      <c r="H172" s="58"/>
      <c r="I172" s="58">
        <v>0</v>
      </c>
      <c r="J172" s="58">
        <v>0</v>
      </c>
      <c r="K172" s="4"/>
      <c r="L172" s="58"/>
      <c r="M172" s="58">
        <v>0</v>
      </c>
      <c r="N172" s="58">
        <v>0</v>
      </c>
      <c r="O172" s="58"/>
      <c r="P172" s="58">
        <v>0</v>
      </c>
      <c r="Q172" s="4"/>
      <c r="R172" s="4"/>
    </row>
    <row r="173" spans="1:18" ht="75" outlineLevel="1">
      <c r="A173" s="47" t="s">
        <v>1223</v>
      </c>
      <c r="B173" s="43" t="s">
        <v>351</v>
      </c>
      <c r="C173" s="50" t="s">
        <v>1386</v>
      </c>
      <c r="D173" s="58">
        <v>1.8083900000000002</v>
      </c>
      <c r="E173" s="58"/>
      <c r="F173" s="58">
        <v>0</v>
      </c>
      <c r="G173" s="58">
        <v>0</v>
      </c>
      <c r="H173" s="58"/>
      <c r="I173" s="58">
        <v>0</v>
      </c>
      <c r="J173" s="58">
        <v>0</v>
      </c>
      <c r="K173" s="4"/>
      <c r="L173" s="58"/>
      <c r="M173" s="58">
        <v>0</v>
      </c>
      <c r="N173" s="58">
        <v>0</v>
      </c>
      <c r="O173" s="58"/>
      <c r="P173" s="58">
        <v>0</v>
      </c>
      <c r="Q173" s="4"/>
      <c r="R173" s="4"/>
    </row>
    <row r="174" spans="1:18" ht="131.25" outlineLevel="1">
      <c r="A174" s="47" t="s">
        <v>1224</v>
      </c>
      <c r="B174" s="43" t="s">
        <v>352</v>
      </c>
      <c r="C174" s="50" t="s">
        <v>1387</v>
      </c>
      <c r="D174" s="58">
        <v>99.991520000000008</v>
      </c>
      <c r="E174" s="58"/>
      <c r="F174" s="58">
        <v>0</v>
      </c>
      <c r="G174" s="58">
        <v>0</v>
      </c>
      <c r="H174" s="58"/>
      <c r="I174" s="58">
        <v>0</v>
      </c>
      <c r="J174" s="58">
        <v>0</v>
      </c>
      <c r="K174" s="4"/>
      <c r="L174" s="58"/>
      <c r="M174" s="58">
        <v>0</v>
      </c>
      <c r="N174" s="58">
        <v>0</v>
      </c>
      <c r="O174" s="58"/>
      <c r="P174" s="58">
        <v>0</v>
      </c>
      <c r="Q174" s="4"/>
      <c r="R174" s="4"/>
    </row>
    <row r="175" spans="1:18" ht="75" outlineLevel="1">
      <c r="A175" s="47" t="s">
        <v>1223</v>
      </c>
      <c r="B175" s="43" t="s">
        <v>353</v>
      </c>
      <c r="C175" s="50" t="s">
        <v>1388</v>
      </c>
      <c r="D175" s="58">
        <v>0.76251999999999998</v>
      </c>
      <c r="E175" s="58"/>
      <c r="F175" s="58">
        <v>0</v>
      </c>
      <c r="G175" s="58">
        <v>0</v>
      </c>
      <c r="H175" s="58"/>
      <c r="I175" s="58">
        <v>0</v>
      </c>
      <c r="J175" s="58">
        <v>0</v>
      </c>
      <c r="K175" s="4"/>
      <c r="L175" s="58"/>
      <c r="M175" s="58">
        <v>0</v>
      </c>
      <c r="N175" s="58">
        <v>0</v>
      </c>
      <c r="O175" s="58"/>
      <c r="P175" s="58">
        <v>0</v>
      </c>
      <c r="Q175" s="4"/>
      <c r="R175" s="4"/>
    </row>
    <row r="176" spans="1:18" ht="112.5" outlineLevel="1">
      <c r="A176" s="47" t="s">
        <v>1223</v>
      </c>
      <c r="B176" s="43" t="s">
        <v>354</v>
      </c>
      <c r="C176" s="50" t="s">
        <v>1389</v>
      </c>
      <c r="D176" s="58">
        <v>0.20100999999999999</v>
      </c>
      <c r="E176" s="58"/>
      <c r="F176" s="58">
        <v>0</v>
      </c>
      <c r="G176" s="58">
        <v>0</v>
      </c>
      <c r="H176" s="58"/>
      <c r="I176" s="58">
        <v>0</v>
      </c>
      <c r="J176" s="58">
        <v>0</v>
      </c>
      <c r="K176" s="4"/>
      <c r="L176" s="58"/>
      <c r="M176" s="58">
        <v>0</v>
      </c>
      <c r="N176" s="58">
        <v>0</v>
      </c>
      <c r="O176" s="58"/>
      <c r="P176" s="58">
        <v>0</v>
      </c>
      <c r="Q176" s="4"/>
      <c r="R176" s="4"/>
    </row>
    <row r="177" spans="1:18" ht="131.25" outlineLevel="1">
      <c r="A177" s="47" t="s">
        <v>1223</v>
      </c>
      <c r="B177" s="43" t="s">
        <v>355</v>
      </c>
      <c r="C177" s="50" t="s">
        <v>1390</v>
      </c>
      <c r="D177" s="58">
        <v>0.8593099999999998</v>
      </c>
      <c r="E177" s="58"/>
      <c r="F177" s="58">
        <v>0</v>
      </c>
      <c r="G177" s="58">
        <v>0</v>
      </c>
      <c r="H177" s="58"/>
      <c r="I177" s="58">
        <v>0</v>
      </c>
      <c r="J177" s="58">
        <v>0</v>
      </c>
      <c r="K177" s="4"/>
      <c r="L177" s="58"/>
      <c r="M177" s="58">
        <v>0</v>
      </c>
      <c r="N177" s="58">
        <v>0</v>
      </c>
      <c r="O177" s="58"/>
      <c r="P177" s="58">
        <v>0</v>
      </c>
      <c r="Q177" s="4"/>
      <c r="R177" s="4"/>
    </row>
    <row r="178" spans="1:18" ht="168.75" outlineLevel="1">
      <c r="A178" s="47" t="s">
        <v>1223</v>
      </c>
      <c r="B178" s="43" t="s">
        <v>356</v>
      </c>
      <c r="C178" s="50" t="s">
        <v>1391</v>
      </c>
      <c r="D178" s="58">
        <v>0.39027000000000001</v>
      </c>
      <c r="E178" s="58"/>
      <c r="F178" s="58">
        <v>0</v>
      </c>
      <c r="G178" s="58">
        <v>0</v>
      </c>
      <c r="H178" s="58"/>
      <c r="I178" s="58">
        <v>0</v>
      </c>
      <c r="J178" s="58">
        <v>0</v>
      </c>
      <c r="K178" s="4"/>
      <c r="L178" s="58"/>
      <c r="M178" s="58">
        <v>0</v>
      </c>
      <c r="N178" s="58">
        <v>0</v>
      </c>
      <c r="O178" s="58"/>
      <c r="P178" s="58">
        <v>0</v>
      </c>
      <c r="Q178" s="4"/>
      <c r="R178" s="4"/>
    </row>
    <row r="179" spans="1:18" ht="150" outlineLevel="1">
      <c r="A179" s="47" t="s">
        <v>1223</v>
      </c>
      <c r="B179" s="43" t="s">
        <v>357</v>
      </c>
      <c r="C179" s="50" t="s">
        <v>1392</v>
      </c>
      <c r="D179" s="58">
        <v>1.2410799999999997</v>
      </c>
      <c r="E179" s="58"/>
      <c r="F179" s="58">
        <v>0</v>
      </c>
      <c r="G179" s="58">
        <v>0</v>
      </c>
      <c r="H179" s="58"/>
      <c r="I179" s="58">
        <v>0</v>
      </c>
      <c r="J179" s="58">
        <v>0</v>
      </c>
      <c r="K179" s="4"/>
      <c r="L179" s="58"/>
      <c r="M179" s="58">
        <v>0</v>
      </c>
      <c r="N179" s="58">
        <v>0</v>
      </c>
      <c r="O179" s="58"/>
      <c r="P179" s="58">
        <v>0</v>
      </c>
      <c r="Q179" s="4"/>
      <c r="R179" s="4"/>
    </row>
    <row r="180" spans="1:18" ht="93.75" outlineLevel="1">
      <c r="A180" s="47" t="s">
        <v>1223</v>
      </c>
      <c r="B180" s="43" t="s">
        <v>358</v>
      </c>
      <c r="C180" s="50" t="s">
        <v>1393</v>
      </c>
      <c r="D180" s="58">
        <v>0.76309000000000005</v>
      </c>
      <c r="E180" s="58"/>
      <c r="F180" s="58">
        <v>0</v>
      </c>
      <c r="G180" s="58">
        <v>0</v>
      </c>
      <c r="H180" s="58"/>
      <c r="I180" s="58">
        <v>0</v>
      </c>
      <c r="J180" s="58">
        <v>0</v>
      </c>
      <c r="K180" s="4"/>
      <c r="L180" s="58"/>
      <c r="M180" s="58">
        <v>0</v>
      </c>
      <c r="N180" s="58">
        <v>0</v>
      </c>
      <c r="O180" s="58"/>
      <c r="P180" s="58">
        <v>0</v>
      </c>
      <c r="Q180" s="4"/>
      <c r="R180" s="4"/>
    </row>
    <row r="181" spans="1:18" ht="75" outlineLevel="1">
      <c r="A181" s="47" t="s">
        <v>1223</v>
      </c>
      <c r="B181" s="43" t="s">
        <v>359</v>
      </c>
      <c r="C181" s="50" t="s">
        <v>1394</v>
      </c>
      <c r="D181" s="58">
        <v>2.83195</v>
      </c>
      <c r="E181" s="58"/>
      <c r="F181" s="58">
        <v>0</v>
      </c>
      <c r="G181" s="58">
        <v>0</v>
      </c>
      <c r="H181" s="58"/>
      <c r="I181" s="58">
        <v>0</v>
      </c>
      <c r="J181" s="58">
        <v>0</v>
      </c>
      <c r="K181" s="4"/>
      <c r="L181" s="58"/>
      <c r="M181" s="58">
        <v>0</v>
      </c>
      <c r="N181" s="58">
        <v>0</v>
      </c>
      <c r="O181" s="58"/>
      <c r="P181" s="58">
        <v>0</v>
      </c>
      <c r="Q181" s="4"/>
      <c r="R181" s="4"/>
    </row>
    <row r="182" spans="1:18" ht="131.25" outlineLevel="1">
      <c r="A182" s="47" t="s">
        <v>1223</v>
      </c>
      <c r="B182" s="43" t="s">
        <v>360</v>
      </c>
      <c r="C182" s="50" t="s">
        <v>1395</v>
      </c>
      <c r="D182" s="58">
        <v>0.8075</v>
      </c>
      <c r="E182" s="58"/>
      <c r="F182" s="58">
        <v>0</v>
      </c>
      <c r="G182" s="58">
        <v>0</v>
      </c>
      <c r="H182" s="58"/>
      <c r="I182" s="58">
        <v>0</v>
      </c>
      <c r="J182" s="58">
        <v>0</v>
      </c>
      <c r="K182" s="4"/>
      <c r="L182" s="58"/>
      <c r="M182" s="58">
        <v>0</v>
      </c>
      <c r="N182" s="58">
        <v>0</v>
      </c>
      <c r="O182" s="58"/>
      <c r="P182" s="58">
        <v>0</v>
      </c>
      <c r="Q182" s="4"/>
      <c r="R182" s="4"/>
    </row>
    <row r="183" spans="1:18" ht="112.5" outlineLevel="1">
      <c r="A183" s="47" t="s">
        <v>1223</v>
      </c>
      <c r="B183" s="43" t="s">
        <v>361</v>
      </c>
      <c r="C183" s="50" t="s">
        <v>1396</v>
      </c>
      <c r="D183" s="58">
        <v>1.2410799999999997</v>
      </c>
      <c r="E183" s="58"/>
      <c r="F183" s="58">
        <v>1.2410799999999997</v>
      </c>
      <c r="G183" s="58">
        <v>0.40</v>
      </c>
      <c r="H183" s="58"/>
      <c r="I183" s="58">
        <v>0</v>
      </c>
      <c r="J183" s="58">
        <v>0</v>
      </c>
      <c r="K183" s="4"/>
      <c r="L183" s="58"/>
      <c r="M183" s="58">
        <v>1.2410799999999997</v>
      </c>
      <c r="N183" s="58">
        <v>0.40</v>
      </c>
      <c r="O183" s="58"/>
      <c r="P183" s="58">
        <v>0</v>
      </c>
      <c r="Q183" s="4"/>
      <c r="R183" s="4"/>
    </row>
    <row r="184" spans="1:18" ht="168.75" outlineLevel="1">
      <c r="A184" s="47" t="s">
        <v>1223</v>
      </c>
      <c r="B184" s="43" t="s">
        <v>362</v>
      </c>
      <c r="C184" s="50" t="s">
        <v>1397</v>
      </c>
      <c r="D184" s="58">
        <v>1.6232841899999999</v>
      </c>
      <c r="E184" s="58"/>
      <c r="F184" s="58">
        <v>1.6232841899999999</v>
      </c>
      <c r="G184" s="58">
        <v>0.25</v>
      </c>
      <c r="H184" s="58"/>
      <c r="I184" s="58">
        <v>0.41</v>
      </c>
      <c r="J184" s="58">
        <v>0</v>
      </c>
      <c r="K184" s="4"/>
      <c r="L184" s="58"/>
      <c r="M184" s="58">
        <v>1.6232841899999999</v>
      </c>
      <c r="N184" s="58">
        <v>0.25</v>
      </c>
      <c r="O184" s="58"/>
      <c r="P184" s="58">
        <v>0.41</v>
      </c>
      <c r="Q184" s="4"/>
      <c r="R184" s="4"/>
    </row>
    <row r="185" spans="1:18" ht="75" outlineLevel="1">
      <c r="A185" s="47" t="s">
        <v>1223</v>
      </c>
      <c r="B185" s="43" t="s">
        <v>363</v>
      </c>
      <c r="C185" s="50" t="s">
        <v>1398</v>
      </c>
      <c r="D185" s="58">
        <v>4.6079399999999993</v>
      </c>
      <c r="E185" s="58"/>
      <c r="F185" s="58">
        <v>0</v>
      </c>
      <c r="G185" s="58">
        <v>0</v>
      </c>
      <c r="H185" s="58"/>
      <c r="I185" s="58">
        <v>0</v>
      </c>
      <c r="J185" s="58">
        <v>0</v>
      </c>
      <c r="K185" s="4"/>
      <c r="L185" s="58"/>
      <c r="M185" s="58">
        <v>0</v>
      </c>
      <c r="N185" s="58">
        <v>0</v>
      </c>
      <c r="O185" s="58"/>
      <c r="P185" s="58">
        <v>0</v>
      </c>
      <c r="Q185" s="4"/>
      <c r="R185" s="4"/>
    </row>
    <row r="186" spans="1:18" ht="56.25" outlineLevel="1">
      <c r="A186" s="47" t="s">
        <v>1223</v>
      </c>
      <c r="B186" s="43" t="s">
        <v>364</v>
      </c>
      <c r="C186" s="50" t="s">
        <v>1399</v>
      </c>
      <c r="D186" s="58">
        <v>1.7144400000000002</v>
      </c>
      <c r="E186" s="58"/>
      <c r="F186" s="58">
        <v>0</v>
      </c>
      <c r="G186" s="58">
        <v>0</v>
      </c>
      <c r="H186" s="58"/>
      <c r="I186" s="58">
        <v>0</v>
      </c>
      <c r="J186" s="58">
        <v>0</v>
      </c>
      <c r="K186" s="4"/>
      <c r="L186" s="58"/>
      <c r="M186" s="58">
        <v>0</v>
      </c>
      <c r="N186" s="58">
        <v>0</v>
      </c>
      <c r="O186" s="58"/>
      <c r="P186" s="58">
        <v>0</v>
      </c>
      <c r="Q186" s="4"/>
      <c r="R186" s="4"/>
    </row>
    <row r="187" spans="1:18" ht="75" outlineLevel="1">
      <c r="A187" s="47" t="s">
        <v>1223</v>
      </c>
      <c r="B187" s="43" t="s">
        <v>365</v>
      </c>
      <c r="C187" s="50" t="s">
        <v>1400</v>
      </c>
      <c r="D187" s="58">
        <v>7.6618300000000001</v>
      </c>
      <c r="E187" s="58"/>
      <c r="F187" s="58">
        <v>0</v>
      </c>
      <c r="G187" s="58">
        <v>0</v>
      </c>
      <c r="H187" s="58"/>
      <c r="I187" s="58">
        <v>0</v>
      </c>
      <c r="J187" s="58">
        <v>0</v>
      </c>
      <c r="K187" s="4"/>
      <c r="L187" s="58"/>
      <c r="M187" s="58">
        <v>0</v>
      </c>
      <c r="N187" s="58">
        <v>0</v>
      </c>
      <c r="O187" s="58"/>
      <c r="P187" s="58">
        <v>0</v>
      </c>
      <c r="Q187" s="4"/>
      <c r="R187" s="4"/>
    </row>
    <row r="188" spans="1:18" ht="93.75" outlineLevel="1">
      <c r="A188" s="47" t="s">
        <v>1224</v>
      </c>
      <c r="B188" s="43" t="s">
        <v>366</v>
      </c>
      <c r="C188" s="50" t="s">
        <v>1401</v>
      </c>
      <c r="D188" s="58">
        <v>3.8517600000000005</v>
      </c>
      <c r="E188" s="58"/>
      <c r="F188" s="58">
        <v>0</v>
      </c>
      <c r="G188" s="58">
        <v>0</v>
      </c>
      <c r="H188" s="58"/>
      <c r="I188" s="58">
        <v>0</v>
      </c>
      <c r="J188" s="58">
        <v>0</v>
      </c>
      <c r="K188" s="4"/>
      <c r="L188" s="58"/>
      <c r="M188" s="58">
        <v>0</v>
      </c>
      <c r="N188" s="58">
        <v>0</v>
      </c>
      <c r="O188" s="58"/>
      <c r="P188" s="58">
        <v>0</v>
      </c>
      <c r="Q188" s="4"/>
      <c r="R188" s="4"/>
    </row>
    <row r="189" spans="1:18" ht="93.75" outlineLevel="1">
      <c r="A189" s="47" t="s">
        <v>1224</v>
      </c>
      <c r="B189" s="43" t="s">
        <v>367</v>
      </c>
      <c r="C189" s="50" t="s">
        <v>1402</v>
      </c>
      <c r="D189" s="58">
        <v>2.4195199999999999</v>
      </c>
      <c r="E189" s="58"/>
      <c r="F189" s="58">
        <v>0</v>
      </c>
      <c r="G189" s="58">
        <v>0</v>
      </c>
      <c r="H189" s="58"/>
      <c r="I189" s="58">
        <v>0</v>
      </c>
      <c r="J189" s="58">
        <v>0</v>
      </c>
      <c r="K189" s="4"/>
      <c r="L189" s="58"/>
      <c r="M189" s="58">
        <v>0</v>
      </c>
      <c r="N189" s="58">
        <v>0</v>
      </c>
      <c r="O189" s="58"/>
      <c r="P189" s="58">
        <v>0</v>
      </c>
      <c r="Q189" s="4"/>
      <c r="R189" s="4"/>
    </row>
    <row r="190" spans="1:18" ht="93.75" outlineLevel="1">
      <c r="A190" s="47" t="s">
        <v>1224</v>
      </c>
      <c r="B190" s="43" t="s">
        <v>368</v>
      </c>
      <c r="C190" s="50" t="s">
        <v>1403</v>
      </c>
      <c r="D190" s="58">
        <v>2.7457399999999996</v>
      </c>
      <c r="E190" s="58"/>
      <c r="F190" s="58">
        <v>0</v>
      </c>
      <c r="G190" s="58">
        <v>0</v>
      </c>
      <c r="H190" s="58"/>
      <c r="I190" s="58">
        <v>0</v>
      </c>
      <c r="J190" s="58">
        <v>0</v>
      </c>
      <c r="K190" s="4"/>
      <c r="L190" s="58"/>
      <c r="M190" s="58">
        <v>0</v>
      </c>
      <c r="N190" s="58">
        <v>0</v>
      </c>
      <c r="O190" s="58"/>
      <c r="P190" s="58">
        <v>0</v>
      </c>
      <c r="Q190" s="4"/>
      <c r="R190" s="4"/>
    </row>
    <row r="191" spans="1:18" ht="112.5" outlineLevel="1">
      <c r="A191" s="47" t="s">
        <v>1224</v>
      </c>
      <c r="B191" s="43" t="s">
        <v>369</v>
      </c>
      <c r="C191" s="50" t="s">
        <v>1404</v>
      </c>
      <c r="D191" s="58">
        <v>2.7517900000000002</v>
      </c>
      <c r="E191" s="58"/>
      <c r="F191" s="58">
        <v>0</v>
      </c>
      <c r="G191" s="58">
        <v>0</v>
      </c>
      <c r="H191" s="58"/>
      <c r="I191" s="58">
        <v>0</v>
      </c>
      <c r="J191" s="58">
        <v>0</v>
      </c>
      <c r="K191" s="4"/>
      <c r="L191" s="58"/>
      <c r="M191" s="58">
        <v>0</v>
      </c>
      <c r="N191" s="58">
        <v>0</v>
      </c>
      <c r="O191" s="58"/>
      <c r="P191" s="58">
        <v>0</v>
      </c>
      <c r="Q191" s="4"/>
      <c r="R191" s="4"/>
    </row>
    <row r="192" spans="1:18" ht="93.75" outlineLevel="1">
      <c r="A192" s="47" t="s">
        <v>1223</v>
      </c>
      <c r="B192" s="43" t="s">
        <v>370</v>
      </c>
      <c r="C192" s="50" t="s">
        <v>1405</v>
      </c>
      <c r="D192" s="58">
        <v>30.515050000000002</v>
      </c>
      <c r="E192" s="58"/>
      <c r="F192" s="58">
        <v>0</v>
      </c>
      <c r="G192" s="58">
        <v>0</v>
      </c>
      <c r="H192" s="58"/>
      <c r="I192" s="58">
        <v>0</v>
      </c>
      <c r="J192" s="58">
        <v>0</v>
      </c>
      <c r="K192" s="4"/>
      <c r="L192" s="58"/>
      <c r="M192" s="58">
        <v>0</v>
      </c>
      <c r="N192" s="58">
        <v>0</v>
      </c>
      <c r="O192" s="58"/>
      <c r="P192" s="58">
        <v>0</v>
      </c>
      <c r="Q192" s="4"/>
      <c r="R192" s="4"/>
    </row>
    <row r="193" spans="1:18" ht="75" outlineLevel="1">
      <c r="A193" s="47" t="s">
        <v>1223</v>
      </c>
      <c r="B193" s="43" t="s">
        <v>371</v>
      </c>
      <c r="C193" s="50" t="s">
        <v>1406</v>
      </c>
      <c r="D193" s="58">
        <v>0.32962305999999997</v>
      </c>
      <c r="E193" s="58"/>
      <c r="F193" s="58">
        <v>0.32962305999999997</v>
      </c>
      <c r="G193" s="58">
        <v>0.40</v>
      </c>
      <c r="H193" s="58"/>
      <c r="I193" s="58">
        <v>0</v>
      </c>
      <c r="J193" s="58">
        <v>0</v>
      </c>
      <c r="K193" s="4"/>
      <c r="L193" s="58"/>
      <c r="M193" s="58">
        <v>0.32962305999999997</v>
      </c>
      <c r="N193" s="58">
        <v>0.40</v>
      </c>
      <c r="O193" s="58"/>
      <c r="P193" s="58">
        <v>0</v>
      </c>
      <c r="Q193" s="4"/>
      <c r="R193" s="4"/>
    </row>
    <row r="194" spans="1:18" ht="112.5" outlineLevel="1">
      <c r="A194" s="47" t="s">
        <v>1223</v>
      </c>
      <c r="B194" s="43" t="s">
        <v>372</v>
      </c>
      <c r="C194" s="50" t="s">
        <v>1407</v>
      </c>
      <c r="D194" s="58">
        <v>4.0767300000000004</v>
      </c>
      <c r="E194" s="58"/>
      <c r="F194" s="58">
        <v>4.0767300000000004</v>
      </c>
      <c r="G194" s="58">
        <v>0.63</v>
      </c>
      <c r="H194" s="58"/>
      <c r="I194" s="58">
        <v>0</v>
      </c>
      <c r="J194" s="58">
        <v>0</v>
      </c>
      <c r="K194" s="4"/>
      <c r="L194" s="58"/>
      <c r="M194" s="58">
        <v>4.0767300000000004</v>
      </c>
      <c r="N194" s="58">
        <v>0.63</v>
      </c>
      <c r="O194" s="58"/>
      <c r="P194" s="58">
        <v>0</v>
      </c>
      <c r="Q194" s="4"/>
      <c r="R194" s="4"/>
    </row>
    <row r="195" spans="1:18" ht="75" outlineLevel="1">
      <c r="A195" s="47" t="s">
        <v>1224</v>
      </c>
      <c r="B195" s="43" t="s">
        <v>373</v>
      </c>
      <c r="C195" s="50" t="s">
        <v>1408</v>
      </c>
      <c r="D195" s="58">
        <v>0.14561621</v>
      </c>
      <c r="E195" s="58"/>
      <c r="F195" s="58">
        <v>0.14561621</v>
      </c>
      <c r="G195" s="58">
        <v>0</v>
      </c>
      <c r="H195" s="58"/>
      <c r="I195" s="58">
        <v>0.10</v>
      </c>
      <c r="J195" s="58">
        <v>0</v>
      </c>
      <c r="K195" s="4"/>
      <c r="L195" s="58"/>
      <c r="M195" s="58">
        <v>0.14561621</v>
      </c>
      <c r="N195" s="58">
        <v>0</v>
      </c>
      <c r="O195" s="58"/>
      <c r="P195" s="58">
        <v>0.10</v>
      </c>
      <c r="Q195" s="4"/>
      <c r="R195" s="4"/>
    </row>
    <row r="196" spans="1:18" ht="75" outlineLevel="1">
      <c r="A196" s="47" t="s">
        <v>1223</v>
      </c>
      <c r="B196" s="43" t="s">
        <v>374</v>
      </c>
      <c r="C196" s="50" t="s">
        <v>1409</v>
      </c>
      <c r="D196" s="58">
        <v>0.34638781000000002</v>
      </c>
      <c r="E196" s="58"/>
      <c r="F196" s="58">
        <v>0.34638781000000002</v>
      </c>
      <c r="G196" s="58">
        <v>0.25</v>
      </c>
      <c r="H196" s="58"/>
      <c r="I196" s="58">
        <v>0</v>
      </c>
      <c r="J196" s="58">
        <v>0</v>
      </c>
      <c r="K196" s="4"/>
      <c r="L196" s="58"/>
      <c r="M196" s="58">
        <v>0.34638781000000002</v>
      </c>
      <c r="N196" s="58">
        <v>0.25</v>
      </c>
      <c r="O196" s="58"/>
      <c r="P196" s="58">
        <v>0</v>
      </c>
      <c r="Q196" s="4"/>
      <c r="R196" s="4"/>
    </row>
    <row r="197" spans="1:18" ht="112.5" outlineLevel="1">
      <c r="A197" s="47" t="s">
        <v>1223</v>
      </c>
      <c r="B197" s="43" t="s">
        <v>375</v>
      </c>
      <c r="C197" s="50" t="s">
        <v>1410</v>
      </c>
      <c r="D197" s="58">
        <v>1.80985</v>
      </c>
      <c r="E197" s="58"/>
      <c r="F197" s="58">
        <v>1.80985</v>
      </c>
      <c r="G197" s="58">
        <v>0</v>
      </c>
      <c r="H197" s="58"/>
      <c r="I197" s="58">
        <v>0</v>
      </c>
      <c r="J197" s="58">
        <v>0</v>
      </c>
      <c r="K197" s="4"/>
      <c r="L197" s="58"/>
      <c r="M197" s="58">
        <v>1.80985</v>
      </c>
      <c r="N197" s="58">
        <v>0</v>
      </c>
      <c r="O197" s="58"/>
      <c r="P197" s="58">
        <v>0</v>
      </c>
      <c r="Q197" s="4"/>
      <c r="R197" s="4"/>
    </row>
    <row r="198" spans="1:18" ht="112.5" outlineLevel="1">
      <c r="A198" s="47" t="s">
        <v>1223</v>
      </c>
      <c r="B198" s="43" t="s">
        <v>376</v>
      </c>
      <c r="C198" s="50" t="s">
        <v>1411</v>
      </c>
      <c r="D198" s="58">
        <v>1.8083900000000002</v>
      </c>
      <c r="E198" s="58"/>
      <c r="F198" s="58">
        <v>1.8083900000000002</v>
      </c>
      <c r="G198" s="58">
        <v>0.80</v>
      </c>
      <c r="H198" s="58"/>
      <c r="I198" s="58">
        <v>0</v>
      </c>
      <c r="J198" s="58">
        <v>0</v>
      </c>
      <c r="K198" s="4"/>
      <c r="L198" s="58"/>
      <c r="M198" s="58">
        <v>1.8083900000000002</v>
      </c>
      <c r="N198" s="58">
        <v>0.80</v>
      </c>
      <c r="O198" s="58"/>
      <c r="P198" s="58">
        <v>0</v>
      </c>
      <c r="Q198" s="4"/>
      <c r="R198" s="4"/>
    </row>
    <row r="199" spans="1:18" ht="112.5" outlineLevel="1">
      <c r="A199" s="47" t="s">
        <v>1224</v>
      </c>
      <c r="B199" s="43" t="s">
        <v>377</v>
      </c>
      <c r="C199" s="50" t="s">
        <v>1412</v>
      </c>
      <c r="D199" s="58">
        <v>0.60197000000000001</v>
      </c>
      <c r="E199" s="58"/>
      <c r="F199" s="58">
        <v>0.60197000000000001</v>
      </c>
      <c r="G199" s="58">
        <v>0</v>
      </c>
      <c r="H199" s="58"/>
      <c r="I199" s="58">
        <v>0.40</v>
      </c>
      <c r="J199" s="58">
        <v>0</v>
      </c>
      <c r="K199" s="4"/>
      <c r="L199" s="58"/>
      <c r="M199" s="58">
        <v>0.60197000000000001</v>
      </c>
      <c r="N199" s="58">
        <v>0</v>
      </c>
      <c r="O199" s="58"/>
      <c r="P199" s="58">
        <v>0.40</v>
      </c>
      <c r="Q199" s="4"/>
      <c r="R199" s="4"/>
    </row>
    <row r="200" spans="1:18" ht="75" outlineLevel="1">
      <c r="A200" s="47" t="s">
        <v>1224</v>
      </c>
      <c r="B200" s="43" t="s">
        <v>378</v>
      </c>
      <c r="C200" s="50" t="s">
        <v>1413</v>
      </c>
      <c r="D200" s="58">
        <v>0.44875</v>
      </c>
      <c r="E200" s="58"/>
      <c r="F200" s="58">
        <v>0.44875</v>
      </c>
      <c r="G200" s="58">
        <v>0</v>
      </c>
      <c r="H200" s="58"/>
      <c r="I200" s="58">
        <v>0.25</v>
      </c>
      <c r="J200" s="58">
        <v>0</v>
      </c>
      <c r="K200" s="4"/>
      <c r="L200" s="58"/>
      <c r="M200" s="58">
        <v>0.44875</v>
      </c>
      <c r="N200" s="58">
        <v>0</v>
      </c>
      <c r="O200" s="58"/>
      <c r="P200" s="58">
        <v>0.25</v>
      </c>
      <c r="Q200" s="4"/>
      <c r="R200" s="4"/>
    </row>
    <row r="201" spans="1:18" ht="75" outlineLevel="1">
      <c r="A201" s="47" t="s">
        <v>1223</v>
      </c>
      <c r="B201" s="43" t="s">
        <v>379</v>
      </c>
      <c r="C201" s="50" t="s">
        <v>1414</v>
      </c>
      <c r="D201" s="58">
        <v>0.25644310999999997</v>
      </c>
      <c r="E201" s="58"/>
      <c r="F201" s="58">
        <v>0.25644310999999997</v>
      </c>
      <c r="G201" s="58">
        <v>0.25</v>
      </c>
      <c r="H201" s="58"/>
      <c r="I201" s="58">
        <v>0</v>
      </c>
      <c r="J201" s="58">
        <v>0</v>
      </c>
      <c r="K201" s="4"/>
      <c r="L201" s="58"/>
      <c r="M201" s="58">
        <v>0.25644310999999997</v>
      </c>
      <c r="N201" s="58">
        <v>0.25</v>
      </c>
      <c r="O201" s="58"/>
      <c r="P201" s="58">
        <v>0</v>
      </c>
      <c r="Q201" s="4"/>
      <c r="R201" s="4"/>
    </row>
    <row r="202" spans="1:18" ht="131.25" outlineLevel="1">
      <c r="A202" s="47" t="s">
        <v>1223</v>
      </c>
      <c r="B202" s="43" t="s">
        <v>380</v>
      </c>
      <c r="C202" s="50" t="s">
        <v>1415</v>
      </c>
      <c r="D202" s="58">
        <v>0.34322636999999995</v>
      </c>
      <c r="E202" s="58"/>
      <c r="F202" s="58">
        <v>0.34322636999999995</v>
      </c>
      <c r="G202" s="58">
        <v>0.25</v>
      </c>
      <c r="H202" s="58"/>
      <c r="I202" s="58">
        <v>0</v>
      </c>
      <c r="J202" s="58">
        <v>0</v>
      </c>
      <c r="K202" s="4"/>
      <c r="L202" s="58"/>
      <c r="M202" s="58">
        <v>0.34322636999999995</v>
      </c>
      <c r="N202" s="58">
        <v>0.25</v>
      </c>
      <c r="O202" s="58"/>
      <c r="P202" s="58">
        <v>0</v>
      </c>
      <c r="Q202" s="4"/>
      <c r="R202" s="4"/>
    </row>
    <row r="203" spans="1:18" ht="75" outlineLevel="1">
      <c r="A203" s="47" t="s">
        <v>1223</v>
      </c>
      <c r="B203" s="43" t="s">
        <v>381</v>
      </c>
      <c r="C203" s="50" t="s">
        <v>1416</v>
      </c>
      <c r="D203" s="58">
        <v>0.31720620999999999</v>
      </c>
      <c r="E203" s="58"/>
      <c r="F203" s="58">
        <v>0.31720620999999999</v>
      </c>
      <c r="G203" s="58">
        <v>0.40</v>
      </c>
      <c r="H203" s="58"/>
      <c r="I203" s="58">
        <v>0</v>
      </c>
      <c r="J203" s="58">
        <v>0</v>
      </c>
      <c r="K203" s="4"/>
      <c r="L203" s="58"/>
      <c r="M203" s="58">
        <v>0.31720620999999999</v>
      </c>
      <c r="N203" s="58">
        <v>0.40</v>
      </c>
      <c r="O203" s="58"/>
      <c r="P203" s="58">
        <v>0</v>
      </c>
      <c r="Q203" s="4"/>
      <c r="R203" s="4"/>
    </row>
    <row r="204" spans="1:18" ht="93.75" outlineLevel="1">
      <c r="A204" s="47" t="s">
        <v>1223</v>
      </c>
      <c r="B204" s="43" t="s">
        <v>382</v>
      </c>
      <c r="C204" s="50" t="s">
        <v>1417</v>
      </c>
      <c r="D204" s="58">
        <v>2.00684</v>
      </c>
      <c r="E204" s="58"/>
      <c r="F204" s="58">
        <v>0</v>
      </c>
      <c r="G204" s="58">
        <v>0</v>
      </c>
      <c r="H204" s="58"/>
      <c r="I204" s="58">
        <v>0</v>
      </c>
      <c r="J204" s="58">
        <v>0</v>
      </c>
      <c r="K204" s="4"/>
      <c r="L204" s="58"/>
      <c r="M204" s="58">
        <v>0</v>
      </c>
      <c r="N204" s="58">
        <v>0</v>
      </c>
      <c r="O204" s="58"/>
      <c r="P204" s="58">
        <v>0</v>
      </c>
      <c r="Q204" s="4"/>
      <c r="R204" s="4"/>
    </row>
    <row r="205" spans="1:18" ht="112.5" outlineLevel="1">
      <c r="A205" s="47" t="s">
        <v>1223</v>
      </c>
      <c r="B205" s="43" t="s">
        <v>383</v>
      </c>
      <c r="C205" s="50" t="s">
        <v>1418</v>
      </c>
      <c r="D205" s="58">
        <v>0.19258859</v>
      </c>
      <c r="E205" s="58"/>
      <c r="F205" s="58">
        <v>0.19258859</v>
      </c>
      <c r="G205" s="58">
        <v>0.063</v>
      </c>
      <c r="H205" s="58"/>
      <c r="I205" s="58">
        <v>0</v>
      </c>
      <c r="J205" s="58">
        <v>0</v>
      </c>
      <c r="K205" s="4"/>
      <c r="L205" s="58"/>
      <c r="M205" s="58">
        <v>0.19258859</v>
      </c>
      <c r="N205" s="58">
        <v>0.063</v>
      </c>
      <c r="O205" s="58"/>
      <c r="P205" s="58">
        <v>0</v>
      </c>
      <c r="Q205" s="4"/>
      <c r="R205" s="4"/>
    </row>
    <row r="206" spans="1:18" ht="93.75" outlineLevel="1">
      <c r="A206" s="47" t="s">
        <v>1224</v>
      </c>
      <c r="B206" s="43" t="s">
        <v>384</v>
      </c>
      <c r="C206" s="50" t="s">
        <v>1419</v>
      </c>
      <c r="D206" s="58">
        <v>3.3894899999999994</v>
      </c>
      <c r="E206" s="58"/>
      <c r="F206" s="58">
        <v>0</v>
      </c>
      <c r="G206" s="58">
        <v>0</v>
      </c>
      <c r="H206" s="58"/>
      <c r="I206" s="58">
        <v>0</v>
      </c>
      <c r="J206" s="58">
        <v>0</v>
      </c>
      <c r="K206" s="4"/>
      <c r="L206" s="58"/>
      <c r="M206" s="58">
        <v>0</v>
      </c>
      <c r="N206" s="58">
        <v>0</v>
      </c>
      <c r="O206" s="58"/>
      <c r="P206" s="58">
        <v>0</v>
      </c>
      <c r="Q206" s="4"/>
      <c r="R206" s="4"/>
    </row>
    <row r="207" spans="1:18" ht="75" outlineLevel="1">
      <c r="A207" s="47" t="s">
        <v>1224</v>
      </c>
      <c r="B207" s="43" t="s">
        <v>385</v>
      </c>
      <c r="C207" s="50" t="s">
        <v>1420</v>
      </c>
      <c r="D207" s="58">
        <v>3.7838499999999997</v>
      </c>
      <c r="E207" s="58"/>
      <c r="F207" s="58">
        <v>0</v>
      </c>
      <c r="G207" s="58">
        <v>0</v>
      </c>
      <c r="H207" s="58"/>
      <c r="I207" s="58">
        <v>0</v>
      </c>
      <c r="J207" s="58">
        <v>0</v>
      </c>
      <c r="K207" s="4"/>
      <c r="L207" s="58"/>
      <c r="M207" s="58">
        <v>0</v>
      </c>
      <c r="N207" s="58">
        <v>0</v>
      </c>
      <c r="O207" s="58"/>
      <c r="P207" s="58">
        <v>0</v>
      </c>
      <c r="Q207" s="4"/>
      <c r="R207" s="4"/>
    </row>
    <row r="208" spans="1:18" ht="75" outlineLevel="1">
      <c r="A208" s="47" t="s">
        <v>1224</v>
      </c>
      <c r="B208" s="43" t="s">
        <v>386</v>
      </c>
      <c r="C208" s="50" t="s">
        <v>1421</v>
      </c>
      <c r="D208" s="58">
        <v>1.4310699999999998</v>
      </c>
      <c r="E208" s="58"/>
      <c r="F208" s="58">
        <v>0</v>
      </c>
      <c r="G208" s="58">
        <v>0</v>
      </c>
      <c r="H208" s="58"/>
      <c r="I208" s="58">
        <v>0</v>
      </c>
      <c r="J208" s="58">
        <v>0</v>
      </c>
      <c r="K208" s="4"/>
      <c r="L208" s="58"/>
      <c r="M208" s="58">
        <v>0</v>
      </c>
      <c r="N208" s="58">
        <v>0</v>
      </c>
      <c r="O208" s="58"/>
      <c r="P208" s="58">
        <v>0</v>
      </c>
      <c r="Q208" s="4"/>
      <c r="R208" s="4"/>
    </row>
    <row r="209" spans="1:18" ht="75" outlineLevel="1">
      <c r="A209" s="47" t="s">
        <v>1224</v>
      </c>
      <c r="B209" s="43" t="s">
        <v>387</v>
      </c>
      <c r="C209" s="50" t="s">
        <v>1422</v>
      </c>
      <c r="D209" s="58">
        <v>2.2623000000000002</v>
      </c>
      <c r="E209" s="58"/>
      <c r="F209" s="58">
        <v>0</v>
      </c>
      <c r="G209" s="58">
        <v>0</v>
      </c>
      <c r="H209" s="58"/>
      <c r="I209" s="58">
        <v>0</v>
      </c>
      <c r="J209" s="58">
        <v>0</v>
      </c>
      <c r="K209" s="4"/>
      <c r="L209" s="58"/>
      <c r="M209" s="58">
        <v>0</v>
      </c>
      <c r="N209" s="58">
        <v>0</v>
      </c>
      <c r="O209" s="58"/>
      <c r="P209" s="58">
        <v>0</v>
      </c>
      <c r="Q209" s="4"/>
      <c r="R209" s="4"/>
    </row>
    <row r="210" spans="1:18" ht="112.5" outlineLevel="1">
      <c r="A210" s="47" t="s">
        <v>1224</v>
      </c>
      <c r="B210" s="43" t="s">
        <v>388</v>
      </c>
      <c r="C210" s="50" t="s">
        <v>1423</v>
      </c>
      <c r="D210" s="58">
        <v>1.01702665</v>
      </c>
      <c r="E210" s="58"/>
      <c r="F210" s="58">
        <v>1.01702665</v>
      </c>
      <c r="G210" s="58">
        <v>0</v>
      </c>
      <c r="H210" s="58"/>
      <c r="I210" s="58">
        <v>0.69</v>
      </c>
      <c r="J210" s="58">
        <v>0</v>
      </c>
      <c r="K210" s="4"/>
      <c r="L210" s="58"/>
      <c r="M210" s="58">
        <v>1.01702665</v>
      </c>
      <c r="N210" s="58">
        <v>0</v>
      </c>
      <c r="O210" s="58"/>
      <c r="P210" s="58">
        <v>0.69</v>
      </c>
      <c r="Q210" s="4"/>
      <c r="R210" s="4"/>
    </row>
    <row r="211" spans="1:18" ht="112.5" outlineLevel="1">
      <c r="A211" s="47" t="s">
        <v>1223</v>
      </c>
      <c r="B211" s="43" t="s">
        <v>389</v>
      </c>
      <c r="C211" s="50" t="s">
        <v>1424</v>
      </c>
      <c r="D211" s="58">
        <v>0.33389115999999996</v>
      </c>
      <c r="E211" s="58"/>
      <c r="F211" s="58">
        <v>0.33389115999999996</v>
      </c>
      <c r="G211" s="58">
        <v>0.40</v>
      </c>
      <c r="H211" s="58"/>
      <c r="I211" s="58">
        <v>0</v>
      </c>
      <c r="J211" s="58">
        <v>0</v>
      </c>
      <c r="K211" s="4"/>
      <c r="L211" s="58"/>
      <c r="M211" s="58">
        <v>0.33389115999999996</v>
      </c>
      <c r="N211" s="58">
        <v>0.40</v>
      </c>
      <c r="O211" s="58"/>
      <c r="P211" s="58">
        <v>0</v>
      </c>
      <c r="Q211" s="4"/>
      <c r="R211" s="4"/>
    </row>
    <row r="212" spans="1:18" ht="112.5" outlineLevel="1">
      <c r="A212" s="47" t="s">
        <v>1223</v>
      </c>
      <c r="B212" s="43" t="s">
        <v>390</v>
      </c>
      <c r="C212" s="50" t="s">
        <v>1425</v>
      </c>
      <c r="D212" s="58">
        <v>0.1958</v>
      </c>
      <c r="E212" s="58"/>
      <c r="F212" s="58">
        <v>0.1958</v>
      </c>
      <c r="G212" s="58">
        <v>0</v>
      </c>
      <c r="H212" s="58"/>
      <c r="I212" s="58">
        <v>0</v>
      </c>
      <c r="J212" s="58">
        <v>0</v>
      </c>
      <c r="K212" s="4"/>
      <c r="L212" s="58"/>
      <c r="M212" s="58">
        <v>0.1958</v>
      </c>
      <c r="N212" s="58">
        <v>0</v>
      </c>
      <c r="O212" s="58"/>
      <c r="P212" s="58">
        <v>0</v>
      </c>
      <c r="Q212" s="4"/>
      <c r="R212" s="4"/>
    </row>
    <row r="213" spans="1:18" ht="112.5" outlineLevel="1">
      <c r="A213" s="47" t="s">
        <v>1224</v>
      </c>
      <c r="B213" s="43" t="s">
        <v>391</v>
      </c>
      <c r="C213" s="50" t="s">
        <v>1426</v>
      </c>
      <c r="D213" s="58">
        <v>0.32706000000000002</v>
      </c>
      <c r="E213" s="58"/>
      <c r="F213" s="58">
        <v>0.32706000000000002</v>
      </c>
      <c r="G213" s="58">
        <v>0</v>
      </c>
      <c r="H213" s="58"/>
      <c r="I213" s="58">
        <v>0.13</v>
      </c>
      <c r="J213" s="58">
        <v>0</v>
      </c>
      <c r="K213" s="4"/>
      <c r="L213" s="58"/>
      <c r="M213" s="58">
        <v>0.32706000000000002</v>
      </c>
      <c r="N213" s="58">
        <v>0</v>
      </c>
      <c r="O213" s="58"/>
      <c r="P213" s="58">
        <v>0.13</v>
      </c>
      <c r="Q213" s="4"/>
      <c r="R213" s="4"/>
    </row>
    <row r="214" spans="1:18" ht="131.25" outlineLevel="1">
      <c r="A214" s="47" t="s">
        <v>1223</v>
      </c>
      <c r="B214" s="43" t="s">
        <v>392</v>
      </c>
      <c r="C214" s="50" t="s">
        <v>1427</v>
      </c>
      <c r="D214" s="58">
        <v>0.8593099999999998</v>
      </c>
      <c r="E214" s="58"/>
      <c r="F214" s="58">
        <v>0</v>
      </c>
      <c r="G214" s="58">
        <v>0</v>
      </c>
      <c r="H214" s="58"/>
      <c r="I214" s="58">
        <v>0</v>
      </c>
      <c r="J214" s="58">
        <v>0</v>
      </c>
      <c r="K214" s="4"/>
      <c r="L214" s="58"/>
      <c r="M214" s="58">
        <v>0</v>
      </c>
      <c r="N214" s="58">
        <v>0</v>
      </c>
      <c r="O214" s="58"/>
      <c r="P214" s="58">
        <v>0</v>
      </c>
      <c r="Q214" s="4"/>
      <c r="R214" s="4"/>
    </row>
    <row r="215" spans="1:18" ht="112.5" outlineLevel="1">
      <c r="A215" s="47" t="s">
        <v>1224</v>
      </c>
      <c r="B215" s="43" t="s">
        <v>393</v>
      </c>
      <c r="C215" s="50" t="s">
        <v>1428</v>
      </c>
      <c r="D215" s="58">
        <v>3.8737200000000001</v>
      </c>
      <c r="E215" s="58"/>
      <c r="F215" s="58">
        <v>0</v>
      </c>
      <c r="G215" s="58">
        <v>0</v>
      </c>
      <c r="H215" s="58"/>
      <c r="I215" s="58">
        <v>0</v>
      </c>
      <c r="J215" s="58">
        <v>0</v>
      </c>
      <c r="K215" s="4"/>
      <c r="L215" s="58"/>
      <c r="M215" s="58">
        <v>0</v>
      </c>
      <c r="N215" s="58">
        <v>0</v>
      </c>
      <c r="O215" s="58"/>
      <c r="P215" s="58">
        <v>0</v>
      </c>
      <c r="Q215" s="4"/>
      <c r="R215" s="4"/>
    </row>
    <row r="216" spans="1:18" ht="131.25" outlineLevel="1">
      <c r="A216" s="47" t="s">
        <v>1223</v>
      </c>
      <c r="B216" s="43" t="s">
        <v>394</v>
      </c>
      <c r="C216" s="50" t="s">
        <v>1429</v>
      </c>
      <c r="D216" s="58">
        <v>2.2208202000000004</v>
      </c>
      <c r="E216" s="58"/>
      <c r="F216" s="58">
        <v>2.2208202000000004</v>
      </c>
      <c r="G216" s="58">
        <v>1.26</v>
      </c>
      <c r="H216" s="58"/>
      <c r="I216" s="58">
        <v>0</v>
      </c>
      <c r="J216" s="58">
        <v>0</v>
      </c>
      <c r="K216" s="4"/>
      <c r="L216" s="58"/>
      <c r="M216" s="58">
        <v>2.2208202000000004</v>
      </c>
      <c r="N216" s="58">
        <v>1.26</v>
      </c>
      <c r="O216" s="58"/>
      <c r="P216" s="58">
        <v>0</v>
      </c>
      <c r="Q216" s="4"/>
      <c r="R216" s="4"/>
    </row>
    <row r="217" spans="1:18" ht="56.25" outlineLevel="1">
      <c r="A217" s="47" t="s">
        <v>1223</v>
      </c>
      <c r="B217" s="43" t="s">
        <v>395</v>
      </c>
      <c r="C217" s="50" t="s">
        <v>1430</v>
      </c>
      <c r="D217" s="58">
        <v>1.47844</v>
      </c>
      <c r="E217" s="58"/>
      <c r="F217" s="58">
        <v>0</v>
      </c>
      <c r="G217" s="58">
        <v>0</v>
      </c>
      <c r="H217" s="58"/>
      <c r="I217" s="58">
        <v>0</v>
      </c>
      <c r="J217" s="58">
        <v>0</v>
      </c>
      <c r="K217" s="4"/>
      <c r="L217" s="58"/>
      <c r="M217" s="58">
        <v>0</v>
      </c>
      <c r="N217" s="58">
        <v>0</v>
      </c>
      <c r="O217" s="58"/>
      <c r="P217" s="58">
        <v>0</v>
      </c>
      <c r="Q217" s="4"/>
      <c r="R217" s="4"/>
    </row>
    <row r="218" spans="1:18" ht="75" outlineLevel="1">
      <c r="A218" s="47" t="s">
        <v>1223</v>
      </c>
      <c r="B218" s="43" t="s">
        <v>396</v>
      </c>
      <c r="C218" s="50" t="s">
        <v>1431</v>
      </c>
      <c r="D218" s="58">
        <v>0.44149850000000002</v>
      </c>
      <c r="E218" s="58"/>
      <c r="F218" s="58">
        <v>0.44149850000000002</v>
      </c>
      <c r="G218" s="58">
        <v>0.40</v>
      </c>
      <c r="H218" s="58"/>
      <c r="I218" s="58">
        <v>0</v>
      </c>
      <c r="J218" s="58">
        <v>0</v>
      </c>
      <c r="K218" s="4"/>
      <c r="L218" s="58"/>
      <c r="M218" s="58">
        <v>0.44149850000000002</v>
      </c>
      <c r="N218" s="58">
        <v>0.40</v>
      </c>
      <c r="O218" s="58"/>
      <c r="P218" s="58">
        <v>0</v>
      </c>
      <c r="Q218" s="4"/>
      <c r="R218" s="4"/>
    </row>
    <row r="219" spans="1:18" ht="56.25" outlineLevel="1">
      <c r="A219" s="47" t="s">
        <v>1223</v>
      </c>
      <c r="B219" s="43" t="s">
        <v>397</v>
      </c>
      <c r="C219" s="50" t="s">
        <v>1432</v>
      </c>
      <c r="D219" s="58">
        <v>0.24979045999999996</v>
      </c>
      <c r="E219" s="58"/>
      <c r="F219" s="58">
        <v>0.24979045999999996</v>
      </c>
      <c r="G219" s="58">
        <v>0.25</v>
      </c>
      <c r="H219" s="58"/>
      <c r="I219" s="58">
        <v>0</v>
      </c>
      <c r="J219" s="58">
        <v>0</v>
      </c>
      <c r="K219" s="4"/>
      <c r="L219" s="58"/>
      <c r="M219" s="58">
        <v>0.24979045999999996</v>
      </c>
      <c r="N219" s="58">
        <v>0.25</v>
      </c>
      <c r="O219" s="58"/>
      <c r="P219" s="58">
        <v>0</v>
      </c>
      <c r="Q219" s="4"/>
      <c r="R219" s="4"/>
    </row>
    <row r="220" spans="1:18" ht="75" outlineLevel="1">
      <c r="A220" s="47" t="s">
        <v>1223</v>
      </c>
      <c r="B220" s="43" t="s">
        <v>398</v>
      </c>
      <c r="C220" s="50" t="s">
        <v>1433</v>
      </c>
      <c r="D220" s="58">
        <v>0.40839471000000005</v>
      </c>
      <c r="E220" s="58"/>
      <c r="F220" s="58">
        <v>0.40839471000000005</v>
      </c>
      <c r="G220" s="58">
        <v>0.40</v>
      </c>
      <c r="H220" s="58"/>
      <c r="I220" s="58">
        <v>0</v>
      </c>
      <c r="J220" s="58">
        <v>0</v>
      </c>
      <c r="K220" s="4"/>
      <c r="L220" s="58"/>
      <c r="M220" s="58">
        <v>0.40839471000000005</v>
      </c>
      <c r="N220" s="58">
        <v>0.40</v>
      </c>
      <c r="O220" s="58"/>
      <c r="P220" s="58">
        <v>0</v>
      </c>
      <c r="Q220" s="4"/>
      <c r="R220" s="4"/>
    </row>
    <row r="221" spans="1:18" ht="112.5" outlineLevel="1">
      <c r="A221" s="47" t="s">
        <v>1223</v>
      </c>
      <c r="B221" s="43" t="s">
        <v>399</v>
      </c>
      <c r="C221" s="50" t="s">
        <v>1434</v>
      </c>
      <c r="D221" s="58">
        <v>0.15598409000000002</v>
      </c>
      <c r="E221" s="58"/>
      <c r="F221" s="58">
        <v>0.15598409000000002</v>
      </c>
      <c r="G221" s="58">
        <v>0</v>
      </c>
      <c r="H221" s="58"/>
      <c r="I221" s="58">
        <v>0</v>
      </c>
      <c r="J221" s="58">
        <v>0</v>
      </c>
      <c r="K221" s="4"/>
      <c r="L221" s="58"/>
      <c r="M221" s="58">
        <v>0.15598409000000002</v>
      </c>
      <c r="N221" s="58">
        <v>0</v>
      </c>
      <c r="O221" s="58"/>
      <c r="P221" s="58">
        <v>0</v>
      </c>
      <c r="Q221" s="4"/>
      <c r="R221" s="4"/>
    </row>
    <row r="222" spans="1:18" ht="93.75" outlineLevel="1">
      <c r="A222" s="47" t="s">
        <v>1224</v>
      </c>
      <c r="B222" s="43" t="s">
        <v>400</v>
      </c>
      <c r="C222" s="50" t="s">
        <v>1435</v>
      </c>
      <c r="D222" s="58">
        <v>0.55005000000000004</v>
      </c>
      <c r="E222" s="58"/>
      <c r="F222" s="58">
        <v>0.55005000000000004</v>
      </c>
      <c r="G222" s="58">
        <v>0</v>
      </c>
      <c r="H222" s="58"/>
      <c r="I222" s="58">
        <v>0.16</v>
      </c>
      <c r="J222" s="58">
        <v>0</v>
      </c>
      <c r="K222" s="4"/>
      <c r="L222" s="58"/>
      <c r="M222" s="58">
        <v>0.55005000000000004</v>
      </c>
      <c r="N222" s="58">
        <v>0</v>
      </c>
      <c r="O222" s="58"/>
      <c r="P222" s="58">
        <v>0.16</v>
      </c>
      <c r="Q222" s="4"/>
      <c r="R222" s="4"/>
    </row>
    <row r="223" spans="1:18" ht="75" outlineLevel="1">
      <c r="A223" s="47" t="s">
        <v>1223</v>
      </c>
      <c r="B223" s="43" t="s">
        <v>401</v>
      </c>
      <c r="C223" s="50" t="s">
        <v>1436</v>
      </c>
      <c r="D223" s="58">
        <v>4.0805600000000002</v>
      </c>
      <c r="E223" s="58"/>
      <c r="F223" s="58">
        <v>0</v>
      </c>
      <c r="G223" s="58">
        <v>0</v>
      </c>
      <c r="H223" s="58"/>
      <c r="I223" s="58">
        <v>0</v>
      </c>
      <c r="J223" s="58">
        <v>0</v>
      </c>
      <c r="K223" s="4"/>
      <c r="L223" s="58"/>
      <c r="M223" s="58">
        <v>0</v>
      </c>
      <c r="N223" s="58">
        <v>0</v>
      </c>
      <c r="O223" s="58"/>
      <c r="P223" s="58">
        <v>0</v>
      </c>
      <c r="Q223" s="4"/>
      <c r="R223" s="4"/>
    </row>
    <row r="224" spans="1:18" ht="56.25" outlineLevel="1">
      <c r="A224" s="47" t="s">
        <v>1223</v>
      </c>
      <c r="B224" s="43" t="s">
        <v>402</v>
      </c>
      <c r="C224" s="50" t="s">
        <v>1437</v>
      </c>
      <c r="D224" s="58">
        <v>3.1542699999999999</v>
      </c>
      <c r="E224" s="58"/>
      <c r="F224" s="58">
        <v>3.1542699999999999</v>
      </c>
      <c r="G224" s="58">
        <v>0</v>
      </c>
      <c r="H224" s="58"/>
      <c r="I224" s="58">
        <v>0</v>
      </c>
      <c r="J224" s="58">
        <v>0</v>
      </c>
      <c r="K224" s="4"/>
      <c r="L224" s="58"/>
      <c r="M224" s="58">
        <v>3.1542699999999999</v>
      </c>
      <c r="N224" s="58">
        <v>0</v>
      </c>
      <c r="O224" s="58"/>
      <c r="P224" s="58">
        <v>0</v>
      </c>
      <c r="Q224" s="4"/>
      <c r="R224" s="4"/>
    </row>
    <row r="225" spans="1:18" ht="150" outlineLevel="1">
      <c r="A225" s="47" t="s">
        <v>1223</v>
      </c>
      <c r="B225" s="43" t="s">
        <v>403</v>
      </c>
      <c r="C225" s="50" t="s">
        <v>1438</v>
      </c>
      <c r="D225" s="58">
        <v>0.94532519999999998</v>
      </c>
      <c r="E225" s="58"/>
      <c r="F225" s="58">
        <v>0.94532519999999998</v>
      </c>
      <c r="G225" s="58">
        <v>1.26</v>
      </c>
      <c r="H225" s="58"/>
      <c r="I225" s="58">
        <v>0</v>
      </c>
      <c r="J225" s="58">
        <v>0</v>
      </c>
      <c r="K225" s="4"/>
      <c r="L225" s="58"/>
      <c r="M225" s="58">
        <v>0.94532519999999998</v>
      </c>
      <c r="N225" s="58">
        <v>1.26</v>
      </c>
      <c r="O225" s="58"/>
      <c r="P225" s="58">
        <v>0</v>
      </c>
      <c r="Q225" s="4"/>
      <c r="R225" s="4"/>
    </row>
    <row r="226" spans="1:18" ht="56.25" outlineLevel="1">
      <c r="A226" s="47" t="s">
        <v>1223</v>
      </c>
      <c r="B226" s="43" t="s">
        <v>404</v>
      </c>
      <c r="C226" s="50" t="s">
        <v>1439</v>
      </c>
      <c r="D226" s="58">
        <v>6.6275</v>
      </c>
      <c r="E226" s="58"/>
      <c r="F226" s="58">
        <v>0</v>
      </c>
      <c r="G226" s="58">
        <v>0</v>
      </c>
      <c r="H226" s="58"/>
      <c r="I226" s="58">
        <v>0</v>
      </c>
      <c r="J226" s="58">
        <v>0</v>
      </c>
      <c r="K226" s="4"/>
      <c r="L226" s="58"/>
      <c r="M226" s="58">
        <v>0</v>
      </c>
      <c r="N226" s="58">
        <v>0</v>
      </c>
      <c r="O226" s="58"/>
      <c r="P226" s="58">
        <v>0</v>
      </c>
      <c r="Q226" s="4"/>
      <c r="R226" s="4"/>
    </row>
    <row r="227" spans="1:18" ht="93.75" outlineLevel="1">
      <c r="A227" s="47" t="s">
        <v>1223</v>
      </c>
      <c r="B227" s="43" t="s">
        <v>405</v>
      </c>
      <c r="C227" s="50" t="s">
        <v>1440</v>
      </c>
      <c r="D227" s="58">
        <v>4.05966</v>
      </c>
      <c r="E227" s="58"/>
      <c r="F227" s="58">
        <v>0</v>
      </c>
      <c r="G227" s="58">
        <v>0</v>
      </c>
      <c r="H227" s="58"/>
      <c r="I227" s="58">
        <v>0</v>
      </c>
      <c r="J227" s="58">
        <v>0</v>
      </c>
      <c r="K227" s="4"/>
      <c r="L227" s="58"/>
      <c r="M227" s="58">
        <v>0</v>
      </c>
      <c r="N227" s="58">
        <v>0</v>
      </c>
      <c r="O227" s="58"/>
      <c r="P227" s="58">
        <v>0</v>
      </c>
      <c r="Q227" s="4"/>
      <c r="R227" s="4"/>
    </row>
    <row r="228" spans="1:18" ht="112.5" outlineLevel="1">
      <c r="A228" s="47" t="s">
        <v>1223</v>
      </c>
      <c r="B228" s="43" t="s">
        <v>406</v>
      </c>
      <c r="C228" s="50" t="s">
        <v>1441</v>
      </c>
      <c r="D228" s="58">
        <v>0.12875391999999997</v>
      </c>
      <c r="E228" s="58"/>
      <c r="F228" s="58">
        <v>0.12875391999999997</v>
      </c>
      <c r="G228" s="58">
        <v>0</v>
      </c>
      <c r="H228" s="58"/>
      <c r="I228" s="58">
        <v>0</v>
      </c>
      <c r="J228" s="58">
        <v>0</v>
      </c>
      <c r="K228" s="4"/>
      <c r="L228" s="58"/>
      <c r="M228" s="58">
        <v>0.12875391999999997</v>
      </c>
      <c r="N228" s="58">
        <v>0</v>
      </c>
      <c r="O228" s="58"/>
      <c r="P228" s="58">
        <v>0</v>
      </c>
      <c r="Q228" s="4"/>
      <c r="R228" s="4"/>
    </row>
    <row r="229" spans="1:18" ht="75" outlineLevel="1">
      <c r="A229" s="47" t="s">
        <v>1223</v>
      </c>
      <c r="B229" s="43" t="s">
        <v>407</v>
      </c>
      <c r="C229" s="50" t="s">
        <v>1442</v>
      </c>
      <c r="D229" s="58">
        <v>7.8571276700000006</v>
      </c>
      <c r="E229" s="58"/>
      <c r="F229" s="58">
        <v>7.8571276700000006</v>
      </c>
      <c r="G229" s="58">
        <v>1.26</v>
      </c>
      <c r="H229" s="58"/>
      <c r="I229" s="58">
        <v>0</v>
      </c>
      <c r="J229" s="58">
        <v>0</v>
      </c>
      <c r="K229" s="4"/>
      <c r="L229" s="58"/>
      <c r="M229" s="58">
        <v>7.8571276700000006</v>
      </c>
      <c r="N229" s="58">
        <v>1.26</v>
      </c>
      <c r="O229" s="58"/>
      <c r="P229" s="58">
        <v>0</v>
      </c>
      <c r="Q229" s="4"/>
      <c r="R229" s="4"/>
    </row>
    <row r="230" spans="1:18" ht="93.75" outlineLevel="1">
      <c r="A230" s="47" t="s">
        <v>1224</v>
      </c>
      <c r="B230" s="43" t="s">
        <v>408</v>
      </c>
      <c r="C230" s="50" t="s">
        <v>1443</v>
      </c>
      <c r="D230" s="58">
        <v>16.96996</v>
      </c>
      <c r="E230" s="58"/>
      <c r="F230" s="58">
        <v>0</v>
      </c>
      <c r="G230" s="58">
        <v>0</v>
      </c>
      <c r="H230" s="58"/>
      <c r="I230" s="58">
        <v>0</v>
      </c>
      <c r="J230" s="58">
        <v>0</v>
      </c>
      <c r="K230" s="4"/>
      <c r="L230" s="58"/>
      <c r="M230" s="58">
        <v>0</v>
      </c>
      <c r="N230" s="58">
        <v>0</v>
      </c>
      <c r="O230" s="58"/>
      <c r="P230" s="58">
        <v>0</v>
      </c>
      <c r="Q230" s="4"/>
      <c r="R230" s="4"/>
    </row>
    <row r="231" spans="1:18" ht="75" outlineLevel="1">
      <c r="A231" s="47" t="s">
        <v>1223</v>
      </c>
      <c r="B231" s="43" t="s">
        <v>409</v>
      </c>
      <c r="C231" s="50" t="s">
        <v>1444</v>
      </c>
      <c r="D231" s="58">
        <v>3.18709</v>
      </c>
      <c r="E231" s="58"/>
      <c r="F231" s="58">
        <v>0</v>
      </c>
      <c r="G231" s="58">
        <v>0</v>
      </c>
      <c r="H231" s="58"/>
      <c r="I231" s="58">
        <v>0</v>
      </c>
      <c r="J231" s="58">
        <v>0</v>
      </c>
      <c r="K231" s="4"/>
      <c r="L231" s="58"/>
      <c r="M231" s="58">
        <v>0</v>
      </c>
      <c r="N231" s="58">
        <v>0</v>
      </c>
      <c r="O231" s="58"/>
      <c r="P231" s="58">
        <v>0</v>
      </c>
      <c r="Q231" s="4"/>
      <c r="R231" s="4"/>
    </row>
    <row r="232" spans="1:18" ht="131.25" outlineLevel="1">
      <c r="A232" s="47" t="s">
        <v>1223</v>
      </c>
      <c r="B232" s="43" t="s">
        <v>410</v>
      </c>
      <c r="C232" s="50" t="s">
        <v>1445</v>
      </c>
      <c r="D232" s="58">
        <v>2.2518499999999997</v>
      </c>
      <c r="E232" s="58"/>
      <c r="F232" s="58">
        <v>0</v>
      </c>
      <c r="G232" s="58">
        <v>0</v>
      </c>
      <c r="H232" s="58"/>
      <c r="I232" s="58">
        <v>0</v>
      </c>
      <c r="J232" s="58">
        <v>0</v>
      </c>
      <c r="K232" s="4"/>
      <c r="L232" s="58"/>
      <c r="M232" s="58">
        <v>0</v>
      </c>
      <c r="N232" s="58">
        <v>0</v>
      </c>
      <c r="O232" s="58"/>
      <c r="P232" s="58">
        <v>0</v>
      </c>
      <c r="Q232" s="4"/>
      <c r="R232" s="4"/>
    </row>
    <row r="233" spans="1:18" ht="131.25" outlineLevel="1">
      <c r="A233" s="47" t="s">
        <v>1223</v>
      </c>
      <c r="B233" s="43" t="s">
        <v>411</v>
      </c>
      <c r="C233" s="50" t="s">
        <v>1446</v>
      </c>
      <c r="D233" s="58">
        <v>0.088723149999999987</v>
      </c>
      <c r="E233" s="58"/>
      <c r="F233" s="58">
        <v>0.088723149999999987</v>
      </c>
      <c r="G233" s="58">
        <v>0</v>
      </c>
      <c r="H233" s="58"/>
      <c r="I233" s="58">
        <v>0</v>
      </c>
      <c r="J233" s="58">
        <v>0</v>
      </c>
      <c r="K233" s="4"/>
      <c r="L233" s="58"/>
      <c r="M233" s="58">
        <v>0.088723149999999987</v>
      </c>
      <c r="N233" s="58">
        <v>0</v>
      </c>
      <c r="O233" s="58"/>
      <c r="P233" s="58">
        <v>0</v>
      </c>
      <c r="Q233" s="4"/>
      <c r="R233" s="4"/>
    </row>
    <row r="234" spans="1:18" ht="75" outlineLevel="1">
      <c r="A234" s="47" t="s">
        <v>1223</v>
      </c>
      <c r="B234" s="43" t="s">
        <v>412</v>
      </c>
      <c r="C234" s="50" t="s">
        <v>1447</v>
      </c>
      <c r="D234" s="58">
        <v>0.8593099999999998</v>
      </c>
      <c r="E234" s="58"/>
      <c r="F234" s="58">
        <v>0</v>
      </c>
      <c r="G234" s="58">
        <v>0</v>
      </c>
      <c r="H234" s="58"/>
      <c r="I234" s="58">
        <v>0</v>
      </c>
      <c r="J234" s="58">
        <v>0</v>
      </c>
      <c r="K234" s="4"/>
      <c r="L234" s="58"/>
      <c r="M234" s="58">
        <v>0</v>
      </c>
      <c r="N234" s="58">
        <v>0</v>
      </c>
      <c r="O234" s="58"/>
      <c r="P234" s="58">
        <v>0</v>
      </c>
      <c r="Q234" s="4"/>
      <c r="R234" s="4"/>
    </row>
    <row r="235" spans="1:18" ht="112.5" outlineLevel="1">
      <c r="A235" s="47" t="s">
        <v>1224</v>
      </c>
      <c r="B235" s="43" t="s">
        <v>413</v>
      </c>
      <c r="C235" s="50" t="s">
        <v>1448</v>
      </c>
      <c r="D235" s="58">
        <v>2.4514100000000001</v>
      </c>
      <c r="E235" s="58"/>
      <c r="F235" s="58">
        <v>0</v>
      </c>
      <c r="G235" s="58">
        <v>0</v>
      </c>
      <c r="H235" s="58"/>
      <c r="I235" s="58">
        <v>0</v>
      </c>
      <c r="J235" s="58">
        <v>0</v>
      </c>
      <c r="K235" s="4"/>
      <c r="L235" s="58"/>
      <c r="M235" s="58">
        <v>0</v>
      </c>
      <c r="N235" s="58">
        <v>0</v>
      </c>
      <c r="O235" s="58"/>
      <c r="P235" s="58">
        <v>0</v>
      </c>
      <c r="Q235" s="4"/>
      <c r="R235" s="4"/>
    </row>
    <row r="236" spans="1:18" ht="93.75" outlineLevel="1">
      <c r="A236" s="47" t="s">
        <v>1224</v>
      </c>
      <c r="B236" s="43" t="s">
        <v>414</v>
      </c>
      <c r="C236" s="50" t="s">
        <v>1449</v>
      </c>
      <c r="D236" s="58">
        <v>2.1667199999999998</v>
      </c>
      <c r="E236" s="58"/>
      <c r="F236" s="58">
        <v>0</v>
      </c>
      <c r="G236" s="58">
        <v>0</v>
      </c>
      <c r="H236" s="58"/>
      <c r="I236" s="58">
        <v>0</v>
      </c>
      <c r="J236" s="58">
        <v>0</v>
      </c>
      <c r="K236" s="4"/>
      <c r="L236" s="58"/>
      <c r="M236" s="58">
        <v>0</v>
      </c>
      <c r="N236" s="58">
        <v>0</v>
      </c>
      <c r="O236" s="58"/>
      <c r="P236" s="58">
        <v>0</v>
      </c>
      <c r="Q236" s="4"/>
      <c r="R236" s="4"/>
    </row>
    <row r="237" spans="1:18" ht="112.5" outlineLevel="1">
      <c r="A237" s="47" t="s">
        <v>1223</v>
      </c>
      <c r="B237" s="43" t="s">
        <v>415</v>
      </c>
      <c r="C237" s="50" t="s">
        <v>1450</v>
      </c>
      <c r="D237" s="58">
        <v>13.979180000000001</v>
      </c>
      <c r="E237" s="58"/>
      <c r="F237" s="58">
        <v>0</v>
      </c>
      <c r="G237" s="58">
        <v>0</v>
      </c>
      <c r="H237" s="58"/>
      <c r="I237" s="58">
        <v>0</v>
      </c>
      <c r="J237" s="58">
        <v>0</v>
      </c>
      <c r="K237" s="4"/>
      <c r="L237" s="58"/>
      <c r="M237" s="58">
        <v>0</v>
      </c>
      <c r="N237" s="58">
        <v>0</v>
      </c>
      <c r="O237" s="58"/>
      <c r="P237" s="58">
        <v>0</v>
      </c>
      <c r="Q237" s="4"/>
      <c r="R237" s="4"/>
    </row>
    <row r="238" spans="1:18" ht="56.25" outlineLevel="1">
      <c r="A238" s="47" t="s">
        <v>1223</v>
      </c>
      <c r="B238" s="43" t="s">
        <v>416</v>
      </c>
      <c r="C238" s="50" t="s">
        <v>1451</v>
      </c>
      <c r="D238" s="58">
        <v>5.3222199999999997</v>
      </c>
      <c r="E238" s="58"/>
      <c r="F238" s="58">
        <v>0</v>
      </c>
      <c r="G238" s="58">
        <v>0</v>
      </c>
      <c r="H238" s="58"/>
      <c r="I238" s="58">
        <v>0</v>
      </c>
      <c r="J238" s="58">
        <v>0</v>
      </c>
      <c r="K238" s="4"/>
      <c r="L238" s="58"/>
      <c r="M238" s="58">
        <v>0</v>
      </c>
      <c r="N238" s="58">
        <v>0</v>
      </c>
      <c r="O238" s="58"/>
      <c r="P238" s="58">
        <v>0</v>
      </c>
      <c r="Q238" s="4"/>
      <c r="R238" s="4"/>
    </row>
    <row r="239" spans="1:18" ht="75" outlineLevel="1">
      <c r="A239" s="47" t="s">
        <v>1224</v>
      </c>
      <c r="B239" s="43" t="s">
        <v>417</v>
      </c>
      <c r="C239" s="50" t="s">
        <v>1452</v>
      </c>
      <c r="D239" s="58">
        <v>1.6630999999999998</v>
      </c>
      <c r="E239" s="58"/>
      <c r="F239" s="58">
        <v>1.6630999999999998</v>
      </c>
      <c r="G239" s="58">
        <v>0</v>
      </c>
      <c r="H239" s="58"/>
      <c r="I239" s="58">
        <v>0.30</v>
      </c>
      <c r="J239" s="58">
        <v>0</v>
      </c>
      <c r="K239" s="4"/>
      <c r="L239" s="58"/>
      <c r="M239" s="58">
        <v>1.6630999999999998</v>
      </c>
      <c r="N239" s="58">
        <v>0</v>
      </c>
      <c r="O239" s="58"/>
      <c r="P239" s="58">
        <v>0.30</v>
      </c>
      <c r="Q239" s="4"/>
      <c r="R239" s="4"/>
    </row>
    <row r="240" spans="1:18" ht="75" outlineLevel="1">
      <c r="A240" s="47" t="s">
        <v>1223</v>
      </c>
      <c r="B240" s="43" t="s">
        <v>2761</v>
      </c>
      <c r="C240" s="50" t="s">
        <v>2762</v>
      </c>
      <c r="D240" s="58">
        <v>6.4754500000000004</v>
      </c>
      <c r="E240" s="58">
        <v>0</v>
      </c>
      <c r="F240" s="58"/>
      <c r="G240" s="58">
        <v>0</v>
      </c>
      <c r="H240" s="58"/>
      <c r="I240" s="58">
        <v>0</v>
      </c>
      <c r="J240" s="58"/>
      <c r="K240" s="4"/>
      <c r="L240" s="58">
        <v>0</v>
      </c>
      <c r="M240" s="58"/>
      <c r="N240" s="58">
        <v>0</v>
      </c>
      <c r="O240" s="58"/>
      <c r="P240" s="58">
        <v>0</v>
      </c>
      <c r="Q240" s="4"/>
      <c r="R240" s="4"/>
    </row>
    <row r="241" spans="1:18" ht="131.25" outlineLevel="1">
      <c r="A241" s="47" t="s">
        <v>1224</v>
      </c>
      <c r="B241" s="43" t="s">
        <v>418</v>
      </c>
      <c r="C241" s="50" t="s">
        <v>1453</v>
      </c>
      <c r="D241" s="58">
        <v>1.3230300000000002</v>
      </c>
      <c r="E241" s="58"/>
      <c r="F241" s="58">
        <v>0</v>
      </c>
      <c r="G241" s="58">
        <v>0</v>
      </c>
      <c r="H241" s="58"/>
      <c r="I241" s="58">
        <v>0</v>
      </c>
      <c r="J241" s="58">
        <v>0</v>
      </c>
      <c r="K241" s="4"/>
      <c r="L241" s="58"/>
      <c r="M241" s="58">
        <v>0</v>
      </c>
      <c r="N241" s="58">
        <v>0</v>
      </c>
      <c r="O241" s="58"/>
      <c r="P241" s="58">
        <v>0</v>
      </c>
      <c r="Q241" s="4"/>
      <c r="R241" s="4"/>
    </row>
    <row r="242" spans="1:18" ht="168.75" outlineLevel="1">
      <c r="A242" s="47" t="s">
        <v>1223</v>
      </c>
      <c r="B242" s="43" t="s">
        <v>419</v>
      </c>
      <c r="C242" s="50" t="s">
        <v>1454</v>
      </c>
      <c r="D242" s="58">
        <v>7.9720399399999993</v>
      </c>
      <c r="E242" s="58"/>
      <c r="F242" s="58">
        <v>7.9720399399999993</v>
      </c>
      <c r="G242" s="58">
        <v>1.80</v>
      </c>
      <c r="H242" s="58"/>
      <c r="I242" s="58">
        <v>0.94</v>
      </c>
      <c r="J242" s="58">
        <v>0</v>
      </c>
      <c r="K242" s="4"/>
      <c r="L242" s="58"/>
      <c r="M242" s="58">
        <v>7.9720399399999993</v>
      </c>
      <c r="N242" s="58">
        <v>1.80</v>
      </c>
      <c r="O242" s="58"/>
      <c r="P242" s="58">
        <v>0.94</v>
      </c>
      <c r="Q242" s="4"/>
      <c r="R242" s="4"/>
    </row>
    <row r="243" spans="1:18" ht="112.5" outlineLevel="1">
      <c r="A243" s="47" t="s">
        <v>1224</v>
      </c>
      <c r="B243" s="43" t="s">
        <v>420</v>
      </c>
      <c r="C243" s="50" t="s">
        <v>1455</v>
      </c>
      <c r="D243" s="58">
        <v>2.2758099999999999</v>
      </c>
      <c r="E243" s="58"/>
      <c r="F243" s="58">
        <v>0</v>
      </c>
      <c r="G243" s="58">
        <v>0</v>
      </c>
      <c r="H243" s="58"/>
      <c r="I243" s="58">
        <v>0</v>
      </c>
      <c r="J243" s="58">
        <v>0</v>
      </c>
      <c r="K243" s="4"/>
      <c r="L243" s="58"/>
      <c r="M243" s="58">
        <v>0</v>
      </c>
      <c r="N243" s="58">
        <v>0</v>
      </c>
      <c r="O243" s="58"/>
      <c r="P243" s="58">
        <v>0</v>
      </c>
      <c r="Q243" s="4"/>
      <c r="R243" s="4"/>
    </row>
    <row r="244" spans="1:18" ht="75" outlineLevel="1">
      <c r="A244" s="47" t="s">
        <v>1223</v>
      </c>
      <c r="B244" s="43" t="s">
        <v>421</v>
      </c>
      <c r="C244" s="50" t="s">
        <v>1456</v>
      </c>
      <c r="D244" s="58">
        <v>0.8593099999999998</v>
      </c>
      <c r="E244" s="58"/>
      <c r="F244" s="58">
        <v>0</v>
      </c>
      <c r="G244" s="58">
        <v>0</v>
      </c>
      <c r="H244" s="58"/>
      <c r="I244" s="58">
        <v>0</v>
      </c>
      <c r="J244" s="58">
        <v>0</v>
      </c>
      <c r="K244" s="4"/>
      <c r="L244" s="58"/>
      <c r="M244" s="58">
        <v>0</v>
      </c>
      <c r="N244" s="58">
        <v>0</v>
      </c>
      <c r="O244" s="58"/>
      <c r="P244" s="58">
        <v>0</v>
      </c>
      <c r="Q244" s="4"/>
      <c r="R244" s="4"/>
    </row>
    <row r="245" spans="1:18" ht="56.25" outlineLevel="1">
      <c r="A245" s="47" t="s">
        <v>1223</v>
      </c>
      <c r="B245" s="43" t="s">
        <v>422</v>
      </c>
      <c r="C245" s="50" t="s">
        <v>1457</v>
      </c>
      <c r="D245" s="58">
        <v>32.889209999999999</v>
      </c>
      <c r="E245" s="58"/>
      <c r="F245" s="58">
        <v>32.889209999999999</v>
      </c>
      <c r="G245" s="58">
        <v>0</v>
      </c>
      <c r="H245" s="58"/>
      <c r="I245" s="58">
        <v>0</v>
      </c>
      <c r="J245" s="58">
        <v>0</v>
      </c>
      <c r="K245" s="4"/>
      <c r="L245" s="58"/>
      <c r="M245" s="58">
        <v>32.889209999999999</v>
      </c>
      <c r="N245" s="58">
        <v>0</v>
      </c>
      <c r="O245" s="58"/>
      <c r="P245" s="58">
        <v>0</v>
      </c>
      <c r="Q245" s="4"/>
      <c r="R245" s="4"/>
    </row>
    <row r="246" spans="1:18" ht="112.5" outlineLevel="1">
      <c r="A246" s="47" t="s">
        <v>1223</v>
      </c>
      <c r="B246" s="43" t="s">
        <v>423</v>
      </c>
      <c r="C246" s="50" t="s">
        <v>1458</v>
      </c>
      <c r="D246" s="58">
        <v>3.1542699999999999</v>
      </c>
      <c r="E246" s="58"/>
      <c r="F246" s="58">
        <v>0</v>
      </c>
      <c r="G246" s="58">
        <v>0</v>
      </c>
      <c r="H246" s="58"/>
      <c r="I246" s="58">
        <v>0</v>
      </c>
      <c r="J246" s="58">
        <v>0</v>
      </c>
      <c r="K246" s="4"/>
      <c r="L246" s="58"/>
      <c r="M246" s="58">
        <v>0</v>
      </c>
      <c r="N246" s="58">
        <v>0</v>
      </c>
      <c r="O246" s="58"/>
      <c r="P246" s="58">
        <v>0</v>
      </c>
      <c r="Q246" s="4"/>
      <c r="R246" s="4"/>
    </row>
    <row r="247" spans="1:18" ht="93.75" outlineLevel="1">
      <c r="A247" s="47" t="s">
        <v>1224</v>
      </c>
      <c r="B247" s="43" t="s">
        <v>424</v>
      </c>
      <c r="C247" s="50" t="s">
        <v>1459</v>
      </c>
      <c r="D247" s="58">
        <v>31.502940000000002</v>
      </c>
      <c r="E247" s="58"/>
      <c r="F247" s="58">
        <v>0</v>
      </c>
      <c r="G247" s="58">
        <v>0</v>
      </c>
      <c r="H247" s="58"/>
      <c r="I247" s="58">
        <v>0</v>
      </c>
      <c r="J247" s="58">
        <v>0</v>
      </c>
      <c r="K247" s="4"/>
      <c r="L247" s="58"/>
      <c r="M247" s="58">
        <v>0</v>
      </c>
      <c r="N247" s="58">
        <v>0</v>
      </c>
      <c r="O247" s="58"/>
      <c r="P247" s="58">
        <v>0</v>
      </c>
      <c r="Q247" s="4"/>
      <c r="R247" s="4"/>
    </row>
    <row r="248" spans="1:18" ht="75" outlineLevel="1">
      <c r="A248" s="47" t="s">
        <v>1223</v>
      </c>
      <c r="B248" s="43" t="s">
        <v>425</v>
      </c>
      <c r="C248" s="50" t="s">
        <v>1460</v>
      </c>
      <c r="D248" s="58">
        <v>3.6923499999999998</v>
      </c>
      <c r="E248" s="58"/>
      <c r="F248" s="58">
        <v>0</v>
      </c>
      <c r="G248" s="58">
        <v>0</v>
      </c>
      <c r="H248" s="58"/>
      <c r="I248" s="58">
        <v>0</v>
      </c>
      <c r="J248" s="58">
        <v>0</v>
      </c>
      <c r="K248" s="4"/>
      <c r="L248" s="58"/>
      <c r="M248" s="58">
        <v>0</v>
      </c>
      <c r="N248" s="58">
        <v>0</v>
      </c>
      <c r="O248" s="58"/>
      <c r="P248" s="58">
        <v>0</v>
      </c>
      <c r="Q248" s="4"/>
      <c r="R248" s="4"/>
    </row>
    <row r="249" spans="1:18" ht="56.25" outlineLevel="1">
      <c r="A249" s="47" t="s">
        <v>1223</v>
      </c>
      <c r="B249" s="43" t="s">
        <v>426</v>
      </c>
      <c r="C249" s="50" t="s">
        <v>1461</v>
      </c>
      <c r="D249" s="58">
        <v>3.0319500000000001</v>
      </c>
      <c r="E249" s="58"/>
      <c r="F249" s="58">
        <v>0</v>
      </c>
      <c r="G249" s="58">
        <v>0</v>
      </c>
      <c r="H249" s="58"/>
      <c r="I249" s="58">
        <v>0</v>
      </c>
      <c r="J249" s="58">
        <v>0</v>
      </c>
      <c r="K249" s="4"/>
      <c r="L249" s="58"/>
      <c r="M249" s="58">
        <v>0</v>
      </c>
      <c r="N249" s="58">
        <v>0</v>
      </c>
      <c r="O249" s="58"/>
      <c r="P249" s="58">
        <v>0</v>
      </c>
      <c r="Q249" s="4"/>
      <c r="R249" s="4"/>
    </row>
    <row r="250" spans="1:18" ht="56.25" outlineLevel="1">
      <c r="A250" s="47" t="s">
        <v>1223</v>
      </c>
      <c r="B250" s="43" t="s">
        <v>427</v>
      </c>
      <c r="C250" s="50" t="s">
        <v>1462</v>
      </c>
      <c r="D250" s="58">
        <v>23.892749999999999</v>
      </c>
      <c r="E250" s="58"/>
      <c r="F250" s="58">
        <v>0</v>
      </c>
      <c r="G250" s="58">
        <v>0</v>
      </c>
      <c r="H250" s="58"/>
      <c r="I250" s="58">
        <v>0</v>
      </c>
      <c r="J250" s="58">
        <v>0</v>
      </c>
      <c r="K250" s="4"/>
      <c r="L250" s="58"/>
      <c r="M250" s="58">
        <v>0</v>
      </c>
      <c r="N250" s="58">
        <v>0</v>
      </c>
      <c r="O250" s="58"/>
      <c r="P250" s="58">
        <v>0</v>
      </c>
      <c r="Q250" s="4"/>
      <c r="R250" s="4"/>
    </row>
    <row r="251" spans="1:18" ht="112.5" outlineLevel="1">
      <c r="A251" s="47" t="s">
        <v>1223</v>
      </c>
      <c r="B251" s="43" t="s">
        <v>428</v>
      </c>
      <c r="C251" s="50" t="s">
        <v>1463</v>
      </c>
      <c r="D251" s="58">
        <v>2.1049811899999997</v>
      </c>
      <c r="E251" s="58"/>
      <c r="F251" s="58">
        <v>2.1049811899999997</v>
      </c>
      <c r="G251" s="58">
        <v>1.26</v>
      </c>
      <c r="H251" s="58"/>
      <c r="I251" s="58">
        <v>0</v>
      </c>
      <c r="J251" s="58">
        <v>0</v>
      </c>
      <c r="K251" s="4"/>
      <c r="L251" s="58"/>
      <c r="M251" s="58">
        <v>2.1049811899999997</v>
      </c>
      <c r="N251" s="58">
        <v>1.26</v>
      </c>
      <c r="O251" s="58"/>
      <c r="P251" s="58">
        <v>0</v>
      </c>
      <c r="Q251" s="4"/>
      <c r="R251" s="4"/>
    </row>
    <row r="252" spans="1:18" ht="75" outlineLevel="1">
      <c r="A252" s="47" t="s">
        <v>1223</v>
      </c>
      <c r="B252" s="43" t="s">
        <v>429</v>
      </c>
      <c r="C252" s="50" t="s">
        <v>1464</v>
      </c>
      <c r="D252" s="58">
        <v>0.37451561999999999</v>
      </c>
      <c r="E252" s="58"/>
      <c r="F252" s="58">
        <v>0.37451561999999999</v>
      </c>
      <c r="G252" s="58">
        <v>0.16</v>
      </c>
      <c r="H252" s="58"/>
      <c r="I252" s="58">
        <v>0</v>
      </c>
      <c r="J252" s="58">
        <v>0</v>
      </c>
      <c r="K252" s="4"/>
      <c r="L252" s="58"/>
      <c r="M252" s="58">
        <v>0.37451561999999999</v>
      </c>
      <c r="N252" s="58">
        <v>0.16</v>
      </c>
      <c r="O252" s="58"/>
      <c r="P252" s="58">
        <v>0</v>
      </c>
      <c r="Q252" s="4"/>
      <c r="R252" s="4"/>
    </row>
    <row r="253" spans="1:18" ht="75" outlineLevel="1">
      <c r="A253" s="47" t="s">
        <v>1223</v>
      </c>
      <c r="B253" s="43" t="s">
        <v>430</v>
      </c>
      <c r="C253" s="50" t="s">
        <v>1465</v>
      </c>
      <c r="D253" s="58">
        <v>1.6488299999999998</v>
      </c>
      <c r="E253" s="58"/>
      <c r="F253" s="58">
        <v>1.6488299999999998</v>
      </c>
      <c r="G253" s="58">
        <v>1.26</v>
      </c>
      <c r="H253" s="58"/>
      <c r="I253" s="58">
        <v>0</v>
      </c>
      <c r="J253" s="58">
        <v>0</v>
      </c>
      <c r="K253" s="4"/>
      <c r="L253" s="58"/>
      <c r="M253" s="58">
        <v>1.6488299999999998</v>
      </c>
      <c r="N253" s="58">
        <v>1.26</v>
      </c>
      <c r="O253" s="58"/>
      <c r="P253" s="58">
        <v>0</v>
      </c>
      <c r="Q253" s="4"/>
      <c r="R253" s="4"/>
    </row>
    <row r="254" spans="1:18" ht="56.25" outlineLevel="1">
      <c r="A254" s="47" t="s">
        <v>1223</v>
      </c>
      <c r="B254" s="43" t="s">
        <v>431</v>
      </c>
      <c r="C254" s="50" t="s">
        <v>1466</v>
      </c>
      <c r="D254" s="58">
        <v>1.0614057800000001</v>
      </c>
      <c r="E254" s="58"/>
      <c r="F254" s="58">
        <v>1.0614057800000001</v>
      </c>
      <c r="G254" s="58">
        <v>0.80</v>
      </c>
      <c r="H254" s="58"/>
      <c r="I254" s="58">
        <v>0</v>
      </c>
      <c r="J254" s="58">
        <v>0</v>
      </c>
      <c r="K254" s="4"/>
      <c r="L254" s="58"/>
      <c r="M254" s="58">
        <v>1.0614057800000001</v>
      </c>
      <c r="N254" s="58">
        <v>0.80</v>
      </c>
      <c r="O254" s="58"/>
      <c r="P254" s="58">
        <v>0</v>
      </c>
      <c r="Q254" s="4"/>
      <c r="R254" s="4"/>
    </row>
    <row r="255" spans="1:18" ht="93.75" outlineLevel="1">
      <c r="A255" s="47" t="s">
        <v>1224</v>
      </c>
      <c r="B255" s="43" t="s">
        <v>432</v>
      </c>
      <c r="C255" s="50" t="s">
        <v>1467</v>
      </c>
      <c r="D255" s="58">
        <v>1.1805700000000001</v>
      </c>
      <c r="E255" s="58"/>
      <c r="F255" s="58">
        <v>0</v>
      </c>
      <c r="G255" s="58">
        <v>0</v>
      </c>
      <c r="H255" s="58"/>
      <c r="I255" s="58">
        <v>0</v>
      </c>
      <c r="J255" s="58">
        <v>0</v>
      </c>
      <c r="K255" s="4"/>
      <c r="L255" s="58"/>
      <c r="M255" s="58">
        <v>0</v>
      </c>
      <c r="N255" s="58">
        <v>0</v>
      </c>
      <c r="O255" s="58"/>
      <c r="P255" s="58">
        <v>0</v>
      </c>
      <c r="Q255" s="4"/>
      <c r="R255" s="4"/>
    </row>
    <row r="256" spans="1:18" ht="112.5" outlineLevel="1">
      <c r="A256" s="47" t="s">
        <v>1224</v>
      </c>
      <c r="B256" s="43" t="s">
        <v>433</v>
      </c>
      <c r="C256" s="50" t="s">
        <v>1468</v>
      </c>
      <c r="D256" s="58">
        <v>0.18313999999999997</v>
      </c>
      <c r="E256" s="58"/>
      <c r="F256" s="58">
        <v>0</v>
      </c>
      <c r="G256" s="58">
        <v>0</v>
      </c>
      <c r="H256" s="58"/>
      <c r="I256" s="58">
        <v>0</v>
      </c>
      <c r="J256" s="58">
        <v>0</v>
      </c>
      <c r="K256" s="4"/>
      <c r="L256" s="58"/>
      <c r="M256" s="58">
        <v>0</v>
      </c>
      <c r="N256" s="58">
        <v>0</v>
      </c>
      <c r="O256" s="58"/>
      <c r="P256" s="58">
        <v>0</v>
      </c>
      <c r="Q256" s="4"/>
      <c r="R256" s="4"/>
    </row>
    <row r="257" spans="1:18" ht="56.25" outlineLevel="1">
      <c r="A257" s="47" t="s">
        <v>1223</v>
      </c>
      <c r="B257" s="44" t="s">
        <v>434</v>
      </c>
      <c r="C257" s="52" t="s">
        <v>1469</v>
      </c>
      <c r="D257" s="58">
        <v>51.07593</v>
      </c>
      <c r="E257" s="58"/>
      <c r="F257" s="58">
        <v>0</v>
      </c>
      <c r="G257" s="58">
        <v>0</v>
      </c>
      <c r="H257" s="58"/>
      <c r="I257" s="58">
        <v>0</v>
      </c>
      <c r="J257" s="58">
        <v>0</v>
      </c>
      <c r="K257" s="4"/>
      <c r="L257" s="58"/>
      <c r="M257" s="58">
        <v>0</v>
      </c>
      <c r="N257" s="58">
        <v>0</v>
      </c>
      <c r="O257" s="58"/>
      <c r="P257" s="58">
        <v>0</v>
      </c>
      <c r="Q257" s="4"/>
      <c r="R257" s="4"/>
    </row>
    <row r="258" spans="1:18" ht="75" outlineLevel="1">
      <c r="A258" s="47" t="s">
        <v>1223</v>
      </c>
      <c r="B258" s="43" t="s">
        <v>435</v>
      </c>
      <c r="C258" s="50" t="s">
        <v>1470</v>
      </c>
      <c r="D258" s="58">
        <v>16.71048</v>
      </c>
      <c r="E258" s="58"/>
      <c r="F258" s="58">
        <v>0</v>
      </c>
      <c r="G258" s="58">
        <v>0</v>
      </c>
      <c r="H258" s="58"/>
      <c r="I258" s="58">
        <v>0</v>
      </c>
      <c r="J258" s="58">
        <v>0</v>
      </c>
      <c r="K258" s="4"/>
      <c r="L258" s="58"/>
      <c r="M258" s="58">
        <v>0</v>
      </c>
      <c r="N258" s="58">
        <v>0</v>
      </c>
      <c r="O258" s="58"/>
      <c r="P258" s="58">
        <v>0</v>
      </c>
      <c r="Q258" s="4"/>
      <c r="R258" s="4"/>
    </row>
    <row r="259" spans="1:18" ht="93.75" outlineLevel="1">
      <c r="A259" s="47" t="s">
        <v>1224</v>
      </c>
      <c r="B259" s="43" t="s">
        <v>436</v>
      </c>
      <c r="C259" s="50" t="s">
        <v>1471</v>
      </c>
      <c r="D259" s="58">
        <v>1.7703126299999998</v>
      </c>
      <c r="E259" s="58"/>
      <c r="F259" s="58">
        <v>1.7703126299999998</v>
      </c>
      <c r="G259" s="58">
        <v>0</v>
      </c>
      <c r="H259" s="58"/>
      <c r="I259" s="58">
        <v>0.45</v>
      </c>
      <c r="J259" s="58">
        <v>0</v>
      </c>
      <c r="K259" s="4"/>
      <c r="L259" s="58"/>
      <c r="M259" s="58">
        <v>1.7703126299999998</v>
      </c>
      <c r="N259" s="58">
        <v>0</v>
      </c>
      <c r="O259" s="58"/>
      <c r="P259" s="58">
        <v>0.45</v>
      </c>
      <c r="Q259" s="4"/>
      <c r="R259" s="4"/>
    </row>
    <row r="260" spans="1:18" ht="93.75" outlineLevel="1">
      <c r="A260" s="47" t="s">
        <v>1224</v>
      </c>
      <c r="B260" s="43" t="s">
        <v>437</v>
      </c>
      <c r="C260" s="50" t="s">
        <v>1472</v>
      </c>
      <c r="D260" s="58">
        <v>1.2332156699999999</v>
      </c>
      <c r="E260" s="58"/>
      <c r="F260" s="58">
        <v>1.2332156699999999</v>
      </c>
      <c r="G260" s="58">
        <v>0</v>
      </c>
      <c r="H260" s="58"/>
      <c r="I260" s="58">
        <v>0.5</v>
      </c>
      <c r="J260" s="58">
        <v>0</v>
      </c>
      <c r="K260" s="4"/>
      <c r="L260" s="58"/>
      <c r="M260" s="58">
        <v>1.2332156699999999</v>
      </c>
      <c r="N260" s="58">
        <v>0</v>
      </c>
      <c r="O260" s="58"/>
      <c r="P260" s="58">
        <v>0.5</v>
      </c>
      <c r="Q260" s="4"/>
      <c r="R260" s="4"/>
    </row>
    <row r="261" spans="1:18" ht="75" outlineLevel="1">
      <c r="A261" s="47" t="s">
        <v>1223</v>
      </c>
      <c r="B261" s="43" t="s">
        <v>438</v>
      </c>
      <c r="C261" s="50" t="s">
        <v>1473</v>
      </c>
      <c r="D261" s="58">
        <v>7.9393500000000001</v>
      </c>
      <c r="E261" s="58"/>
      <c r="F261" s="58">
        <v>0</v>
      </c>
      <c r="G261" s="58">
        <v>0</v>
      </c>
      <c r="H261" s="58"/>
      <c r="I261" s="58">
        <v>0</v>
      </c>
      <c r="J261" s="58">
        <v>0</v>
      </c>
      <c r="K261" s="4"/>
      <c r="L261" s="58"/>
      <c r="M261" s="58">
        <v>0</v>
      </c>
      <c r="N261" s="58">
        <v>0</v>
      </c>
      <c r="O261" s="58"/>
      <c r="P261" s="58">
        <v>0</v>
      </c>
      <c r="Q261" s="4"/>
      <c r="R261" s="4"/>
    </row>
    <row r="262" spans="1:18" ht="93.75" outlineLevel="1">
      <c r="A262" s="47" t="s">
        <v>1223</v>
      </c>
      <c r="B262" s="43" t="s">
        <v>439</v>
      </c>
      <c r="C262" s="50" t="s">
        <v>1474</v>
      </c>
      <c r="D262" s="58">
        <v>23.336570000000002</v>
      </c>
      <c r="E262" s="58"/>
      <c r="F262" s="58">
        <v>0</v>
      </c>
      <c r="G262" s="58">
        <v>0</v>
      </c>
      <c r="H262" s="58"/>
      <c r="I262" s="58">
        <v>0</v>
      </c>
      <c r="J262" s="58">
        <v>0</v>
      </c>
      <c r="K262" s="4"/>
      <c r="L262" s="58"/>
      <c r="M262" s="58">
        <v>0</v>
      </c>
      <c r="N262" s="58">
        <v>0</v>
      </c>
      <c r="O262" s="58"/>
      <c r="P262" s="58">
        <v>0</v>
      </c>
      <c r="Q262" s="4"/>
      <c r="R262" s="4"/>
    </row>
    <row r="263" spans="1:18" ht="75" outlineLevel="1">
      <c r="A263" s="47" t="s">
        <v>1223</v>
      </c>
      <c r="B263" s="43" t="s">
        <v>440</v>
      </c>
      <c r="C263" s="50" t="s">
        <v>1475</v>
      </c>
      <c r="D263" s="58">
        <v>9.7429699999999979</v>
      </c>
      <c r="E263" s="58"/>
      <c r="F263" s="58">
        <v>0</v>
      </c>
      <c r="G263" s="58">
        <v>0</v>
      </c>
      <c r="H263" s="58"/>
      <c r="I263" s="58">
        <v>0</v>
      </c>
      <c r="J263" s="58">
        <v>0</v>
      </c>
      <c r="K263" s="4"/>
      <c r="L263" s="58"/>
      <c r="M263" s="58">
        <v>0</v>
      </c>
      <c r="N263" s="58">
        <v>0</v>
      </c>
      <c r="O263" s="58"/>
      <c r="P263" s="58">
        <v>0</v>
      </c>
      <c r="Q263" s="4"/>
      <c r="R263" s="4"/>
    </row>
    <row r="264" spans="1:18" ht="56.25" outlineLevel="1">
      <c r="A264" s="47" t="s">
        <v>1223</v>
      </c>
      <c r="B264" s="43" t="s">
        <v>441</v>
      </c>
      <c r="C264" s="50" t="s">
        <v>1476</v>
      </c>
      <c r="D264" s="58">
        <v>40.012970000000003</v>
      </c>
      <c r="E264" s="58"/>
      <c r="F264" s="58">
        <v>0</v>
      </c>
      <c r="G264" s="58">
        <v>0</v>
      </c>
      <c r="H264" s="58"/>
      <c r="I264" s="58">
        <v>0</v>
      </c>
      <c r="J264" s="58">
        <v>0</v>
      </c>
      <c r="K264" s="4"/>
      <c r="L264" s="58"/>
      <c r="M264" s="58">
        <v>0</v>
      </c>
      <c r="N264" s="58">
        <v>0</v>
      </c>
      <c r="O264" s="58"/>
      <c r="P264" s="58">
        <v>0</v>
      </c>
      <c r="Q264" s="4"/>
      <c r="R264" s="4"/>
    </row>
    <row r="265" spans="1:18" ht="93.75" outlineLevel="1">
      <c r="A265" s="47" t="s">
        <v>1223</v>
      </c>
      <c r="B265" s="43" t="s">
        <v>442</v>
      </c>
      <c r="C265" s="50" t="s">
        <v>1477</v>
      </c>
      <c r="D265" s="58">
        <v>7.5640799999999997</v>
      </c>
      <c r="E265" s="58"/>
      <c r="F265" s="58">
        <v>0</v>
      </c>
      <c r="G265" s="58">
        <v>0</v>
      </c>
      <c r="H265" s="58"/>
      <c r="I265" s="58">
        <v>0</v>
      </c>
      <c r="J265" s="58">
        <v>0</v>
      </c>
      <c r="K265" s="4"/>
      <c r="L265" s="58"/>
      <c r="M265" s="58">
        <v>0</v>
      </c>
      <c r="N265" s="58">
        <v>0</v>
      </c>
      <c r="O265" s="58"/>
      <c r="P265" s="58">
        <v>0</v>
      </c>
      <c r="Q265" s="4"/>
      <c r="R265" s="4"/>
    </row>
    <row r="266" spans="1:18" ht="206.25" outlineLevel="1">
      <c r="A266" s="47" t="s">
        <v>1224</v>
      </c>
      <c r="B266" s="43" t="s">
        <v>443</v>
      </c>
      <c r="C266" s="50" t="s">
        <v>1478</v>
      </c>
      <c r="D266" s="58">
        <v>38.332790000000003</v>
      </c>
      <c r="E266" s="58"/>
      <c r="F266" s="58">
        <v>0</v>
      </c>
      <c r="G266" s="58">
        <v>0</v>
      </c>
      <c r="H266" s="58"/>
      <c r="I266" s="58">
        <v>0</v>
      </c>
      <c r="J266" s="58">
        <v>0</v>
      </c>
      <c r="K266" s="4"/>
      <c r="L266" s="58"/>
      <c r="M266" s="58">
        <v>0</v>
      </c>
      <c r="N266" s="58">
        <v>0</v>
      </c>
      <c r="O266" s="58"/>
      <c r="P266" s="58">
        <v>0</v>
      </c>
      <c r="Q266" s="4"/>
      <c r="R266" s="4"/>
    </row>
    <row r="267" spans="1:18" ht="131.25" outlineLevel="1">
      <c r="A267" s="47" t="s">
        <v>1223</v>
      </c>
      <c r="B267" s="43" t="s">
        <v>444</v>
      </c>
      <c r="C267" s="50" t="s">
        <v>1479</v>
      </c>
      <c r="D267" s="58">
        <v>0.28866777000000005</v>
      </c>
      <c r="E267" s="58"/>
      <c r="F267" s="58">
        <v>0.28866777000000005</v>
      </c>
      <c r="G267" s="58">
        <v>0.25</v>
      </c>
      <c r="H267" s="58"/>
      <c r="I267" s="58">
        <v>0</v>
      </c>
      <c r="J267" s="58">
        <v>0</v>
      </c>
      <c r="K267" s="4"/>
      <c r="L267" s="58"/>
      <c r="M267" s="58">
        <v>0.28866777000000005</v>
      </c>
      <c r="N267" s="58">
        <v>0.25</v>
      </c>
      <c r="O267" s="58"/>
      <c r="P267" s="58">
        <v>0</v>
      </c>
      <c r="Q267" s="4"/>
      <c r="R267" s="4"/>
    </row>
    <row r="268" spans="1:18" ht="112.5" outlineLevel="1">
      <c r="A268" s="47" t="s">
        <v>1223</v>
      </c>
      <c r="B268" s="43" t="s">
        <v>445</v>
      </c>
      <c r="C268" s="50" t="s">
        <v>1480</v>
      </c>
      <c r="D268" s="58">
        <v>0.39027000000000001</v>
      </c>
      <c r="E268" s="58"/>
      <c r="F268" s="58">
        <v>0</v>
      </c>
      <c r="G268" s="58">
        <v>0</v>
      </c>
      <c r="H268" s="58"/>
      <c r="I268" s="58">
        <v>0</v>
      </c>
      <c r="J268" s="58">
        <v>0</v>
      </c>
      <c r="K268" s="4"/>
      <c r="L268" s="58"/>
      <c r="M268" s="58">
        <v>0</v>
      </c>
      <c r="N268" s="58">
        <v>0</v>
      </c>
      <c r="O268" s="58"/>
      <c r="P268" s="58">
        <v>0</v>
      </c>
      <c r="Q268" s="4"/>
      <c r="R268" s="4"/>
    </row>
    <row r="269" spans="1:18" ht="131.25" outlineLevel="1">
      <c r="A269" s="47" t="s">
        <v>1224</v>
      </c>
      <c r="B269" s="43" t="s">
        <v>446</v>
      </c>
      <c r="C269" s="50" t="s">
        <v>1481</v>
      </c>
      <c r="D269" s="58">
        <v>0.71589999999999998</v>
      </c>
      <c r="E269" s="58"/>
      <c r="F269" s="58">
        <v>0</v>
      </c>
      <c r="G269" s="58">
        <v>0</v>
      </c>
      <c r="H269" s="58"/>
      <c r="I269" s="58">
        <v>0</v>
      </c>
      <c r="J269" s="58">
        <v>0</v>
      </c>
      <c r="K269" s="4"/>
      <c r="L269" s="58"/>
      <c r="M269" s="58">
        <v>0</v>
      </c>
      <c r="N269" s="58">
        <v>0</v>
      </c>
      <c r="O269" s="58"/>
      <c r="P269" s="58">
        <v>0</v>
      </c>
      <c r="Q269" s="4"/>
      <c r="R269" s="4"/>
    </row>
    <row r="270" spans="1:18" ht="112.5" outlineLevel="1">
      <c r="A270" s="47" t="s">
        <v>1224</v>
      </c>
      <c r="B270" s="43" t="s">
        <v>447</v>
      </c>
      <c r="C270" s="50" t="s">
        <v>1482</v>
      </c>
      <c r="D270" s="58">
        <v>6.2698999999999998</v>
      </c>
      <c r="E270" s="58"/>
      <c r="F270" s="58">
        <v>0</v>
      </c>
      <c r="G270" s="58">
        <v>0</v>
      </c>
      <c r="H270" s="58"/>
      <c r="I270" s="58">
        <v>0</v>
      </c>
      <c r="J270" s="58">
        <v>0</v>
      </c>
      <c r="K270" s="4"/>
      <c r="L270" s="58"/>
      <c r="M270" s="58">
        <v>0</v>
      </c>
      <c r="N270" s="58">
        <v>0</v>
      </c>
      <c r="O270" s="58"/>
      <c r="P270" s="58">
        <v>0</v>
      </c>
      <c r="Q270" s="4"/>
      <c r="R270" s="4"/>
    </row>
    <row r="271" spans="1:18" ht="75" outlineLevel="1">
      <c r="A271" s="47" t="s">
        <v>1223</v>
      </c>
      <c r="B271" s="43" t="s">
        <v>448</v>
      </c>
      <c r="C271" s="50" t="s">
        <v>1483</v>
      </c>
      <c r="D271" s="58">
        <v>0.62875661999999999</v>
      </c>
      <c r="E271" s="58"/>
      <c r="F271" s="58">
        <v>0.62875661999999999</v>
      </c>
      <c r="G271" s="58">
        <v>0.5</v>
      </c>
      <c r="H271" s="58"/>
      <c r="I271" s="58">
        <v>0</v>
      </c>
      <c r="J271" s="58">
        <v>0</v>
      </c>
      <c r="K271" s="4"/>
      <c r="L271" s="58"/>
      <c r="M271" s="58">
        <v>0.62875661999999999</v>
      </c>
      <c r="N271" s="58">
        <v>0.5</v>
      </c>
      <c r="O271" s="58"/>
      <c r="P271" s="58">
        <v>0</v>
      </c>
      <c r="Q271" s="4"/>
      <c r="R271" s="4"/>
    </row>
    <row r="272" spans="1:18" ht="75" outlineLevel="1">
      <c r="A272" s="47" t="s">
        <v>1223</v>
      </c>
      <c r="B272" s="43" t="s">
        <v>449</v>
      </c>
      <c r="C272" s="50" t="s">
        <v>1484</v>
      </c>
      <c r="D272" s="58">
        <v>0.91714999999999991</v>
      </c>
      <c r="E272" s="58"/>
      <c r="F272" s="58">
        <v>0</v>
      </c>
      <c r="G272" s="58">
        <v>0</v>
      </c>
      <c r="H272" s="58"/>
      <c r="I272" s="58">
        <v>0</v>
      </c>
      <c r="J272" s="58">
        <v>0</v>
      </c>
      <c r="K272" s="4"/>
      <c r="L272" s="58"/>
      <c r="M272" s="58">
        <v>0</v>
      </c>
      <c r="N272" s="58">
        <v>0</v>
      </c>
      <c r="O272" s="58"/>
      <c r="P272" s="58">
        <v>0</v>
      </c>
      <c r="Q272" s="4"/>
      <c r="R272" s="4"/>
    </row>
    <row r="273" spans="1:18" ht="150" outlineLevel="1">
      <c r="A273" s="47" t="s">
        <v>1223</v>
      </c>
      <c r="B273" s="43" t="s">
        <v>450</v>
      </c>
      <c r="C273" s="50" t="s">
        <v>1485</v>
      </c>
      <c r="D273" s="58">
        <v>0.78931541000000005</v>
      </c>
      <c r="E273" s="58"/>
      <c r="F273" s="58">
        <v>0.78931541000000005</v>
      </c>
      <c r="G273" s="58">
        <v>0.80</v>
      </c>
      <c r="H273" s="58"/>
      <c r="I273" s="58">
        <v>0</v>
      </c>
      <c r="J273" s="58">
        <v>0</v>
      </c>
      <c r="K273" s="58"/>
      <c r="L273" s="58"/>
      <c r="M273" s="58">
        <v>0.78931541000000005</v>
      </c>
      <c r="N273" s="58">
        <v>0.80</v>
      </c>
      <c r="O273" s="58"/>
      <c r="P273" s="58">
        <v>0</v>
      </c>
      <c r="Q273" s="58"/>
      <c r="R273" s="58"/>
    </row>
    <row r="274" spans="1:18" ht="75" outlineLevel="1">
      <c r="A274" s="47" t="s">
        <v>1223</v>
      </c>
      <c r="B274" s="43" t="s">
        <v>451</v>
      </c>
      <c r="C274" s="50" t="s">
        <v>1486</v>
      </c>
      <c r="D274" s="58">
        <v>1.11141</v>
      </c>
      <c r="E274" s="58"/>
      <c r="F274" s="58">
        <v>0</v>
      </c>
      <c r="G274" s="58">
        <v>0</v>
      </c>
      <c r="H274" s="58"/>
      <c r="I274" s="58">
        <v>0</v>
      </c>
      <c r="J274" s="58">
        <v>0</v>
      </c>
      <c r="K274" s="58"/>
      <c r="L274" s="58"/>
      <c r="M274" s="58">
        <v>0</v>
      </c>
      <c r="N274" s="58">
        <v>0</v>
      </c>
      <c r="O274" s="58"/>
      <c r="P274" s="58">
        <v>0</v>
      </c>
      <c r="Q274" s="58"/>
      <c r="R274" s="58"/>
    </row>
    <row r="275" spans="1:18" ht="93.75" outlineLevel="1">
      <c r="A275" s="47" t="s">
        <v>1223</v>
      </c>
      <c r="B275" s="43" t="s">
        <v>2763</v>
      </c>
      <c r="C275" s="50" t="s">
        <v>2764</v>
      </c>
      <c r="D275" s="58">
        <v>0.39027000000000001</v>
      </c>
      <c r="E275" s="58">
        <v>0</v>
      </c>
      <c r="F275" s="58"/>
      <c r="G275" s="58">
        <v>0</v>
      </c>
      <c r="H275" s="58"/>
      <c r="I275" s="58">
        <v>0</v>
      </c>
      <c r="J275" s="58"/>
      <c r="K275" s="58"/>
      <c r="L275" s="58">
        <v>0</v>
      </c>
      <c r="M275" s="58"/>
      <c r="N275" s="58">
        <v>0</v>
      </c>
      <c r="O275" s="58"/>
      <c r="P275" s="58">
        <v>0</v>
      </c>
      <c r="Q275" s="58"/>
      <c r="R275" s="58"/>
    </row>
    <row r="276" spans="1:18" ht="93.75" outlineLevel="1">
      <c r="A276" s="47" t="s">
        <v>1224</v>
      </c>
      <c r="B276" s="43" t="s">
        <v>452</v>
      </c>
      <c r="C276" s="50" t="s">
        <v>1487</v>
      </c>
      <c r="D276" s="58">
        <v>2.4633000000000003</v>
      </c>
      <c r="E276" s="58"/>
      <c r="F276" s="58">
        <v>0</v>
      </c>
      <c r="G276" s="58">
        <v>0</v>
      </c>
      <c r="H276" s="58"/>
      <c r="I276" s="58">
        <v>0</v>
      </c>
      <c r="J276" s="58">
        <v>0</v>
      </c>
      <c r="K276" s="58"/>
      <c r="L276" s="58"/>
      <c r="M276" s="58">
        <v>0</v>
      </c>
      <c r="N276" s="58">
        <v>0</v>
      </c>
      <c r="O276" s="58"/>
      <c r="P276" s="58">
        <v>0</v>
      </c>
      <c r="Q276" s="58"/>
      <c r="R276" s="58"/>
    </row>
    <row r="277" spans="1:18" ht="150" outlineLevel="1">
      <c r="A277" s="47" t="s">
        <v>1224</v>
      </c>
      <c r="B277" s="43" t="s">
        <v>453</v>
      </c>
      <c r="C277" s="50" t="s">
        <v>1488</v>
      </c>
      <c r="D277" s="58">
        <v>0.11472563000000001</v>
      </c>
      <c r="E277" s="58"/>
      <c r="F277" s="58">
        <v>0.11472563000000001</v>
      </c>
      <c r="G277" s="58">
        <v>0</v>
      </c>
      <c r="H277" s="58"/>
      <c r="I277" s="58">
        <v>0.13</v>
      </c>
      <c r="J277" s="58">
        <v>0</v>
      </c>
      <c r="K277" s="97"/>
      <c r="L277" s="58"/>
      <c r="M277" s="58">
        <v>0.11472563000000001</v>
      </c>
      <c r="N277" s="58">
        <v>0</v>
      </c>
      <c r="O277" s="58"/>
      <c r="P277" s="58">
        <v>0.13</v>
      </c>
      <c r="Q277" s="97"/>
      <c r="R277" s="97"/>
    </row>
    <row r="278" spans="1:18" ht="75" outlineLevel="1">
      <c r="A278" s="47" t="s">
        <v>1223</v>
      </c>
      <c r="B278" s="43" t="s">
        <v>454</v>
      </c>
      <c r="C278" s="50" t="s">
        <v>1489</v>
      </c>
      <c r="D278" s="58">
        <v>2.26736</v>
      </c>
      <c r="E278" s="58"/>
      <c r="F278" s="58">
        <v>0</v>
      </c>
      <c r="G278" s="58">
        <v>0</v>
      </c>
      <c r="H278" s="58"/>
      <c r="I278" s="58">
        <v>0</v>
      </c>
      <c r="J278" s="58">
        <v>0</v>
      </c>
      <c r="K278" s="97"/>
      <c r="L278" s="58"/>
      <c r="M278" s="58">
        <v>0</v>
      </c>
      <c r="N278" s="58">
        <v>0</v>
      </c>
      <c r="O278" s="58"/>
      <c r="P278" s="58">
        <v>0</v>
      </c>
      <c r="Q278" s="97"/>
      <c r="R278" s="97"/>
    </row>
    <row r="279" spans="1:18" ht="75" outlineLevel="1">
      <c r="A279" s="47" t="s">
        <v>1224</v>
      </c>
      <c r="B279" s="43" t="s">
        <v>455</v>
      </c>
      <c r="C279" s="50" t="s">
        <v>1490</v>
      </c>
      <c r="D279" s="58">
        <v>4.8296600000000005</v>
      </c>
      <c r="E279" s="58"/>
      <c r="F279" s="58">
        <v>4.8296600000000005</v>
      </c>
      <c r="G279" s="58">
        <v>0</v>
      </c>
      <c r="H279" s="58"/>
      <c r="I279" s="58">
        <v>0.32</v>
      </c>
      <c r="J279" s="58">
        <v>0</v>
      </c>
      <c r="K279" s="97"/>
      <c r="L279" s="58"/>
      <c r="M279" s="58">
        <v>4.8296600000000005</v>
      </c>
      <c r="N279" s="58">
        <v>0</v>
      </c>
      <c r="O279" s="58"/>
      <c r="P279" s="58">
        <v>0.32</v>
      </c>
      <c r="Q279" s="97"/>
      <c r="R279" s="97"/>
    </row>
    <row r="280" spans="1:18" ht="75" outlineLevel="1">
      <c r="A280" s="47" t="s">
        <v>1224</v>
      </c>
      <c r="B280" s="43" t="s">
        <v>456</v>
      </c>
      <c r="C280" s="50" t="s">
        <v>1491</v>
      </c>
      <c r="D280" s="58">
        <v>0.28714571999999999</v>
      </c>
      <c r="E280" s="58"/>
      <c r="F280" s="58">
        <v>0.28714571999999999</v>
      </c>
      <c r="G280" s="58">
        <v>0</v>
      </c>
      <c r="H280" s="58"/>
      <c r="I280" s="58">
        <v>0.25</v>
      </c>
      <c r="J280" s="58">
        <v>0</v>
      </c>
      <c r="K280" s="97"/>
      <c r="L280" s="58"/>
      <c r="M280" s="58">
        <v>0.28714571999999999</v>
      </c>
      <c r="N280" s="58">
        <v>0</v>
      </c>
      <c r="O280" s="58"/>
      <c r="P280" s="58">
        <v>0.25</v>
      </c>
      <c r="Q280" s="97"/>
      <c r="R280" s="97"/>
    </row>
    <row r="281" spans="1:18" ht="93.75" outlineLevel="1">
      <c r="A281" s="47" t="s">
        <v>1224</v>
      </c>
      <c r="B281" s="43" t="s">
        <v>457</v>
      </c>
      <c r="C281" s="50" t="s">
        <v>1492</v>
      </c>
      <c r="D281" s="58">
        <v>0.53897570999999989</v>
      </c>
      <c r="E281" s="58"/>
      <c r="F281" s="58">
        <v>0.53897570999999989</v>
      </c>
      <c r="G281" s="58">
        <v>0</v>
      </c>
      <c r="H281" s="58"/>
      <c r="I281" s="58">
        <v>0.72</v>
      </c>
      <c r="J281" s="58">
        <v>0</v>
      </c>
      <c r="K281" s="97"/>
      <c r="L281" s="58"/>
      <c r="M281" s="58">
        <v>0.53897570999999989</v>
      </c>
      <c r="N281" s="58">
        <v>0</v>
      </c>
      <c r="O281" s="58"/>
      <c r="P281" s="58">
        <v>0.72</v>
      </c>
      <c r="Q281" s="97"/>
      <c r="R281" s="97"/>
    </row>
    <row r="282" spans="1:18" ht="112.5" outlineLevel="1">
      <c r="A282" s="47" t="s">
        <v>1224</v>
      </c>
      <c r="B282" s="43" t="s">
        <v>458</v>
      </c>
      <c r="C282" s="50" t="s">
        <v>1493</v>
      </c>
      <c r="D282" s="58">
        <v>1.3032788899999999</v>
      </c>
      <c r="E282" s="58"/>
      <c r="F282" s="58">
        <v>1.3032788899999999</v>
      </c>
      <c r="G282" s="58">
        <v>0</v>
      </c>
      <c r="H282" s="58"/>
      <c r="I282" s="58">
        <v>1.21</v>
      </c>
      <c r="J282" s="58">
        <v>0</v>
      </c>
      <c r="K282" s="97"/>
      <c r="L282" s="58"/>
      <c r="M282" s="58">
        <v>1.3032788899999999</v>
      </c>
      <c r="N282" s="58">
        <v>0</v>
      </c>
      <c r="O282" s="58"/>
      <c r="P282" s="58">
        <v>1.21</v>
      </c>
      <c r="Q282" s="97"/>
      <c r="R282" s="97"/>
    </row>
    <row r="283" spans="1:18" ht="93.75" outlineLevel="1">
      <c r="A283" s="47" t="s">
        <v>1223</v>
      </c>
      <c r="B283" s="43" t="s">
        <v>459</v>
      </c>
      <c r="C283" s="50" t="s">
        <v>1494</v>
      </c>
      <c r="D283" s="58">
        <v>17.64081427</v>
      </c>
      <c r="E283" s="58"/>
      <c r="F283" s="58">
        <v>17.64081427</v>
      </c>
      <c r="G283" s="58">
        <v>0</v>
      </c>
      <c r="H283" s="58"/>
      <c r="I283" s="58">
        <v>0.51</v>
      </c>
      <c r="J283" s="58">
        <v>0</v>
      </c>
      <c r="K283" s="97"/>
      <c r="L283" s="58"/>
      <c r="M283" s="58">
        <v>17.64081427</v>
      </c>
      <c r="N283" s="58">
        <v>0</v>
      </c>
      <c r="O283" s="58"/>
      <c r="P283" s="58">
        <v>0.51</v>
      </c>
      <c r="Q283" s="97"/>
      <c r="R283" s="97"/>
    </row>
    <row r="284" spans="1:18" ht="75" outlineLevel="1">
      <c r="A284" s="47" t="s">
        <v>1223</v>
      </c>
      <c r="B284" s="43" t="s">
        <v>460</v>
      </c>
      <c r="C284" s="50" t="s">
        <v>1495</v>
      </c>
      <c r="D284" s="58">
        <v>3.6437800000000005</v>
      </c>
      <c r="E284" s="58"/>
      <c r="F284" s="58">
        <v>3.6437800000000005</v>
      </c>
      <c r="G284" s="58">
        <v>0</v>
      </c>
      <c r="H284" s="58"/>
      <c r="I284" s="58">
        <v>0</v>
      </c>
      <c r="J284" s="58">
        <v>0</v>
      </c>
      <c r="K284" s="97"/>
      <c r="L284" s="58"/>
      <c r="M284" s="58">
        <v>3.6437800000000005</v>
      </c>
      <c r="N284" s="58">
        <v>0</v>
      </c>
      <c r="O284" s="58"/>
      <c r="P284" s="58">
        <v>0</v>
      </c>
      <c r="Q284" s="97"/>
      <c r="R284" s="97"/>
    </row>
    <row r="285" spans="1:18" ht="75" outlineLevel="1">
      <c r="A285" s="47" t="s">
        <v>1223</v>
      </c>
      <c r="B285" s="43" t="s">
        <v>461</v>
      </c>
      <c r="C285" s="50" t="s">
        <v>1496</v>
      </c>
      <c r="D285" s="58">
        <v>5.7180079800000003</v>
      </c>
      <c r="E285" s="58"/>
      <c r="F285" s="58">
        <v>5.7180079800000003</v>
      </c>
      <c r="G285" s="58">
        <v>0</v>
      </c>
      <c r="H285" s="58"/>
      <c r="I285" s="58">
        <v>0</v>
      </c>
      <c r="J285" s="58">
        <v>0</v>
      </c>
      <c r="K285" s="97"/>
      <c r="L285" s="58"/>
      <c r="M285" s="58">
        <v>5.7180079800000003</v>
      </c>
      <c r="N285" s="58">
        <v>0</v>
      </c>
      <c r="O285" s="58"/>
      <c r="P285" s="58">
        <v>0</v>
      </c>
      <c r="Q285" s="97"/>
      <c r="R285" s="97"/>
    </row>
    <row r="286" spans="1:18" ht="75" outlineLevel="1">
      <c r="A286" s="47" t="s">
        <v>1223</v>
      </c>
      <c r="B286" s="43" t="s">
        <v>462</v>
      </c>
      <c r="C286" s="50" t="s">
        <v>1497</v>
      </c>
      <c r="D286" s="58">
        <v>24.002880000000001</v>
      </c>
      <c r="E286" s="58"/>
      <c r="F286" s="58">
        <v>24.002880000000001</v>
      </c>
      <c r="G286" s="58">
        <v>0</v>
      </c>
      <c r="H286" s="58"/>
      <c r="I286" s="58">
        <v>0</v>
      </c>
      <c r="J286" s="58">
        <v>0</v>
      </c>
      <c r="K286" s="97"/>
      <c r="L286" s="58"/>
      <c r="M286" s="58">
        <v>24.002880000000001</v>
      </c>
      <c r="N286" s="58">
        <v>0</v>
      </c>
      <c r="O286" s="58"/>
      <c r="P286" s="58">
        <v>0</v>
      </c>
      <c r="Q286" s="97"/>
      <c r="R286" s="97"/>
    </row>
    <row r="287" spans="1:18" ht="75" outlineLevel="1">
      <c r="A287" s="47" t="s">
        <v>1223</v>
      </c>
      <c r="B287" s="43" t="s">
        <v>463</v>
      </c>
      <c r="C287" s="50" t="s">
        <v>1498</v>
      </c>
      <c r="D287" s="58">
        <v>1.91382311</v>
      </c>
      <c r="E287" s="58"/>
      <c r="F287" s="58">
        <v>1.91382311</v>
      </c>
      <c r="G287" s="58">
        <v>0</v>
      </c>
      <c r="H287" s="58"/>
      <c r="I287" s="58">
        <v>0</v>
      </c>
      <c r="J287" s="58">
        <v>0</v>
      </c>
      <c r="K287" s="97"/>
      <c r="L287" s="58"/>
      <c r="M287" s="58">
        <v>1.91382311</v>
      </c>
      <c r="N287" s="58">
        <v>0</v>
      </c>
      <c r="O287" s="58"/>
      <c r="P287" s="58">
        <v>0</v>
      </c>
      <c r="Q287" s="97"/>
      <c r="R287" s="97"/>
    </row>
    <row r="288" spans="1:18" ht="75" outlineLevel="1">
      <c r="A288" s="47" t="s">
        <v>1223</v>
      </c>
      <c r="B288" s="43" t="s">
        <v>464</v>
      </c>
      <c r="C288" s="50" t="s">
        <v>1499</v>
      </c>
      <c r="D288" s="58">
        <v>3.6714494399999995</v>
      </c>
      <c r="E288" s="58"/>
      <c r="F288" s="58">
        <v>3.6714494399999995</v>
      </c>
      <c r="G288" s="58">
        <v>0</v>
      </c>
      <c r="H288" s="58"/>
      <c r="I288" s="58">
        <v>0</v>
      </c>
      <c r="J288" s="58">
        <v>0</v>
      </c>
      <c r="K288" s="97"/>
      <c r="L288" s="58"/>
      <c r="M288" s="58">
        <v>3.6714494399999995</v>
      </c>
      <c r="N288" s="58">
        <v>0</v>
      </c>
      <c r="O288" s="58"/>
      <c r="P288" s="58">
        <v>0</v>
      </c>
      <c r="Q288" s="97"/>
      <c r="R288" s="97"/>
    </row>
    <row r="289" spans="1:18" ht="75" outlineLevel="1">
      <c r="A289" s="47" t="s">
        <v>1223</v>
      </c>
      <c r="B289" s="43" t="s">
        <v>465</v>
      </c>
      <c r="C289" s="50" t="s">
        <v>1500</v>
      </c>
      <c r="D289" s="58">
        <v>2.0072414300000001</v>
      </c>
      <c r="E289" s="58"/>
      <c r="F289" s="58">
        <v>2.0072414300000001</v>
      </c>
      <c r="G289" s="58">
        <v>0</v>
      </c>
      <c r="H289" s="58"/>
      <c r="I289" s="58">
        <v>0</v>
      </c>
      <c r="J289" s="58">
        <v>0</v>
      </c>
      <c r="K289" s="97"/>
      <c r="L289" s="58"/>
      <c r="M289" s="58">
        <v>2.0072414300000001</v>
      </c>
      <c r="N289" s="58">
        <v>0</v>
      </c>
      <c r="O289" s="58"/>
      <c r="P289" s="58">
        <v>0</v>
      </c>
      <c r="Q289" s="97"/>
      <c r="R289" s="97"/>
    </row>
    <row r="290" spans="1:18" ht="75" outlineLevel="1">
      <c r="A290" s="47" t="s">
        <v>1223</v>
      </c>
      <c r="B290" s="43" t="s">
        <v>466</v>
      </c>
      <c r="C290" s="50" t="s">
        <v>1501</v>
      </c>
      <c r="D290" s="58">
        <v>1.55600272</v>
      </c>
      <c r="E290" s="58"/>
      <c r="F290" s="58">
        <v>1.55600272</v>
      </c>
      <c r="G290" s="58">
        <v>0</v>
      </c>
      <c r="H290" s="58"/>
      <c r="I290" s="58">
        <v>0</v>
      </c>
      <c r="J290" s="58">
        <v>0</v>
      </c>
      <c r="K290" s="97"/>
      <c r="L290" s="58"/>
      <c r="M290" s="58">
        <v>1.55600272</v>
      </c>
      <c r="N290" s="58">
        <v>0</v>
      </c>
      <c r="O290" s="58"/>
      <c r="P290" s="58">
        <v>0</v>
      </c>
      <c r="Q290" s="97"/>
      <c r="R290" s="97"/>
    </row>
    <row r="291" spans="1:18" ht="93.75" outlineLevel="1">
      <c r="A291" s="47" t="s">
        <v>1223</v>
      </c>
      <c r="B291" s="43" t="s">
        <v>467</v>
      </c>
      <c r="C291" s="50" t="s">
        <v>1502</v>
      </c>
      <c r="D291" s="58">
        <v>2.5324699999999996</v>
      </c>
      <c r="E291" s="58"/>
      <c r="F291" s="58">
        <v>2.5324699999999996</v>
      </c>
      <c r="G291" s="58">
        <v>0</v>
      </c>
      <c r="H291" s="58"/>
      <c r="I291" s="58">
        <v>0</v>
      </c>
      <c r="J291" s="58">
        <v>0</v>
      </c>
      <c r="K291" s="97"/>
      <c r="L291" s="58"/>
      <c r="M291" s="58">
        <v>2.5324699999999996</v>
      </c>
      <c r="N291" s="58">
        <v>0</v>
      </c>
      <c r="O291" s="58"/>
      <c r="P291" s="58">
        <v>0</v>
      </c>
      <c r="Q291" s="97"/>
      <c r="R291" s="97"/>
    </row>
    <row r="292" spans="1:18" ht="93.75" outlineLevel="1">
      <c r="A292" s="47" t="s">
        <v>1223</v>
      </c>
      <c r="B292" s="43" t="s">
        <v>468</v>
      </c>
      <c r="C292" s="50" t="s">
        <v>1503</v>
      </c>
      <c r="D292" s="58">
        <v>3.2519099999999996</v>
      </c>
      <c r="E292" s="58"/>
      <c r="F292" s="58">
        <v>3.2519099999999996</v>
      </c>
      <c r="G292" s="58">
        <v>0</v>
      </c>
      <c r="H292" s="58"/>
      <c r="I292" s="58">
        <v>0</v>
      </c>
      <c r="J292" s="58">
        <v>0</v>
      </c>
      <c r="K292" s="97"/>
      <c r="L292" s="58"/>
      <c r="M292" s="58">
        <v>3.2519099999999996</v>
      </c>
      <c r="N292" s="58">
        <v>0</v>
      </c>
      <c r="O292" s="58"/>
      <c r="P292" s="58">
        <v>0</v>
      </c>
      <c r="Q292" s="97"/>
      <c r="R292" s="97"/>
    </row>
    <row r="293" spans="1:18" ht="75" outlineLevel="1">
      <c r="A293" s="47" t="s">
        <v>1223</v>
      </c>
      <c r="B293" s="43" t="s">
        <v>469</v>
      </c>
      <c r="C293" s="50" t="s">
        <v>1504</v>
      </c>
      <c r="D293" s="58">
        <v>1.4586110900000002</v>
      </c>
      <c r="E293" s="58"/>
      <c r="F293" s="58">
        <v>1.4586110900000002</v>
      </c>
      <c r="G293" s="58">
        <v>0</v>
      </c>
      <c r="H293" s="58"/>
      <c r="I293" s="58">
        <v>0</v>
      </c>
      <c r="J293" s="58">
        <v>0</v>
      </c>
      <c r="K293" s="97"/>
      <c r="L293" s="58"/>
      <c r="M293" s="58">
        <v>1.4586110900000002</v>
      </c>
      <c r="N293" s="58">
        <v>0</v>
      </c>
      <c r="O293" s="58"/>
      <c r="P293" s="58">
        <v>0</v>
      </c>
      <c r="Q293" s="97"/>
      <c r="R293" s="97"/>
    </row>
    <row r="294" spans="1:18" ht="75" outlineLevel="1">
      <c r="A294" s="47" t="s">
        <v>1223</v>
      </c>
      <c r="B294" s="43" t="s">
        <v>470</v>
      </c>
      <c r="C294" s="50" t="s">
        <v>1505</v>
      </c>
      <c r="D294" s="58">
        <v>2.2955877</v>
      </c>
      <c r="E294" s="58"/>
      <c r="F294" s="58">
        <v>2.2955877</v>
      </c>
      <c r="G294" s="58">
        <v>0</v>
      </c>
      <c r="H294" s="58"/>
      <c r="I294" s="58">
        <v>0</v>
      </c>
      <c r="J294" s="58">
        <v>0</v>
      </c>
      <c r="K294" s="97"/>
      <c r="L294" s="58"/>
      <c r="M294" s="58">
        <v>2.2955877</v>
      </c>
      <c r="N294" s="58">
        <v>0</v>
      </c>
      <c r="O294" s="58"/>
      <c r="P294" s="58">
        <v>0</v>
      </c>
      <c r="Q294" s="97"/>
      <c r="R294" s="97"/>
    </row>
    <row r="295" spans="1:18" ht="93.75" outlineLevel="1">
      <c r="A295" s="47" t="s">
        <v>1223</v>
      </c>
      <c r="B295" s="43" t="s">
        <v>471</v>
      </c>
      <c r="C295" s="50" t="s">
        <v>1506</v>
      </c>
      <c r="D295" s="58">
        <v>2.3492654799999997</v>
      </c>
      <c r="E295" s="58"/>
      <c r="F295" s="58">
        <v>2.3492654799999997</v>
      </c>
      <c r="G295" s="58">
        <v>0</v>
      </c>
      <c r="H295" s="58"/>
      <c r="I295" s="58">
        <v>0</v>
      </c>
      <c r="J295" s="58">
        <v>0</v>
      </c>
      <c r="K295" s="97"/>
      <c r="L295" s="58"/>
      <c r="M295" s="58">
        <v>2.3492654799999997</v>
      </c>
      <c r="N295" s="58">
        <v>0</v>
      </c>
      <c r="O295" s="58"/>
      <c r="P295" s="58">
        <v>0</v>
      </c>
      <c r="Q295" s="97"/>
      <c r="R295" s="97"/>
    </row>
    <row r="296" spans="1:18" ht="112.5" outlineLevel="1">
      <c r="A296" s="47" t="s">
        <v>1223</v>
      </c>
      <c r="B296" s="43" t="s">
        <v>472</v>
      </c>
      <c r="C296" s="50" t="s">
        <v>1507</v>
      </c>
      <c r="D296" s="58">
        <v>2.24058</v>
      </c>
      <c r="E296" s="58"/>
      <c r="F296" s="58">
        <v>0</v>
      </c>
      <c r="G296" s="58">
        <v>0</v>
      </c>
      <c r="H296" s="58"/>
      <c r="I296" s="58">
        <v>0</v>
      </c>
      <c r="J296" s="58">
        <v>0</v>
      </c>
      <c r="K296" s="97"/>
      <c r="L296" s="58"/>
      <c r="M296" s="58">
        <v>0</v>
      </c>
      <c r="N296" s="58">
        <v>0</v>
      </c>
      <c r="O296" s="58"/>
      <c r="P296" s="58">
        <v>0</v>
      </c>
      <c r="Q296" s="97"/>
      <c r="R296" s="97"/>
    </row>
    <row r="297" spans="1:18" ht="93.75" outlineLevel="1">
      <c r="A297" s="47" t="s">
        <v>1223</v>
      </c>
      <c r="B297" s="43" t="s">
        <v>473</v>
      </c>
      <c r="C297" s="50" t="s">
        <v>1508</v>
      </c>
      <c r="D297" s="58">
        <v>2.5324699999999996</v>
      </c>
      <c r="E297" s="58"/>
      <c r="F297" s="58">
        <v>2.5324699999999996</v>
      </c>
      <c r="G297" s="58">
        <v>0</v>
      </c>
      <c r="H297" s="58"/>
      <c r="I297" s="58">
        <v>0</v>
      </c>
      <c r="J297" s="58">
        <v>0</v>
      </c>
      <c r="K297" s="97"/>
      <c r="L297" s="58"/>
      <c r="M297" s="58">
        <v>2.5324699999999996</v>
      </c>
      <c r="N297" s="58">
        <v>0</v>
      </c>
      <c r="O297" s="58"/>
      <c r="P297" s="58">
        <v>0</v>
      </c>
      <c r="Q297" s="97"/>
      <c r="R297" s="97"/>
    </row>
    <row r="298" spans="1:18" ht="131.25" outlineLevel="1">
      <c r="A298" s="47" t="s">
        <v>1224</v>
      </c>
      <c r="B298" s="43" t="s">
        <v>474</v>
      </c>
      <c r="C298" s="50" t="s">
        <v>1509</v>
      </c>
      <c r="D298" s="58">
        <v>1.2836840199999999</v>
      </c>
      <c r="E298" s="58"/>
      <c r="F298" s="58">
        <v>1.2836840199999999</v>
      </c>
      <c r="G298" s="58">
        <v>0</v>
      </c>
      <c r="H298" s="58"/>
      <c r="I298" s="58">
        <v>0.49</v>
      </c>
      <c r="J298" s="58">
        <v>0</v>
      </c>
      <c r="K298" s="97"/>
      <c r="L298" s="58"/>
      <c r="M298" s="58">
        <v>1.2836840199999999</v>
      </c>
      <c r="N298" s="58">
        <v>0</v>
      </c>
      <c r="O298" s="58"/>
      <c r="P298" s="58">
        <v>0.49</v>
      </c>
      <c r="Q298" s="97"/>
      <c r="R298" s="97"/>
    </row>
    <row r="299" spans="1:18" ht="56.25" outlineLevel="1">
      <c r="A299" s="47" t="s">
        <v>1224</v>
      </c>
      <c r="B299" s="43" t="s">
        <v>475</v>
      </c>
      <c r="C299" s="50" t="s">
        <v>1510</v>
      </c>
      <c r="D299" s="58">
        <v>1.7963730399999998</v>
      </c>
      <c r="E299" s="58"/>
      <c r="F299" s="58">
        <v>1.7963730399999998</v>
      </c>
      <c r="G299" s="58">
        <v>0</v>
      </c>
      <c r="H299" s="58"/>
      <c r="I299" s="58">
        <v>0.5</v>
      </c>
      <c r="J299" s="58">
        <v>0</v>
      </c>
      <c r="K299" s="97"/>
      <c r="L299" s="58"/>
      <c r="M299" s="58">
        <v>1.7963730399999998</v>
      </c>
      <c r="N299" s="58">
        <v>0</v>
      </c>
      <c r="O299" s="58"/>
      <c r="P299" s="58">
        <v>0.5</v>
      </c>
      <c r="Q299" s="97"/>
      <c r="R299" s="97"/>
    </row>
    <row r="300" spans="1:18" ht="56.25" outlineLevel="1">
      <c r="A300" s="47" t="s">
        <v>1223</v>
      </c>
      <c r="B300" s="43" t="s">
        <v>476</v>
      </c>
      <c r="C300" s="50" t="s">
        <v>1511</v>
      </c>
      <c r="D300" s="58">
        <v>5.0136971599999995</v>
      </c>
      <c r="E300" s="58"/>
      <c r="F300" s="58">
        <v>5.0136971599999995</v>
      </c>
      <c r="G300" s="58">
        <v>0.80</v>
      </c>
      <c r="H300" s="58"/>
      <c r="I300" s="58">
        <v>0</v>
      </c>
      <c r="J300" s="58">
        <v>0</v>
      </c>
      <c r="K300" s="97"/>
      <c r="L300" s="58"/>
      <c r="M300" s="58">
        <v>5.0136971599999995</v>
      </c>
      <c r="N300" s="58">
        <v>0.80</v>
      </c>
      <c r="O300" s="58"/>
      <c r="P300" s="58">
        <v>0</v>
      </c>
      <c r="Q300" s="97"/>
      <c r="R300" s="97"/>
    </row>
    <row r="301" spans="1:18" ht="75" outlineLevel="1">
      <c r="A301" s="47" t="s">
        <v>1223</v>
      </c>
      <c r="B301" s="43" t="s">
        <v>477</v>
      </c>
      <c r="C301" s="50" t="s">
        <v>1512</v>
      </c>
      <c r="D301" s="58">
        <v>5.6179785700000009</v>
      </c>
      <c r="E301" s="58"/>
      <c r="F301" s="58">
        <v>5.6179785700000009</v>
      </c>
      <c r="G301" s="58">
        <v>0.25</v>
      </c>
      <c r="H301" s="58"/>
      <c r="I301" s="58">
        <v>0.61</v>
      </c>
      <c r="J301" s="58">
        <v>0</v>
      </c>
      <c r="K301" s="97"/>
      <c r="L301" s="58"/>
      <c r="M301" s="58">
        <v>5.6179785700000009</v>
      </c>
      <c r="N301" s="58">
        <v>0.25</v>
      </c>
      <c r="O301" s="58"/>
      <c r="P301" s="58">
        <v>0.61</v>
      </c>
      <c r="Q301" s="97"/>
      <c r="R301" s="97"/>
    </row>
    <row r="302" spans="1:18" ht="187.5" outlineLevel="1">
      <c r="A302" s="47" t="s">
        <v>1223</v>
      </c>
      <c r="B302" s="43" t="s">
        <v>478</v>
      </c>
      <c r="C302" s="50" t="s">
        <v>1513</v>
      </c>
      <c r="D302" s="58">
        <v>0.64125</v>
      </c>
      <c r="E302" s="58"/>
      <c r="F302" s="58">
        <v>0</v>
      </c>
      <c r="G302" s="58">
        <v>0</v>
      </c>
      <c r="H302" s="58"/>
      <c r="I302" s="58">
        <v>0</v>
      </c>
      <c r="J302" s="58">
        <v>0</v>
      </c>
      <c r="K302" s="97"/>
      <c r="L302" s="58"/>
      <c r="M302" s="58">
        <v>0</v>
      </c>
      <c r="N302" s="58">
        <v>0</v>
      </c>
      <c r="O302" s="58"/>
      <c r="P302" s="58">
        <v>0</v>
      </c>
      <c r="Q302" s="97"/>
      <c r="R302" s="97"/>
    </row>
    <row r="303" spans="1:18" ht="131.25" outlineLevel="1">
      <c r="A303" s="47" t="s">
        <v>1223</v>
      </c>
      <c r="B303" s="43" t="s">
        <v>479</v>
      </c>
      <c r="C303" s="50" t="s">
        <v>1514</v>
      </c>
      <c r="D303" s="58">
        <v>53.800669999999997</v>
      </c>
      <c r="E303" s="58"/>
      <c r="F303" s="58">
        <v>0</v>
      </c>
      <c r="G303" s="58">
        <v>0</v>
      </c>
      <c r="H303" s="58"/>
      <c r="I303" s="58">
        <v>0</v>
      </c>
      <c r="J303" s="58">
        <v>0</v>
      </c>
      <c r="K303" s="97"/>
      <c r="L303" s="58"/>
      <c r="M303" s="58">
        <v>0</v>
      </c>
      <c r="N303" s="58">
        <v>0</v>
      </c>
      <c r="O303" s="58"/>
      <c r="P303" s="58">
        <v>0</v>
      </c>
      <c r="Q303" s="97"/>
      <c r="R303" s="97"/>
    </row>
    <row r="304" spans="1:18" ht="56.25" outlineLevel="1">
      <c r="A304" s="47" t="s">
        <v>1224</v>
      </c>
      <c r="B304" s="43" t="s">
        <v>480</v>
      </c>
      <c r="C304" s="50" t="s">
        <v>1515</v>
      </c>
      <c r="D304" s="58">
        <v>0.045637550000000006</v>
      </c>
      <c r="E304" s="58"/>
      <c r="F304" s="58">
        <v>0.045637550000000006</v>
      </c>
      <c r="G304" s="58">
        <v>0</v>
      </c>
      <c r="H304" s="58"/>
      <c r="I304" s="58">
        <v>0.10</v>
      </c>
      <c r="J304" s="58">
        <v>0</v>
      </c>
      <c r="K304" s="97"/>
      <c r="L304" s="58"/>
      <c r="M304" s="58">
        <v>0.045637550000000006</v>
      </c>
      <c r="N304" s="58">
        <v>0</v>
      </c>
      <c r="O304" s="58"/>
      <c r="P304" s="58">
        <v>0.10</v>
      </c>
      <c r="Q304" s="97"/>
      <c r="R304" s="97"/>
    </row>
    <row r="305" spans="1:18" ht="56.25" outlineLevel="1">
      <c r="A305" s="47" t="s">
        <v>1224</v>
      </c>
      <c r="B305" s="43" t="s">
        <v>481</v>
      </c>
      <c r="C305" s="50" t="s">
        <v>1516</v>
      </c>
      <c r="D305" s="58">
        <v>0.15230000000000002</v>
      </c>
      <c r="E305" s="58"/>
      <c r="F305" s="58">
        <v>0</v>
      </c>
      <c r="G305" s="58">
        <v>0</v>
      </c>
      <c r="H305" s="58"/>
      <c r="I305" s="58">
        <v>0</v>
      </c>
      <c r="J305" s="58">
        <v>0</v>
      </c>
      <c r="K305" s="97"/>
      <c r="L305" s="58"/>
      <c r="M305" s="58">
        <v>0</v>
      </c>
      <c r="N305" s="58">
        <v>0</v>
      </c>
      <c r="O305" s="58"/>
      <c r="P305" s="58">
        <v>0</v>
      </c>
      <c r="Q305" s="97"/>
      <c r="R305" s="97"/>
    </row>
    <row r="306" spans="1:18" ht="93.75" outlineLevel="1">
      <c r="A306" s="47" t="s">
        <v>1224</v>
      </c>
      <c r="B306" s="43" t="s">
        <v>482</v>
      </c>
      <c r="C306" s="50" t="s">
        <v>1517</v>
      </c>
      <c r="D306" s="58">
        <v>11.992942469999999</v>
      </c>
      <c r="E306" s="58"/>
      <c r="F306" s="58">
        <v>11.992942469999999</v>
      </c>
      <c r="G306" s="58">
        <v>0</v>
      </c>
      <c r="H306" s="58"/>
      <c r="I306" s="58">
        <v>2.2799999999999998</v>
      </c>
      <c r="J306" s="58">
        <v>0</v>
      </c>
      <c r="K306" s="97"/>
      <c r="L306" s="58"/>
      <c r="M306" s="58">
        <v>11.992942469999999</v>
      </c>
      <c r="N306" s="58">
        <v>0</v>
      </c>
      <c r="O306" s="58"/>
      <c r="P306" s="58">
        <v>2.2799999999999998</v>
      </c>
      <c r="Q306" s="97"/>
      <c r="R306" s="97"/>
    </row>
    <row r="307" spans="1:18" ht="168.75" outlineLevel="1">
      <c r="A307" s="47" t="s">
        <v>1224</v>
      </c>
      <c r="B307" s="43" t="s">
        <v>483</v>
      </c>
      <c r="C307" s="50" t="s">
        <v>1518</v>
      </c>
      <c r="D307" s="58">
        <v>1.0128299999999999</v>
      </c>
      <c r="E307" s="58"/>
      <c r="F307" s="58">
        <v>1.0128299999999999</v>
      </c>
      <c r="G307" s="58">
        <v>0</v>
      </c>
      <c r="H307" s="58"/>
      <c r="I307" s="58">
        <v>0.16</v>
      </c>
      <c r="J307" s="58">
        <v>0</v>
      </c>
      <c r="K307" s="97"/>
      <c r="L307" s="58"/>
      <c r="M307" s="58">
        <v>1.0128299999999999</v>
      </c>
      <c r="N307" s="58">
        <v>0</v>
      </c>
      <c r="O307" s="58"/>
      <c r="P307" s="58">
        <v>0.16</v>
      </c>
      <c r="Q307" s="97"/>
      <c r="R307" s="97"/>
    </row>
    <row r="308" spans="1:18" ht="75" outlineLevel="1">
      <c r="A308" s="47" t="s">
        <v>1223</v>
      </c>
      <c r="B308" s="43" t="s">
        <v>484</v>
      </c>
      <c r="C308" s="50" t="s">
        <v>1519</v>
      </c>
      <c r="D308" s="58">
        <v>29.409919999999996</v>
      </c>
      <c r="E308" s="58"/>
      <c r="F308" s="58">
        <v>0</v>
      </c>
      <c r="G308" s="58">
        <v>0</v>
      </c>
      <c r="H308" s="58"/>
      <c r="I308" s="58">
        <v>0</v>
      </c>
      <c r="J308" s="58">
        <v>0</v>
      </c>
      <c r="K308" s="97"/>
      <c r="L308" s="58"/>
      <c r="M308" s="58">
        <v>0</v>
      </c>
      <c r="N308" s="58">
        <v>0</v>
      </c>
      <c r="O308" s="58"/>
      <c r="P308" s="58">
        <v>0</v>
      </c>
      <c r="Q308" s="97"/>
      <c r="R308" s="97"/>
    </row>
    <row r="309" spans="1:18" ht="75" outlineLevel="1">
      <c r="A309" s="47" t="s">
        <v>1223</v>
      </c>
      <c r="B309" s="43" t="s">
        <v>485</v>
      </c>
      <c r="C309" s="50" t="s">
        <v>1520</v>
      </c>
      <c r="D309" s="58">
        <v>2.3020572800000001</v>
      </c>
      <c r="E309" s="58"/>
      <c r="F309" s="58">
        <v>2.3020572800000001</v>
      </c>
      <c r="G309" s="58">
        <v>1.26</v>
      </c>
      <c r="H309" s="58"/>
      <c r="I309" s="58">
        <v>0</v>
      </c>
      <c r="J309" s="58">
        <v>0</v>
      </c>
      <c r="K309" s="97"/>
      <c r="L309" s="58"/>
      <c r="M309" s="58">
        <v>2.3020572800000001</v>
      </c>
      <c r="N309" s="58">
        <v>1.26</v>
      </c>
      <c r="O309" s="58"/>
      <c r="P309" s="58">
        <v>0</v>
      </c>
      <c r="Q309" s="97"/>
      <c r="R309" s="97"/>
    </row>
    <row r="310" spans="1:18" ht="112.5" outlineLevel="1">
      <c r="A310" s="47" t="s">
        <v>1223</v>
      </c>
      <c r="B310" s="43" t="s">
        <v>486</v>
      </c>
      <c r="C310" s="50" t="s">
        <v>1521</v>
      </c>
      <c r="D310" s="58">
        <v>1.2406800000000002</v>
      </c>
      <c r="E310" s="58"/>
      <c r="F310" s="58">
        <v>0</v>
      </c>
      <c r="G310" s="58">
        <v>0</v>
      </c>
      <c r="H310" s="58"/>
      <c r="I310" s="58">
        <v>0</v>
      </c>
      <c r="J310" s="58">
        <v>0</v>
      </c>
      <c r="K310" s="97"/>
      <c r="L310" s="58"/>
      <c r="M310" s="58">
        <v>0</v>
      </c>
      <c r="N310" s="58">
        <v>0</v>
      </c>
      <c r="O310" s="58"/>
      <c r="P310" s="58">
        <v>0</v>
      </c>
      <c r="Q310" s="97"/>
      <c r="R310" s="97"/>
    </row>
    <row r="311" spans="1:18" ht="75" outlineLevel="1">
      <c r="A311" s="47" t="s">
        <v>1223</v>
      </c>
      <c r="B311" s="43" t="s">
        <v>487</v>
      </c>
      <c r="C311" s="52" t="s">
        <v>1522</v>
      </c>
      <c r="D311" s="58">
        <v>2.3158400000000001</v>
      </c>
      <c r="E311" s="58"/>
      <c r="F311" s="58">
        <v>0</v>
      </c>
      <c r="G311" s="58">
        <v>0</v>
      </c>
      <c r="H311" s="58"/>
      <c r="I311" s="58">
        <v>0</v>
      </c>
      <c r="J311" s="58">
        <v>0</v>
      </c>
      <c r="K311" s="97"/>
      <c r="L311" s="58"/>
      <c r="M311" s="58">
        <v>0</v>
      </c>
      <c r="N311" s="58">
        <v>0</v>
      </c>
      <c r="O311" s="58"/>
      <c r="P311" s="58">
        <v>0</v>
      </c>
      <c r="Q311" s="97"/>
      <c r="R311" s="97"/>
    </row>
    <row r="312" spans="1:18" ht="112.5" outlineLevel="1">
      <c r="A312" s="47" t="s">
        <v>1224</v>
      </c>
      <c r="B312" s="43" t="s">
        <v>488</v>
      </c>
      <c r="C312" s="50" t="s">
        <v>1523</v>
      </c>
      <c r="D312" s="58">
        <v>13.55836</v>
      </c>
      <c r="E312" s="58"/>
      <c r="F312" s="58">
        <v>0</v>
      </c>
      <c r="G312" s="58">
        <v>0</v>
      </c>
      <c r="H312" s="58"/>
      <c r="I312" s="58">
        <v>0</v>
      </c>
      <c r="J312" s="58">
        <v>0</v>
      </c>
      <c r="K312" s="97"/>
      <c r="L312" s="58"/>
      <c r="M312" s="58">
        <v>0</v>
      </c>
      <c r="N312" s="58">
        <v>0</v>
      </c>
      <c r="O312" s="58"/>
      <c r="P312" s="58">
        <v>0</v>
      </c>
      <c r="Q312" s="97"/>
      <c r="R312" s="97"/>
    </row>
    <row r="313" spans="1:18" ht="75" outlineLevel="1">
      <c r="A313" s="47" t="s">
        <v>1223</v>
      </c>
      <c r="B313" s="43" t="s">
        <v>489</v>
      </c>
      <c r="C313" s="50" t="s">
        <v>1524</v>
      </c>
      <c r="D313" s="58">
        <v>8.4578100000000003</v>
      </c>
      <c r="E313" s="58"/>
      <c r="F313" s="58">
        <v>0</v>
      </c>
      <c r="G313" s="58">
        <v>0</v>
      </c>
      <c r="H313" s="58"/>
      <c r="I313" s="58">
        <v>0</v>
      </c>
      <c r="J313" s="58">
        <v>0</v>
      </c>
      <c r="K313" s="97"/>
      <c r="L313" s="58"/>
      <c r="M313" s="58">
        <v>0</v>
      </c>
      <c r="N313" s="58">
        <v>0</v>
      </c>
      <c r="O313" s="58"/>
      <c r="P313" s="58">
        <v>0</v>
      </c>
      <c r="Q313" s="97"/>
      <c r="R313" s="97"/>
    </row>
    <row r="314" spans="1:18" ht="75" outlineLevel="1">
      <c r="A314" s="47" t="s">
        <v>1223</v>
      </c>
      <c r="B314" s="43" t="s">
        <v>490</v>
      </c>
      <c r="C314" s="50" t="s">
        <v>1525</v>
      </c>
      <c r="D314" s="58">
        <v>22.155721510000003</v>
      </c>
      <c r="E314" s="58"/>
      <c r="F314" s="58">
        <v>22.155721510000003</v>
      </c>
      <c r="G314" s="58">
        <v>0</v>
      </c>
      <c r="H314" s="58"/>
      <c r="I314" s="58">
        <v>0</v>
      </c>
      <c r="J314" s="58">
        <v>0</v>
      </c>
      <c r="K314" s="97"/>
      <c r="L314" s="58"/>
      <c r="M314" s="58">
        <v>22.155721510000003</v>
      </c>
      <c r="N314" s="58">
        <v>0</v>
      </c>
      <c r="O314" s="58"/>
      <c r="P314" s="58">
        <v>0</v>
      </c>
      <c r="Q314" s="97"/>
      <c r="R314" s="97"/>
    </row>
    <row r="315" spans="1:18" ht="112.5" outlineLevel="1">
      <c r="A315" s="47" t="s">
        <v>1223</v>
      </c>
      <c r="B315" s="43" t="s">
        <v>491</v>
      </c>
      <c r="C315" s="50" t="s">
        <v>1526</v>
      </c>
      <c r="D315" s="58">
        <v>2.2212700000000001</v>
      </c>
      <c r="E315" s="58"/>
      <c r="F315" s="58">
        <v>0</v>
      </c>
      <c r="G315" s="58">
        <v>0</v>
      </c>
      <c r="H315" s="58"/>
      <c r="I315" s="58">
        <v>0</v>
      </c>
      <c r="J315" s="58">
        <v>0</v>
      </c>
      <c r="K315" s="97"/>
      <c r="L315" s="58"/>
      <c r="M315" s="58">
        <v>0</v>
      </c>
      <c r="N315" s="58">
        <v>0</v>
      </c>
      <c r="O315" s="58"/>
      <c r="P315" s="58">
        <v>0</v>
      </c>
      <c r="Q315" s="97"/>
      <c r="R315" s="97"/>
    </row>
    <row r="316" spans="1:18" ht="112.5" outlineLevel="1">
      <c r="A316" s="47" t="s">
        <v>1223</v>
      </c>
      <c r="B316" s="43" t="s">
        <v>492</v>
      </c>
      <c r="C316" s="50" t="s">
        <v>1527</v>
      </c>
      <c r="D316" s="58">
        <v>1.5771199999999999</v>
      </c>
      <c r="E316" s="58"/>
      <c r="F316" s="58">
        <v>0</v>
      </c>
      <c r="G316" s="58">
        <v>0</v>
      </c>
      <c r="H316" s="58"/>
      <c r="I316" s="58">
        <v>0</v>
      </c>
      <c r="J316" s="58">
        <v>0</v>
      </c>
      <c r="K316" s="97"/>
      <c r="L316" s="58"/>
      <c r="M316" s="58">
        <v>0</v>
      </c>
      <c r="N316" s="58">
        <v>0</v>
      </c>
      <c r="O316" s="58"/>
      <c r="P316" s="58">
        <v>0</v>
      </c>
      <c r="Q316" s="97"/>
      <c r="R316" s="97"/>
    </row>
    <row r="317" spans="1:18" ht="93.75" outlineLevel="1">
      <c r="A317" s="47" t="s">
        <v>1224</v>
      </c>
      <c r="B317" s="43" t="s">
        <v>493</v>
      </c>
      <c r="C317" s="50" t="s">
        <v>1528</v>
      </c>
      <c r="D317" s="58">
        <v>51.379769999999994</v>
      </c>
      <c r="E317" s="58"/>
      <c r="F317" s="58">
        <v>0</v>
      </c>
      <c r="G317" s="58">
        <v>0</v>
      </c>
      <c r="H317" s="58"/>
      <c r="I317" s="58">
        <v>0</v>
      </c>
      <c r="J317" s="58">
        <v>0</v>
      </c>
      <c r="K317" s="97"/>
      <c r="L317" s="58"/>
      <c r="M317" s="58">
        <v>0</v>
      </c>
      <c r="N317" s="58">
        <v>0</v>
      </c>
      <c r="O317" s="58"/>
      <c r="P317" s="58">
        <v>0</v>
      </c>
      <c r="Q317" s="97"/>
      <c r="R317" s="97"/>
    </row>
    <row r="318" spans="1:18" ht="56.25" outlineLevel="1">
      <c r="A318" s="47" t="s">
        <v>1223</v>
      </c>
      <c r="B318" s="43" t="s">
        <v>494</v>
      </c>
      <c r="C318" s="50" t="s">
        <v>1529</v>
      </c>
      <c r="D318" s="58">
        <v>46.40578</v>
      </c>
      <c r="E318" s="58"/>
      <c r="F318" s="58">
        <v>0</v>
      </c>
      <c r="G318" s="58">
        <v>0</v>
      </c>
      <c r="H318" s="58"/>
      <c r="I318" s="58">
        <v>0</v>
      </c>
      <c r="J318" s="58">
        <v>0</v>
      </c>
      <c r="K318" s="97"/>
      <c r="L318" s="58"/>
      <c r="M318" s="58">
        <v>0</v>
      </c>
      <c r="N318" s="58">
        <v>0</v>
      </c>
      <c r="O318" s="58"/>
      <c r="P318" s="58">
        <v>0</v>
      </c>
      <c r="Q318" s="97"/>
      <c r="R318" s="97"/>
    </row>
    <row r="319" spans="1:18" ht="56.25" outlineLevel="1">
      <c r="A319" s="47" t="s">
        <v>1223</v>
      </c>
      <c r="B319" s="43" t="s">
        <v>495</v>
      </c>
      <c r="C319" s="50" t="s">
        <v>1530</v>
      </c>
      <c r="D319" s="58">
        <v>1.5771199999999999</v>
      </c>
      <c r="E319" s="58"/>
      <c r="F319" s="58">
        <v>1.5771199999999999</v>
      </c>
      <c r="G319" s="58">
        <v>0</v>
      </c>
      <c r="H319" s="58"/>
      <c r="I319" s="58">
        <v>0</v>
      </c>
      <c r="J319" s="58">
        <v>0</v>
      </c>
      <c r="K319" s="97"/>
      <c r="L319" s="58"/>
      <c r="M319" s="58">
        <v>1.5771199999999999</v>
      </c>
      <c r="N319" s="58">
        <v>0</v>
      </c>
      <c r="O319" s="58"/>
      <c r="P319" s="58">
        <v>0</v>
      </c>
      <c r="Q319" s="97"/>
      <c r="R319" s="97"/>
    </row>
    <row r="320" spans="1:18" ht="75" outlineLevel="1">
      <c r="A320" s="47" t="s">
        <v>1223</v>
      </c>
      <c r="B320" s="43" t="s">
        <v>496</v>
      </c>
      <c r="C320" s="50" t="s">
        <v>1531</v>
      </c>
      <c r="D320" s="58">
        <v>1.8883700000000001</v>
      </c>
      <c r="E320" s="58"/>
      <c r="F320" s="58">
        <v>0</v>
      </c>
      <c r="G320" s="58">
        <v>0</v>
      </c>
      <c r="H320" s="58"/>
      <c r="I320" s="58">
        <v>0</v>
      </c>
      <c r="J320" s="58">
        <v>0</v>
      </c>
      <c r="K320" s="97"/>
      <c r="L320" s="58"/>
      <c r="M320" s="58">
        <v>0</v>
      </c>
      <c r="N320" s="58">
        <v>0</v>
      </c>
      <c r="O320" s="58"/>
      <c r="P320" s="58">
        <v>0</v>
      </c>
      <c r="Q320" s="97"/>
      <c r="R320" s="97"/>
    </row>
    <row r="321" spans="1:18" ht="112.5" outlineLevel="1">
      <c r="A321" s="47" t="s">
        <v>1224</v>
      </c>
      <c r="B321" s="43" t="s">
        <v>497</v>
      </c>
      <c r="C321" s="50" t="s">
        <v>1532</v>
      </c>
      <c r="D321" s="58">
        <v>5.80626</v>
      </c>
      <c r="E321" s="58"/>
      <c r="F321" s="58">
        <v>0</v>
      </c>
      <c r="G321" s="58">
        <v>0</v>
      </c>
      <c r="H321" s="58"/>
      <c r="I321" s="58">
        <v>0</v>
      </c>
      <c r="J321" s="58">
        <v>0</v>
      </c>
      <c r="K321" s="97"/>
      <c r="L321" s="58"/>
      <c r="M321" s="58">
        <v>0</v>
      </c>
      <c r="N321" s="58">
        <v>0</v>
      </c>
      <c r="O321" s="58"/>
      <c r="P321" s="58">
        <v>0</v>
      </c>
      <c r="Q321" s="97"/>
      <c r="R321" s="97"/>
    </row>
    <row r="322" spans="1:18" ht="93.75" outlineLevel="1">
      <c r="A322" s="47" t="s">
        <v>1223</v>
      </c>
      <c r="B322" s="43" t="s">
        <v>498</v>
      </c>
      <c r="C322" s="50" t="s">
        <v>1533</v>
      </c>
      <c r="D322" s="58">
        <v>0.24543695000000001</v>
      </c>
      <c r="E322" s="58"/>
      <c r="F322" s="58">
        <v>0.24543695000000001</v>
      </c>
      <c r="G322" s="58">
        <v>0.25</v>
      </c>
      <c r="H322" s="58"/>
      <c r="I322" s="58">
        <v>0</v>
      </c>
      <c r="J322" s="58">
        <v>0</v>
      </c>
      <c r="K322" s="97"/>
      <c r="L322" s="58"/>
      <c r="M322" s="58">
        <v>0.24543695000000001</v>
      </c>
      <c r="N322" s="58">
        <v>0.25</v>
      </c>
      <c r="O322" s="58"/>
      <c r="P322" s="58">
        <v>0</v>
      </c>
      <c r="Q322" s="97"/>
      <c r="R322" s="97"/>
    </row>
    <row r="323" spans="1:18" ht="75" outlineLevel="1">
      <c r="A323" s="47" t="s">
        <v>1223</v>
      </c>
      <c r="B323" s="43" t="s">
        <v>499</v>
      </c>
      <c r="C323" s="50" t="s">
        <v>1534</v>
      </c>
      <c r="D323" s="58">
        <v>2.3158400000000001</v>
      </c>
      <c r="E323" s="58"/>
      <c r="F323" s="58">
        <v>2.3158400000000001</v>
      </c>
      <c r="G323" s="58">
        <v>2</v>
      </c>
      <c r="H323" s="58"/>
      <c r="I323" s="58">
        <v>0</v>
      </c>
      <c r="J323" s="58">
        <v>0</v>
      </c>
      <c r="K323" s="97"/>
      <c r="L323" s="58"/>
      <c r="M323" s="58">
        <v>2.3158400000000001</v>
      </c>
      <c r="N323" s="58">
        <v>2</v>
      </c>
      <c r="O323" s="58"/>
      <c r="P323" s="58">
        <v>0</v>
      </c>
      <c r="Q323" s="97"/>
      <c r="R323" s="97"/>
    </row>
    <row r="324" spans="1:18" ht="112.5" outlineLevel="1">
      <c r="A324" s="47" t="s">
        <v>1224</v>
      </c>
      <c r="B324" s="43" t="s">
        <v>500</v>
      </c>
      <c r="C324" s="50" t="s">
        <v>1535</v>
      </c>
      <c r="D324" s="58">
        <v>0.87430999999999981</v>
      </c>
      <c r="E324" s="58"/>
      <c r="F324" s="58">
        <v>0.87430999999999981</v>
      </c>
      <c r="G324" s="58">
        <v>0</v>
      </c>
      <c r="H324" s="58"/>
      <c r="I324" s="58">
        <v>0.15</v>
      </c>
      <c r="J324" s="58">
        <v>0</v>
      </c>
      <c r="K324" s="97"/>
      <c r="L324" s="58"/>
      <c r="M324" s="58">
        <v>0.87430999999999981</v>
      </c>
      <c r="N324" s="58">
        <v>0</v>
      </c>
      <c r="O324" s="58"/>
      <c r="P324" s="58">
        <v>0.15</v>
      </c>
      <c r="Q324" s="97"/>
      <c r="R324" s="97"/>
    </row>
    <row r="325" spans="1:18" ht="75" outlineLevel="1">
      <c r="A325" s="47" t="s">
        <v>1223</v>
      </c>
      <c r="B325" s="43" t="s">
        <v>501</v>
      </c>
      <c r="C325" s="50" t="s">
        <v>1536</v>
      </c>
      <c r="D325" s="58">
        <v>0.24982852999999999</v>
      </c>
      <c r="E325" s="58"/>
      <c r="F325" s="58">
        <v>0.24982852999999999</v>
      </c>
      <c r="G325" s="58">
        <v>0.25</v>
      </c>
      <c r="H325" s="58"/>
      <c r="I325" s="58">
        <v>0</v>
      </c>
      <c r="J325" s="58">
        <v>0</v>
      </c>
      <c r="K325" s="97"/>
      <c r="L325" s="58"/>
      <c r="M325" s="58">
        <v>0.24982852999999999</v>
      </c>
      <c r="N325" s="58">
        <v>0.25</v>
      </c>
      <c r="O325" s="58"/>
      <c r="P325" s="58">
        <v>0</v>
      </c>
      <c r="Q325" s="97"/>
      <c r="R325" s="97"/>
    </row>
    <row r="326" spans="1:18" ht="75" outlineLevel="1">
      <c r="A326" s="47" t="s">
        <v>1223</v>
      </c>
      <c r="B326" s="43" t="s">
        <v>502</v>
      </c>
      <c r="C326" s="50" t="s">
        <v>1537</v>
      </c>
      <c r="D326" s="58">
        <v>34.902010000000004</v>
      </c>
      <c r="E326" s="58"/>
      <c r="F326" s="58">
        <v>0</v>
      </c>
      <c r="G326" s="58">
        <v>0</v>
      </c>
      <c r="H326" s="58"/>
      <c r="I326" s="58">
        <v>0</v>
      </c>
      <c r="J326" s="58">
        <v>0</v>
      </c>
      <c r="K326" s="97"/>
      <c r="L326" s="58"/>
      <c r="M326" s="58">
        <v>0</v>
      </c>
      <c r="N326" s="58">
        <v>0</v>
      </c>
      <c r="O326" s="58"/>
      <c r="P326" s="58">
        <v>0</v>
      </c>
      <c r="Q326" s="97"/>
      <c r="R326" s="97"/>
    </row>
    <row r="327" spans="1:18" ht="150" outlineLevel="1">
      <c r="A327" s="47" t="s">
        <v>1224</v>
      </c>
      <c r="B327" s="43" t="s">
        <v>503</v>
      </c>
      <c r="C327" s="50" t="s">
        <v>1538</v>
      </c>
      <c r="D327" s="58">
        <v>44.930070000000001</v>
      </c>
      <c r="E327" s="58"/>
      <c r="F327" s="58">
        <v>0</v>
      </c>
      <c r="G327" s="58">
        <v>0</v>
      </c>
      <c r="H327" s="58"/>
      <c r="I327" s="58">
        <v>0</v>
      </c>
      <c r="J327" s="58">
        <v>0</v>
      </c>
      <c r="K327" s="97"/>
      <c r="L327" s="58"/>
      <c r="M327" s="58">
        <v>0</v>
      </c>
      <c r="N327" s="58">
        <v>0</v>
      </c>
      <c r="O327" s="58"/>
      <c r="P327" s="58">
        <v>0</v>
      </c>
      <c r="Q327" s="97"/>
      <c r="R327" s="97"/>
    </row>
    <row r="328" spans="1:18" ht="75" outlineLevel="1">
      <c r="A328" s="47" t="s">
        <v>1223</v>
      </c>
      <c r="B328" s="43" t="s">
        <v>504</v>
      </c>
      <c r="C328" s="50" t="s">
        <v>1539</v>
      </c>
      <c r="D328" s="58">
        <v>1.6488299999999998</v>
      </c>
      <c r="E328" s="58"/>
      <c r="F328" s="58">
        <v>0</v>
      </c>
      <c r="G328" s="58">
        <v>0</v>
      </c>
      <c r="H328" s="58"/>
      <c r="I328" s="58">
        <v>0</v>
      </c>
      <c r="J328" s="58">
        <v>0</v>
      </c>
      <c r="K328" s="97"/>
      <c r="L328" s="58"/>
      <c r="M328" s="58">
        <v>0</v>
      </c>
      <c r="N328" s="58">
        <v>0</v>
      </c>
      <c r="O328" s="58"/>
      <c r="P328" s="58">
        <v>0</v>
      </c>
      <c r="Q328" s="97"/>
      <c r="R328" s="97"/>
    </row>
    <row r="329" spans="1:18" ht="131.25" outlineLevel="1">
      <c r="A329" s="47" t="s">
        <v>1224</v>
      </c>
      <c r="B329" s="43" t="s">
        <v>505</v>
      </c>
      <c r="C329" s="50" t="s">
        <v>1540</v>
      </c>
      <c r="D329" s="58">
        <v>0.83923000000000014</v>
      </c>
      <c r="E329" s="58"/>
      <c r="F329" s="58">
        <v>0.83923000000000014</v>
      </c>
      <c r="G329" s="58">
        <v>0</v>
      </c>
      <c r="H329" s="58"/>
      <c r="I329" s="58">
        <v>0.10</v>
      </c>
      <c r="J329" s="58">
        <v>0</v>
      </c>
      <c r="K329" s="97"/>
      <c r="L329" s="58"/>
      <c r="M329" s="58">
        <v>0.83923000000000014</v>
      </c>
      <c r="N329" s="58">
        <v>0</v>
      </c>
      <c r="O329" s="58"/>
      <c r="P329" s="58">
        <v>0.10</v>
      </c>
      <c r="Q329" s="97"/>
      <c r="R329" s="97"/>
    </row>
    <row r="330" spans="1:18" ht="150" outlineLevel="1">
      <c r="A330" s="47" t="s">
        <v>1223</v>
      </c>
      <c r="B330" s="43" t="s">
        <v>506</v>
      </c>
      <c r="C330" s="50" t="s">
        <v>1541</v>
      </c>
      <c r="D330" s="58">
        <v>10.062370000000001</v>
      </c>
      <c r="E330" s="58"/>
      <c r="F330" s="58">
        <v>10.062370000000001</v>
      </c>
      <c r="G330" s="58">
        <v>1.26</v>
      </c>
      <c r="H330" s="58"/>
      <c r="I330" s="58">
        <v>0.74399999999999999</v>
      </c>
      <c r="J330" s="58">
        <v>0</v>
      </c>
      <c r="K330" s="97"/>
      <c r="L330" s="58"/>
      <c r="M330" s="58">
        <v>10.062370000000001</v>
      </c>
      <c r="N330" s="58">
        <v>1.26</v>
      </c>
      <c r="O330" s="58"/>
      <c r="P330" s="58">
        <v>0.74399999999999999</v>
      </c>
      <c r="Q330" s="97"/>
      <c r="R330" s="97"/>
    </row>
    <row r="331" spans="1:18" ht="112.5" outlineLevel="1">
      <c r="A331" s="47" t="s">
        <v>1224</v>
      </c>
      <c r="B331" s="43" t="s">
        <v>507</v>
      </c>
      <c r="C331" s="50" t="s">
        <v>1542</v>
      </c>
      <c r="D331" s="58">
        <v>0.43881000000000003</v>
      </c>
      <c r="E331" s="58"/>
      <c r="F331" s="58">
        <v>0.43881000000000003</v>
      </c>
      <c r="G331" s="58">
        <v>0</v>
      </c>
      <c r="H331" s="58"/>
      <c r="I331" s="58">
        <v>0.25</v>
      </c>
      <c r="J331" s="58">
        <v>0</v>
      </c>
      <c r="K331" s="97"/>
      <c r="L331" s="58"/>
      <c r="M331" s="58">
        <v>0.43881000000000003</v>
      </c>
      <c r="N331" s="58">
        <v>0</v>
      </c>
      <c r="O331" s="58"/>
      <c r="P331" s="58">
        <v>0.25</v>
      </c>
      <c r="Q331" s="97"/>
      <c r="R331" s="97"/>
    </row>
    <row r="332" spans="1:18" ht="93.75" outlineLevel="1">
      <c r="A332" s="47" t="s">
        <v>1224</v>
      </c>
      <c r="B332" s="43" t="s">
        <v>508</v>
      </c>
      <c r="C332" s="50" t="s">
        <v>1543</v>
      </c>
      <c r="D332" s="58">
        <v>0.79625999999999997</v>
      </c>
      <c r="E332" s="58"/>
      <c r="F332" s="58">
        <v>0.79625999999999997</v>
      </c>
      <c r="G332" s="58">
        <v>0</v>
      </c>
      <c r="H332" s="58"/>
      <c r="I332" s="58">
        <v>0.60</v>
      </c>
      <c r="J332" s="58">
        <v>0</v>
      </c>
      <c r="K332" s="97"/>
      <c r="L332" s="58"/>
      <c r="M332" s="58">
        <v>0.79625999999999997</v>
      </c>
      <c r="N332" s="58">
        <v>0</v>
      </c>
      <c r="O332" s="58"/>
      <c r="P332" s="58">
        <v>0.60</v>
      </c>
      <c r="Q332" s="97"/>
      <c r="R332" s="97"/>
    </row>
    <row r="333" spans="1:18" ht="75" outlineLevel="1">
      <c r="A333" s="47" t="s">
        <v>1223</v>
      </c>
      <c r="B333" s="43" t="s">
        <v>509</v>
      </c>
      <c r="C333" s="50" t="s">
        <v>1544</v>
      </c>
      <c r="D333" s="58">
        <v>0.31148000000000003</v>
      </c>
      <c r="E333" s="58"/>
      <c r="F333" s="58">
        <v>0.31148000000000003</v>
      </c>
      <c r="G333" s="58">
        <v>0.16</v>
      </c>
      <c r="H333" s="58"/>
      <c r="I333" s="58">
        <v>0</v>
      </c>
      <c r="J333" s="58">
        <v>0</v>
      </c>
      <c r="K333" s="97"/>
      <c r="L333" s="58"/>
      <c r="M333" s="58">
        <v>0.31148000000000003</v>
      </c>
      <c r="N333" s="58">
        <v>0.16</v>
      </c>
      <c r="O333" s="58"/>
      <c r="P333" s="58">
        <v>0</v>
      </c>
      <c r="Q333" s="97"/>
      <c r="R333" s="97"/>
    </row>
    <row r="334" spans="1:18" ht="112.5" outlineLevel="1">
      <c r="A334" s="47" t="s">
        <v>1224</v>
      </c>
      <c r="B334" s="43" t="s">
        <v>510</v>
      </c>
      <c r="C334" s="50" t="s">
        <v>1545</v>
      </c>
      <c r="D334" s="58">
        <v>0.49979999999999997</v>
      </c>
      <c r="E334" s="58"/>
      <c r="F334" s="58">
        <v>0.49979999999999997</v>
      </c>
      <c r="G334" s="58">
        <v>0</v>
      </c>
      <c r="H334" s="58"/>
      <c r="I334" s="58">
        <v>0.30</v>
      </c>
      <c r="J334" s="58">
        <v>0</v>
      </c>
      <c r="K334" s="97"/>
      <c r="L334" s="58"/>
      <c r="M334" s="58">
        <v>0.49979999999999997</v>
      </c>
      <c r="N334" s="58">
        <v>0</v>
      </c>
      <c r="O334" s="58"/>
      <c r="P334" s="58">
        <v>0.30</v>
      </c>
      <c r="Q334" s="97"/>
      <c r="R334" s="97"/>
    </row>
    <row r="335" spans="1:18" ht="75" outlineLevel="1">
      <c r="A335" s="47" t="s">
        <v>1223</v>
      </c>
      <c r="B335" s="43" t="s">
        <v>511</v>
      </c>
      <c r="C335" s="50" t="s">
        <v>1546</v>
      </c>
      <c r="D335" s="58">
        <v>6.6334</v>
      </c>
      <c r="E335" s="58"/>
      <c r="F335" s="58">
        <v>0</v>
      </c>
      <c r="G335" s="58">
        <v>0</v>
      </c>
      <c r="H335" s="58"/>
      <c r="I335" s="58">
        <v>0</v>
      </c>
      <c r="J335" s="58">
        <v>0</v>
      </c>
      <c r="K335" s="97"/>
      <c r="L335" s="58"/>
      <c r="M335" s="58">
        <v>0</v>
      </c>
      <c r="N335" s="58">
        <v>0</v>
      </c>
      <c r="O335" s="58"/>
      <c r="P335" s="58">
        <v>0</v>
      </c>
      <c r="Q335" s="97"/>
      <c r="R335" s="97"/>
    </row>
    <row r="336" spans="1:18" ht="56.25" outlineLevel="1">
      <c r="A336" s="47" t="s">
        <v>1223</v>
      </c>
      <c r="B336" s="43" t="s">
        <v>512</v>
      </c>
      <c r="C336" s="50" t="s">
        <v>1547</v>
      </c>
      <c r="D336" s="58">
        <v>3.5124399999999998</v>
      </c>
      <c r="E336" s="58"/>
      <c r="F336" s="58">
        <v>0</v>
      </c>
      <c r="G336" s="58">
        <v>0</v>
      </c>
      <c r="H336" s="58"/>
      <c r="I336" s="58">
        <v>0</v>
      </c>
      <c r="J336" s="58">
        <v>0</v>
      </c>
      <c r="K336" s="97"/>
      <c r="L336" s="58"/>
      <c r="M336" s="58">
        <v>0</v>
      </c>
      <c r="N336" s="58">
        <v>0</v>
      </c>
      <c r="O336" s="58"/>
      <c r="P336" s="58">
        <v>0</v>
      </c>
      <c r="Q336" s="97"/>
      <c r="R336" s="97"/>
    </row>
    <row r="337" spans="1:18" ht="187.5" outlineLevel="1">
      <c r="A337" s="47" t="s">
        <v>1223</v>
      </c>
      <c r="B337" s="43" t="s">
        <v>513</v>
      </c>
      <c r="C337" s="50" t="s">
        <v>1548</v>
      </c>
      <c r="D337" s="58">
        <v>0.72274000000000005</v>
      </c>
      <c r="E337" s="58"/>
      <c r="F337" s="58">
        <v>0</v>
      </c>
      <c r="G337" s="58">
        <v>0</v>
      </c>
      <c r="H337" s="58"/>
      <c r="I337" s="58">
        <v>0</v>
      </c>
      <c r="J337" s="58">
        <v>0</v>
      </c>
      <c r="K337" s="97"/>
      <c r="L337" s="58"/>
      <c r="M337" s="58">
        <v>0</v>
      </c>
      <c r="N337" s="58">
        <v>0</v>
      </c>
      <c r="O337" s="58"/>
      <c r="P337" s="58">
        <v>0</v>
      </c>
      <c r="Q337" s="97"/>
      <c r="R337" s="97"/>
    </row>
    <row r="338" spans="1:18" ht="93.75" outlineLevel="1">
      <c r="A338" s="47" t="s">
        <v>1223</v>
      </c>
      <c r="B338" s="43" t="s">
        <v>514</v>
      </c>
      <c r="C338" s="50" t="s">
        <v>1549</v>
      </c>
      <c r="D338" s="58">
        <v>3.6819900000000003</v>
      </c>
      <c r="E338" s="58"/>
      <c r="F338" s="58">
        <v>0</v>
      </c>
      <c r="G338" s="58">
        <v>0</v>
      </c>
      <c r="H338" s="58"/>
      <c r="I338" s="58">
        <v>0</v>
      </c>
      <c r="J338" s="58">
        <v>0</v>
      </c>
      <c r="K338" s="97"/>
      <c r="L338" s="58"/>
      <c r="M338" s="58">
        <v>0</v>
      </c>
      <c r="N338" s="58">
        <v>0</v>
      </c>
      <c r="O338" s="58"/>
      <c r="P338" s="58">
        <v>0</v>
      </c>
      <c r="Q338" s="97"/>
      <c r="R338" s="97"/>
    </row>
    <row r="339" spans="1:18" ht="131.25" outlineLevel="1">
      <c r="A339" s="47" t="s">
        <v>1223</v>
      </c>
      <c r="B339" s="43" t="s">
        <v>515</v>
      </c>
      <c r="C339" s="50" t="s">
        <v>1550</v>
      </c>
      <c r="D339" s="58">
        <v>0.49879000000000001</v>
      </c>
      <c r="E339" s="58"/>
      <c r="F339" s="58">
        <v>0</v>
      </c>
      <c r="G339" s="58">
        <v>0</v>
      </c>
      <c r="H339" s="58"/>
      <c r="I339" s="58">
        <v>0</v>
      </c>
      <c r="J339" s="58">
        <v>0</v>
      </c>
      <c r="K339" s="97"/>
      <c r="L339" s="58"/>
      <c r="M339" s="58">
        <v>0</v>
      </c>
      <c r="N339" s="58">
        <v>0</v>
      </c>
      <c r="O339" s="58"/>
      <c r="P339" s="58">
        <v>0</v>
      </c>
      <c r="Q339" s="97"/>
      <c r="R339" s="97"/>
    </row>
    <row r="340" spans="1:18" ht="112.5" outlineLevel="1">
      <c r="A340" s="47" t="s">
        <v>1223</v>
      </c>
      <c r="B340" s="43" t="s">
        <v>516</v>
      </c>
      <c r="C340" s="50" t="s">
        <v>1551</v>
      </c>
      <c r="D340" s="58">
        <v>1.1098533799999997</v>
      </c>
      <c r="E340" s="58"/>
      <c r="F340" s="58">
        <v>1.1098533799999997</v>
      </c>
      <c r="G340" s="58">
        <v>0.80</v>
      </c>
      <c r="H340" s="58"/>
      <c r="I340" s="58">
        <v>0</v>
      </c>
      <c r="J340" s="58">
        <v>0</v>
      </c>
      <c r="K340" s="97"/>
      <c r="L340" s="58"/>
      <c r="M340" s="58">
        <v>1.1098533799999997</v>
      </c>
      <c r="N340" s="58">
        <v>0.80</v>
      </c>
      <c r="O340" s="58"/>
      <c r="P340" s="58">
        <v>0</v>
      </c>
      <c r="Q340" s="97"/>
      <c r="R340" s="97"/>
    </row>
    <row r="341" spans="1:18" ht="112.5" outlineLevel="1">
      <c r="A341" s="47" t="s">
        <v>1223</v>
      </c>
      <c r="B341" s="43" t="s">
        <v>517</v>
      </c>
      <c r="C341" s="50" t="s">
        <v>1552</v>
      </c>
      <c r="D341" s="58">
        <v>0.42497000000000001</v>
      </c>
      <c r="E341" s="58"/>
      <c r="F341" s="58">
        <v>0</v>
      </c>
      <c r="G341" s="58">
        <v>0</v>
      </c>
      <c r="H341" s="58"/>
      <c r="I341" s="58">
        <v>0</v>
      </c>
      <c r="J341" s="58">
        <v>0</v>
      </c>
      <c r="K341" s="97"/>
      <c r="L341" s="58"/>
      <c r="M341" s="58">
        <v>0</v>
      </c>
      <c r="N341" s="58">
        <v>0</v>
      </c>
      <c r="O341" s="58"/>
      <c r="P341" s="58">
        <v>0</v>
      </c>
      <c r="Q341" s="97"/>
      <c r="R341" s="97"/>
    </row>
    <row r="342" spans="1:18" ht="150" outlineLevel="1">
      <c r="A342" s="47" t="s">
        <v>1223</v>
      </c>
      <c r="B342" s="43" t="s">
        <v>518</v>
      </c>
      <c r="C342" s="50" t="s">
        <v>1553</v>
      </c>
      <c r="D342" s="58">
        <v>0.51995137999999996</v>
      </c>
      <c r="E342" s="58"/>
      <c r="F342" s="58">
        <v>0.51995137999999996</v>
      </c>
      <c r="G342" s="58">
        <v>0.40</v>
      </c>
      <c r="H342" s="58"/>
      <c r="I342" s="58">
        <v>0</v>
      </c>
      <c r="J342" s="58">
        <v>0</v>
      </c>
      <c r="K342" s="97"/>
      <c r="L342" s="58"/>
      <c r="M342" s="58">
        <v>0.51995137999999996</v>
      </c>
      <c r="N342" s="58">
        <v>0.40</v>
      </c>
      <c r="O342" s="58"/>
      <c r="P342" s="58">
        <v>0</v>
      </c>
      <c r="Q342" s="97"/>
      <c r="R342" s="97"/>
    </row>
    <row r="343" spans="1:18" ht="75" outlineLevel="1">
      <c r="A343" s="47" t="s">
        <v>1223</v>
      </c>
      <c r="B343" s="43" t="s">
        <v>519</v>
      </c>
      <c r="C343" s="50" t="s">
        <v>1554</v>
      </c>
      <c r="D343" s="58">
        <v>2.4079999999999999</v>
      </c>
      <c r="E343" s="58"/>
      <c r="F343" s="58">
        <v>2.4079999999999999</v>
      </c>
      <c r="G343" s="58">
        <v>0.40</v>
      </c>
      <c r="H343" s="58"/>
      <c r="I343" s="58">
        <v>0.15</v>
      </c>
      <c r="J343" s="58">
        <v>0</v>
      </c>
      <c r="K343" s="97"/>
      <c r="L343" s="58"/>
      <c r="M343" s="58">
        <v>2.4079999999999999</v>
      </c>
      <c r="N343" s="58">
        <v>0.40</v>
      </c>
      <c r="O343" s="58"/>
      <c r="P343" s="58">
        <v>0.15</v>
      </c>
      <c r="Q343" s="97"/>
      <c r="R343" s="97"/>
    </row>
    <row r="344" spans="1:18" ht="75" outlineLevel="1">
      <c r="A344" s="47" t="s">
        <v>1223</v>
      </c>
      <c r="B344" s="43" t="s">
        <v>520</v>
      </c>
      <c r="C344" s="50" t="s">
        <v>1555</v>
      </c>
      <c r="D344" s="58">
        <v>1.9027870600000001</v>
      </c>
      <c r="E344" s="58"/>
      <c r="F344" s="58">
        <v>1.9027870600000001</v>
      </c>
      <c r="G344" s="58">
        <v>0.40</v>
      </c>
      <c r="H344" s="58"/>
      <c r="I344" s="58">
        <v>0.05</v>
      </c>
      <c r="J344" s="58">
        <v>0</v>
      </c>
      <c r="K344" s="97"/>
      <c r="L344" s="58"/>
      <c r="M344" s="58">
        <v>1.9027870600000001</v>
      </c>
      <c r="N344" s="58">
        <v>0.40</v>
      </c>
      <c r="O344" s="58"/>
      <c r="P344" s="58">
        <v>0.05</v>
      </c>
      <c r="Q344" s="97"/>
      <c r="R344" s="97"/>
    </row>
    <row r="345" spans="1:18" ht="93.75" outlineLevel="1">
      <c r="A345" s="47" t="s">
        <v>1223</v>
      </c>
      <c r="B345" s="43" t="s">
        <v>521</v>
      </c>
      <c r="C345" s="50" t="s">
        <v>1556</v>
      </c>
      <c r="D345" s="58">
        <v>1.1850349900000001</v>
      </c>
      <c r="E345" s="58"/>
      <c r="F345" s="58">
        <v>1.1850349900000001</v>
      </c>
      <c r="G345" s="58">
        <v>0.80</v>
      </c>
      <c r="H345" s="58"/>
      <c r="I345" s="58">
        <v>0</v>
      </c>
      <c r="J345" s="58">
        <v>0</v>
      </c>
      <c r="K345" s="97"/>
      <c r="L345" s="58"/>
      <c r="M345" s="58">
        <v>1.1850349900000001</v>
      </c>
      <c r="N345" s="58">
        <v>0.80</v>
      </c>
      <c r="O345" s="58"/>
      <c r="P345" s="58">
        <v>0</v>
      </c>
      <c r="Q345" s="97"/>
      <c r="R345" s="97"/>
    </row>
    <row r="346" spans="1:18" ht="75" outlineLevel="1">
      <c r="A346" s="47" t="s">
        <v>1223</v>
      </c>
      <c r="B346" s="43" t="s">
        <v>522</v>
      </c>
      <c r="C346" s="50" t="s">
        <v>1557</v>
      </c>
      <c r="D346" s="58">
        <v>1.3553993500000003</v>
      </c>
      <c r="E346" s="58"/>
      <c r="F346" s="58">
        <v>1.3553993500000003</v>
      </c>
      <c r="G346" s="58">
        <v>2</v>
      </c>
      <c r="H346" s="58"/>
      <c r="I346" s="58">
        <v>0</v>
      </c>
      <c r="J346" s="58">
        <v>0</v>
      </c>
      <c r="K346" s="97"/>
      <c r="L346" s="58"/>
      <c r="M346" s="58">
        <v>1.3553993500000003</v>
      </c>
      <c r="N346" s="58">
        <v>2</v>
      </c>
      <c r="O346" s="58"/>
      <c r="P346" s="58">
        <v>0</v>
      </c>
      <c r="Q346" s="97"/>
      <c r="R346" s="97"/>
    </row>
    <row r="347" spans="1:18" ht="93.75" outlineLevel="1">
      <c r="A347" s="47" t="s">
        <v>1224</v>
      </c>
      <c r="B347" s="43" t="s">
        <v>523</v>
      </c>
      <c r="C347" s="50" t="s">
        <v>1558</v>
      </c>
      <c r="D347" s="58">
        <v>18.497680000000003</v>
      </c>
      <c r="E347" s="58"/>
      <c r="F347" s="58">
        <v>0</v>
      </c>
      <c r="G347" s="58">
        <v>0</v>
      </c>
      <c r="H347" s="58"/>
      <c r="I347" s="58">
        <v>0</v>
      </c>
      <c r="J347" s="58">
        <v>0</v>
      </c>
      <c r="K347" s="97"/>
      <c r="L347" s="58"/>
      <c r="M347" s="58">
        <v>0</v>
      </c>
      <c r="N347" s="58">
        <v>0</v>
      </c>
      <c r="O347" s="58"/>
      <c r="P347" s="58">
        <v>0</v>
      </c>
      <c r="Q347" s="97"/>
      <c r="R347" s="97"/>
    </row>
    <row r="348" spans="1:18" ht="112.5" outlineLevel="1">
      <c r="A348" s="47" t="s">
        <v>1223</v>
      </c>
      <c r="B348" s="43" t="s">
        <v>524</v>
      </c>
      <c r="C348" s="50" t="s">
        <v>1559</v>
      </c>
      <c r="D348" s="58">
        <v>1.0207000400000001</v>
      </c>
      <c r="E348" s="58"/>
      <c r="F348" s="58">
        <v>1.0207000400000001</v>
      </c>
      <c r="G348" s="58">
        <v>0.80</v>
      </c>
      <c r="H348" s="58"/>
      <c r="I348" s="58">
        <v>0</v>
      </c>
      <c r="J348" s="58">
        <v>0</v>
      </c>
      <c r="K348" s="97"/>
      <c r="L348" s="58"/>
      <c r="M348" s="58">
        <v>1.0207000400000001</v>
      </c>
      <c r="N348" s="58">
        <v>0.80</v>
      </c>
      <c r="O348" s="58"/>
      <c r="P348" s="58">
        <v>0</v>
      </c>
      <c r="Q348" s="97"/>
      <c r="R348" s="97"/>
    </row>
    <row r="349" spans="1:18" ht="75" outlineLevel="1">
      <c r="A349" s="47" t="s">
        <v>1223</v>
      </c>
      <c r="B349" s="43" t="s">
        <v>525</v>
      </c>
      <c r="C349" s="50" t="s">
        <v>1560</v>
      </c>
      <c r="D349" s="58">
        <v>1.05482323</v>
      </c>
      <c r="E349" s="58"/>
      <c r="F349" s="58">
        <v>1.05482323</v>
      </c>
      <c r="G349" s="58">
        <v>0.80</v>
      </c>
      <c r="H349" s="58"/>
      <c r="I349" s="58">
        <v>0</v>
      </c>
      <c r="J349" s="58">
        <v>0</v>
      </c>
      <c r="K349" s="97"/>
      <c r="L349" s="58"/>
      <c r="M349" s="58">
        <v>1.05482323</v>
      </c>
      <c r="N349" s="58">
        <v>0.80</v>
      </c>
      <c r="O349" s="58"/>
      <c r="P349" s="58">
        <v>0</v>
      </c>
      <c r="Q349" s="97"/>
      <c r="R349" s="97"/>
    </row>
    <row r="350" spans="1:18" ht="75" outlineLevel="1">
      <c r="A350" s="47" t="s">
        <v>1223</v>
      </c>
      <c r="B350" s="43" t="s">
        <v>526</v>
      </c>
      <c r="C350" s="50" t="s">
        <v>1561</v>
      </c>
      <c r="D350" s="58">
        <v>0.54134377</v>
      </c>
      <c r="E350" s="58"/>
      <c r="F350" s="58">
        <v>0.54134377</v>
      </c>
      <c r="G350" s="58">
        <v>0.40</v>
      </c>
      <c r="H350" s="58"/>
      <c r="I350" s="58">
        <v>0</v>
      </c>
      <c r="J350" s="58">
        <v>0</v>
      </c>
      <c r="K350" s="97"/>
      <c r="L350" s="58"/>
      <c r="M350" s="58">
        <v>0.54134377</v>
      </c>
      <c r="N350" s="58">
        <v>0.40</v>
      </c>
      <c r="O350" s="58"/>
      <c r="P350" s="58">
        <v>0</v>
      </c>
      <c r="Q350" s="97"/>
      <c r="R350" s="97"/>
    </row>
    <row r="351" spans="1:18" ht="75" outlineLevel="1">
      <c r="A351" s="47" t="s">
        <v>1223</v>
      </c>
      <c r="B351" s="43" t="s">
        <v>527</v>
      </c>
      <c r="C351" s="50" t="s">
        <v>1562</v>
      </c>
      <c r="D351" s="58">
        <v>1.29085691</v>
      </c>
      <c r="E351" s="58"/>
      <c r="F351" s="58">
        <v>1.29085691</v>
      </c>
      <c r="G351" s="58">
        <v>1.26</v>
      </c>
      <c r="H351" s="58"/>
      <c r="I351" s="58">
        <v>0</v>
      </c>
      <c r="J351" s="58">
        <v>0</v>
      </c>
      <c r="K351" s="97"/>
      <c r="L351" s="58"/>
      <c r="M351" s="58">
        <v>1.29085691</v>
      </c>
      <c r="N351" s="58">
        <v>1.26</v>
      </c>
      <c r="O351" s="58"/>
      <c r="P351" s="58">
        <v>0</v>
      </c>
      <c r="Q351" s="97"/>
      <c r="R351" s="97"/>
    </row>
    <row r="352" spans="1:18" ht="75" outlineLevel="1">
      <c r="A352" s="47" t="s">
        <v>1223</v>
      </c>
      <c r="B352" s="43" t="s">
        <v>528</v>
      </c>
      <c r="C352" s="50" t="s">
        <v>1563</v>
      </c>
      <c r="D352" s="58">
        <v>0.74702175000000004</v>
      </c>
      <c r="E352" s="58"/>
      <c r="F352" s="58">
        <v>0.74702175000000004</v>
      </c>
      <c r="G352" s="58">
        <v>0.40</v>
      </c>
      <c r="H352" s="58"/>
      <c r="I352" s="58">
        <v>0</v>
      </c>
      <c r="J352" s="58">
        <v>0</v>
      </c>
      <c r="K352" s="97"/>
      <c r="L352" s="58"/>
      <c r="M352" s="58">
        <v>0.74702175000000004</v>
      </c>
      <c r="N352" s="58">
        <v>0.40</v>
      </c>
      <c r="O352" s="58"/>
      <c r="P352" s="58">
        <v>0</v>
      </c>
      <c r="Q352" s="97"/>
      <c r="R352" s="97"/>
    </row>
    <row r="353" spans="1:18" ht="93.75" outlineLevel="1">
      <c r="A353" s="47" t="s">
        <v>1223</v>
      </c>
      <c r="B353" s="43" t="s">
        <v>529</v>
      </c>
      <c r="C353" s="50" t="s">
        <v>1564</v>
      </c>
      <c r="D353" s="58">
        <v>1.44547</v>
      </c>
      <c r="E353" s="58"/>
      <c r="F353" s="58">
        <v>0</v>
      </c>
      <c r="G353" s="58">
        <v>0</v>
      </c>
      <c r="H353" s="58"/>
      <c r="I353" s="58">
        <v>0</v>
      </c>
      <c r="J353" s="58">
        <v>0</v>
      </c>
      <c r="K353" s="97"/>
      <c r="L353" s="58"/>
      <c r="M353" s="58">
        <v>0</v>
      </c>
      <c r="N353" s="58">
        <v>0</v>
      </c>
      <c r="O353" s="58"/>
      <c r="P353" s="58">
        <v>0</v>
      </c>
      <c r="Q353" s="97"/>
      <c r="R353" s="97"/>
    </row>
    <row r="354" spans="1:18" ht="75" outlineLevel="1">
      <c r="A354" s="47" t="s">
        <v>1223</v>
      </c>
      <c r="B354" s="43" t="s">
        <v>530</v>
      </c>
      <c r="C354" s="50" t="s">
        <v>1565</v>
      </c>
      <c r="D354" s="58">
        <v>1.4434097799999999</v>
      </c>
      <c r="E354" s="58"/>
      <c r="F354" s="58">
        <v>1.4434097799999999</v>
      </c>
      <c r="G354" s="58">
        <v>2</v>
      </c>
      <c r="H354" s="58"/>
      <c r="I354" s="58">
        <v>0</v>
      </c>
      <c r="J354" s="58">
        <v>0</v>
      </c>
      <c r="K354" s="97"/>
      <c r="L354" s="58"/>
      <c r="M354" s="58">
        <v>1.4434097799999999</v>
      </c>
      <c r="N354" s="58">
        <v>2</v>
      </c>
      <c r="O354" s="58"/>
      <c r="P354" s="58">
        <v>0</v>
      </c>
      <c r="Q354" s="97"/>
      <c r="R354" s="97"/>
    </row>
    <row r="355" spans="1:18" ht="75" outlineLevel="1">
      <c r="A355" s="47" t="s">
        <v>1223</v>
      </c>
      <c r="B355" s="43" t="s">
        <v>531</v>
      </c>
      <c r="C355" s="50" t="s">
        <v>1566</v>
      </c>
      <c r="D355" s="58">
        <v>0.84202664999999999</v>
      </c>
      <c r="E355" s="58"/>
      <c r="F355" s="58">
        <v>0.84202664999999999</v>
      </c>
      <c r="G355" s="58">
        <v>0.40</v>
      </c>
      <c r="H355" s="58"/>
      <c r="I355" s="58">
        <v>0</v>
      </c>
      <c r="J355" s="58">
        <v>0</v>
      </c>
      <c r="K355" s="97"/>
      <c r="L355" s="58"/>
      <c r="M355" s="58">
        <v>0.84202664999999999</v>
      </c>
      <c r="N355" s="58">
        <v>0.40</v>
      </c>
      <c r="O355" s="58"/>
      <c r="P355" s="58">
        <v>0</v>
      </c>
      <c r="Q355" s="97"/>
      <c r="R355" s="97"/>
    </row>
    <row r="356" spans="1:18" ht="93.75" outlineLevel="1">
      <c r="A356" s="47" t="s">
        <v>1224</v>
      </c>
      <c r="B356" s="43" t="s">
        <v>532</v>
      </c>
      <c r="C356" s="50" t="s">
        <v>1567</v>
      </c>
      <c r="D356" s="58">
        <v>3.2170000000000001</v>
      </c>
      <c r="E356" s="58"/>
      <c r="F356" s="58">
        <v>3.2170000000000001</v>
      </c>
      <c r="G356" s="58">
        <v>0</v>
      </c>
      <c r="H356" s="58"/>
      <c r="I356" s="58">
        <v>0.35</v>
      </c>
      <c r="J356" s="58">
        <v>0</v>
      </c>
      <c r="K356" s="97"/>
      <c r="L356" s="58"/>
      <c r="M356" s="58">
        <v>3.2170000000000001</v>
      </c>
      <c r="N356" s="58">
        <v>0</v>
      </c>
      <c r="O356" s="58"/>
      <c r="P356" s="58">
        <v>0.35</v>
      </c>
      <c r="Q356" s="97"/>
      <c r="R356" s="97"/>
    </row>
    <row r="357" spans="1:18" ht="75" outlineLevel="1">
      <c r="A357" s="47" t="s">
        <v>1223</v>
      </c>
      <c r="B357" s="43" t="s">
        <v>533</v>
      </c>
      <c r="C357" s="50" t="s">
        <v>1568</v>
      </c>
      <c r="D357" s="58">
        <v>0.77231923000000002</v>
      </c>
      <c r="E357" s="58"/>
      <c r="F357" s="58">
        <v>0.77231923000000002</v>
      </c>
      <c r="G357" s="58">
        <v>0.63</v>
      </c>
      <c r="H357" s="58"/>
      <c r="I357" s="58">
        <v>0</v>
      </c>
      <c r="J357" s="58">
        <v>0</v>
      </c>
      <c r="K357" s="97"/>
      <c r="L357" s="58"/>
      <c r="M357" s="58">
        <v>0.77231923000000002</v>
      </c>
      <c r="N357" s="58">
        <v>0.63</v>
      </c>
      <c r="O357" s="58"/>
      <c r="P357" s="58">
        <v>0</v>
      </c>
      <c r="Q357" s="97"/>
      <c r="R357" s="97"/>
    </row>
    <row r="358" spans="1:18" ht="93.75" outlineLevel="1">
      <c r="A358" s="47" t="s">
        <v>1223</v>
      </c>
      <c r="B358" s="43" t="s">
        <v>534</v>
      </c>
      <c r="C358" s="50" t="s">
        <v>1569</v>
      </c>
      <c r="D358" s="58">
        <v>0.58981029000000007</v>
      </c>
      <c r="E358" s="58"/>
      <c r="F358" s="58">
        <v>0.58981029000000007</v>
      </c>
      <c r="G358" s="58">
        <v>0.63</v>
      </c>
      <c r="H358" s="58"/>
      <c r="I358" s="58">
        <v>0</v>
      </c>
      <c r="J358" s="58">
        <v>0</v>
      </c>
      <c r="K358" s="97"/>
      <c r="L358" s="58"/>
      <c r="M358" s="58">
        <v>0.58981029000000007</v>
      </c>
      <c r="N358" s="58">
        <v>0.63</v>
      </c>
      <c r="O358" s="58"/>
      <c r="P358" s="58">
        <v>0</v>
      </c>
      <c r="Q358" s="97"/>
      <c r="R358" s="97"/>
    </row>
    <row r="359" spans="1:18" ht="112.5" outlineLevel="1">
      <c r="A359" s="47" t="s">
        <v>1224</v>
      </c>
      <c r="B359" s="43" t="s">
        <v>535</v>
      </c>
      <c r="C359" s="50" t="s">
        <v>1570</v>
      </c>
      <c r="D359" s="58">
        <v>61.639160000000004</v>
      </c>
      <c r="E359" s="58"/>
      <c r="F359" s="58">
        <v>0</v>
      </c>
      <c r="G359" s="58">
        <v>0</v>
      </c>
      <c r="H359" s="58"/>
      <c r="I359" s="58">
        <v>0</v>
      </c>
      <c r="J359" s="58">
        <v>0</v>
      </c>
      <c r="K359" s="97"/>
      <c r="L359" s="58"/>
      <c r="M359" s="58">
        <v>0</v>
      </c>
      <c r="N359" s="58">
        <v>0</v>
      </c>
      <c r="O359" s="58"/>
      <c r="P359" s="58">
        <v>0</v>
      </c>
      <c r="Q359" s="97"/>
      <c r="R359" s="97"/>
    </row>
    <row r="360" spans="1:18" ht="112.5" outlineLevel="1">
      <c r="A360" s="47" t="s">
        <v>1224</v>
      </c>
      <c r="B360" s="43" t="s">
        <v>536</v>
      </c>
      <c r="C360" s="50" t="s">
        <v>1571</v>
      </c>
      <c r="D360" s="58">
        <v>11.564349999999999</v>
      </c>
      <c r="E360" s="58"/>
      <c r="F360" s="58">
        <v>0</v>
      </c>
      <c r="G360" s="58">
        <v>0</v>
      </c>
      <c r="H360" s="58"/>
      <c r="I360" s="58">
        <v>0</v>
      </c>
      <c r="J360" s="58">
        <v>0</v>
      </c>
      <c r="K360" s="97"/>
      <c r="L360" s="58"/>
      <c r="M360" s="58">
        <v>0</v>
      </c>
      <c r="N360" s="58">
        <v>0</v>
      </c>
      <c r="O360" s="58"/>
      <c r="P360" s="58">
        <v>0</v>
      </c>
      <c r="Q360" s="97"/>
      <c r="R360" s="97"/>
    </row>
    <row r="361" spans="1:18" ht="150" outlineLevel="1">
      <c r="A361" s="47" t="s">
        <v>1224</v>
      </c>
      <c r="B361" s="43" t="s">
        <v>537</v>
      </c>
      <c r="C361" s="50" t="s">
        <v>1572</v>
      </c>
      <c r="D361" s="58">
        <v>1.2314467800000002</v>
      </c>
      <c r="E361" s="58"/>
      <c r="F361" s="58">
        <v>1.2314467800000002</v>
      </c>
      <c r="G361" s="58">
        <v>0</v>
      </c>
      <c r="H361" s="58"/>
      <c r="I361" s="58">
        <v>1.19</v>
      </c>
      <c r="J361" s="58">
        <v>0</v>
      </c>
      <c r="K361" s="97"/>
      <c r="L361" s="58"/>
      <c r="M361" s="58">
        <v>1.2314467800000002</v>
      </c>
      <c r="N361" s="58">
        <v>0</v>
      </c>
      <c r="O361" s="58"/>
      <c r="P361" s="58">
        <v>1.19</v>
      </c>
      <c r="Q361" s="97"/>
      <c r="R361" s="97"/>
    </row>
    <row r="362" spans="1:18" ht="75" outlineLevel="1">
      <c r="A362" s="47" t="s">
        <v>1223</v>
      </c>
      <c r="B362" s="43" t="s">
        <v>538</v>
      </c>
      <c r="C362" s="49" t="s">
        <v>1573</v>
      </c>
      <c r="D362" s="58">
        <v>0.60089935999999999</v>
      </c>
      <c r="E362" s="58"/>
      <c r="F362" s="58">
        <v>0.60089935999999999</v>
      </c>
      <c r="G362" s="58">
        <v>0.63</v>
      </c>
      <c r="H362" s="58"/>
      <c r="I362" s="58">
        <v>0</v>
      </c>
      <c r="J362" s="58">
        <v>0</v>
      </c>
      <c r="K362" s="97"/>
      <c r="L362" s="58"/>
      <c r="M362" s="58">
        <v>0.60089935999999999</v>
      </c>
      <c r="N362" s="58">
        <v>0.63</v>
      </c>
      <c r="O362" s="58"/>
      <c r="P362" s="58">
        <v>0</v>
      </c>
      <c r="Q362" s="97"/>
      <c r="R362" s="97"/>
    </row>
    <row r="363" spans="1:18" ht="75" outlineLevel="1">
      <c r="A363" s="47" t="s">
        <v>1223</v>
      </c>
      <c r="B363" s="43" t="s">
        <v>539</v>
      </c>
      <c r="C363" s="50" t="s">
        <v>1574</v>
      </c>
      <c r="D363" s="58">
        <v>0.74851601000000012</v>
      </c>
      <c r="E363" s="58"/>
      <c r="F363" s="58">
        <v>0.74851601000000012</v>
      </c>
      <c r="G363" s="58">
        <v>1.26</v>
      </c>
      <c r="H363" s="58"/>
      <c r="I363" s="58">
        <v>0</v>
      </c>
      <c r="J363" s="58">
        <v>0</v>
      </c>
      <c r="K363" s="97"/>
      <c r="L363" s="58"/>
      <c r="M363" s="58">
        <v>0.74851601000000012</v>
      </c>
      <c r="N363" s="58">
        <v>1.26</v>
      </c>
      <c r="O363" s="58"/>
      <c r="P363" s="58">
        <v>0</v>
      </c>
      <c r="Q363" s="97"/>
      <c r="R363" s="97"/>
    </row>
    <row r="364" spans="1:18" ht="187.5" outlineLevel="1">
      <c r="A364" s="47" t="s">
        <v>1223</v>
      </c>
      <c r="B364" s="43" t="s">
        <v>540</v>
      </c>
      <c r="C364" s="50" t="s">
        <v>1575</v>
      </c>
      <c r="D364" s="58">
        <v>0.3811252</v>
      </c>
      <c r="E364" s="58"/>
      <c r="F364" s="58">
        <v>0.3811252</v>
      </c>
      <c r="G364" s="58">
        <v>0.16</v>
      </c>
      <c r="H364" s="58"/>
      <c r="I364" s="58">
        <v>0</v>
      </c>
      <c r="J364" s="58">
        <v>0</v>
      </c>
      <c r="K364" s="97"/>
      <c r="L364" s="58"/>
      <c r="M364" s="58">
        <v>0.3811252</v>
      </c>
      <c r="N364" s="58">
        <v>0.16</v>
      </c>
      <c r="O364" s="58"/>
      <c r="P364" s="58">
        <v>0</v>
      </c>
      <c r="Q364" s="97"/>
      <c r="R364" s="97"/>
    </row>
    <row r="365" spans="1:18" ht="93.75" outlineLevel="1">
      <c r="A365" s="47" t="s">
        <v>1224</v>
      </c>
      <c r="B365" s="43" t="s">
        <v>541</v>
      </c>
      <c r="C365" s="50" t="s">
        <v>1576</v>
      </c>
      <c r="D365" s="58">
        <v>0.48834</v>
      </c>
      <c r="E365" s="58"/>
      <c r="F365" s="58">
        <v>0</v>
      </c>
      <c r="G365" s="58">
        <v>0</v>
      </c>
      <c r="H365" s="58"/>
      <c r="I365" s="58">
        <v>0</v>
      </c>
      <c r="J365" s="58">
        <v>0</v>
      </c>
      <c r="K365" s="97"/>
      <c r="L365" s="58"/>
      <c r="M365" s="58">
        <v>0</v>
      </c>
      <c r="N365" s="58">
        <v>0</v>
      </c>
      <c r="O365" s="58"/>
      <c r="P365" s="58">
        <v>0</v>
      </c>
      <c r="Q365" s="97"/>
      <c r="R365" s="97"/>
    </row>
    <row r="366" spans="1:18" ht="131.25" outlineLevel="1">
      <c r="A366" s="47" t="s">
        <v>1223</v>
      </c>
      <c r="B366" s="43" t="s">
        <v>542</v>
      </c>
      <c r="C366" s="50" t="s">
        <v>1577</v>
      </c>
      <c r="D366" s="58">
        <v>0.91915996999999994</v>
      </c>
      <c r="E366" s="58"/>
      <c r="F366" s="58">
        <v>0.91915996999999994</v>
      </c>
      <c r="G366" s="58">
        <v>1.26</v>
      </c>
      <c r="H366" s="58"/>
      <c r="I366" s="58">
        <v>0</v>
      </c>
      <c r="J366" s="58">
        <v>0</v>
      </c>
      <c r="K366" s="97"/>
      <c r="L366" s="58"/>
      <c r="M366" s="58">
        <v>0.91915996999999994</v>
      </c>
      <c r="N366" s="58">
        <v>1.26</v>
      </c>
      <c r="O366" s="58"/>
      <c r="P366" s="58">
        <v>0</v>
      </c>
      <c r="Q366" s="97"/>
      <c r="R366" s="97"/>
    </row>
    <row r="367" spans="1:18" ht="131.25" outlineLevel="1">
      <c r="A367" s="47" t="s">
        <v>1223</v>
      </c>
      <c r="B367" s="43" t="s">
        <v>543</v>
      </c>
      <c r="C367" s="50" t="s">
        <v>1578</v>
      </c>
      <c r="D367" s="58">
        <v>5.5184379699999999</v>
      </c>
      <c r="E367" s="58"/>
      <c r="F367" s="58">
        <v>5.5184379699999999</v>
      </c>
      <c r="G367" s="58">
        <v>2</v>
      </c>
      <c r="H367" s="58"/>
      <c r="I367" s="58">
        <v>0</v>
      </c>
      <c r="J367" s="58">
        <v>0</v>
      </c>
      <c r="K367" s="97"/>
      <c r="L367" s="58"/>
      <c r="M367" s="58">
        <v>5.5184379699999999</v>
      </c>
      <c r="N367" s="58">
        <v>2</v>
      </c>
      <c r="O367" s="58"/>
      <c r="P367" s="58">
        <v>0</v>
      </c>
      <c r="Q367" s="97"/>
      <c r="R367" s="97"/>
    </row>
    <row r="368" spans="1:18" ht="75" outlineLevel="1">
      <c r="A368" s="47" t="s">
        <v>1223</v>
      </c>
      <c r="B368" s="43" t="s">
        <v>544</v>
      </c>
      <c r="C368" s="50" t="s">
        <v>1579</v>
      </c>
      <c r="D368" s="58">
        <v>0.25688154000000002</v>
      </c>
      <c r="E368" s="58"/>
      <c r="F368" s="58">
        <v>0.25688154000000002</v>
      </c>
      <c r="G368" s="58">
        <v>0.25</v>
      </c>
      <c r="H368" s="58"/>
      <c r="I368" s="58">
        <v>0</v>
      </c>
      <c r="J368" s="58">
        <v>0</v>
      </c>
      <c r="K368" s="97"/>
      <c r="L368" s="58"/>
      <c r="M368" s="58">
        <v>0.25688154000000002</v>
      </c>
      <c r="N368" s="58">
        <v>0.25</v>
      </c>
      <c r="O368" s="58"/>
      <c r="P368" s="58">
        <v>0</v>
      </c>
      <c r="Q368" s="97"/>
      <c r="R368" s="97"/>
    </row>
    <row r="369" spans="1:18" ht="75" outlineLevel="1">
      <c r="A369" s="47" t="s">
        <v>1223</v>
      </c>
      <c r="B369" s="43" t="s">
        <v>545</v>
      </c>
      <c r="C369" s="50" t="s">
        <v>1580</v>
      </c>
      <c r="D369" s="58">
        <v>21.041729999999998</v>
      </c>
      <c r="E369" s="58"/>
      <c r="F369" s="58">
        <v>21.041729999999998</v>
      </c>
      <c r="G369" s="58">
        <v>2.5</v>
      </c>
      <c r="H369" s="58"/>
      <c r="I369" s="58">
        <v>0</v>
      </c>
      <c r="J369" s="58">
        <v>0</v>
      </c>
      <c r="K369" s="97"/>
      <c r="L369" s="58"/>
      <c r="M369" s="58">
        <v>21.041729999999998</v>
      </c>
      <c r="N369" s="58">
        <v>2.5</v>
      </c>
      <c r="O369" s="58"/>
      <c r="P369" s="58">
        <v>0</v>
      </c>
      <c r="Q369" s="97"/>
      <c r="R369" s="97"/>
    </row>
    <row r="370" spans="1:18" ht="112.5" outlineLevel="1">
      <c r="A370" s="47" t="s">
        <v>1223</v>
      </c>
      <c r="B370" s="43" t="s">
        <v>546</v>
      </c>
      <c r="C370" s="50" t="s">
        <v>1581</v>
      </c>
      <c r="D370" s="58">
        <v>33.365410439999998</v>
      </c>
      <c r="E370" s="58"/>
      <c r="F370" s="58">
        <v>33.365410439999998</v>
      </c>
      <c r="G370" s="58">
        <v>2.88</v>
      </c>
      <c r="H370" s="58"/>
      <c r="I370" s="58">
        <v>4.03</v>
      </c>
      <c r="J370" s="58">
        <v>0</v>
      </c>
      <c r="K370" s="97"/>
      <c r="L370" s="58"/>
      <c r="M370" s="58">
        <v>33.365410439999998</v>
      </c>
      <c r="N370" s="58">
        <v>2.88</v>
      </c>
      <c r="O370" s="58"/>
      <c r="P370" s="58">
        <v>4.03</v>
      </c>
      <c r="Q370" s="97"/>
      <c r="R370" s="97"/>
    </row>
    <row r="371" spans="1:18" ht="112.5" outlineLevel="1">
      <c r="A371" s="47" t="s">
        <v>1223</v>
      </c>
      <c r="B371" s="43" t="s">
        <v>547</v>
      </c>
      <c r="C371" s="50" t="s">
        <v>1582</v>
      </c>
      <c r="D371" s="58">
        <v>44.439879999999995</v>
      </c>
      <c r="E371" s="58"/>
      <c r="F371" s="58">
        <v>44.439879999999995</v>
      </c>
      <c r="G371" s="58">
        <v>0</v>
      </c>
      <c r="H371" s="58"/>
      <c r="I371" s="58">
        <v>5.42</v>
      </c>
      <c r="J371" s="58">
        <v>0</v>
      </c>
      <c r="K371" s="97"/>
      <c r="L371" s="58"/>
      <c r="M371" s="58">
        <v>44.439879999999995</v>
      </c>
      <c r="N371" s="58">
        <v>0</v>
      </c>
      <c r="O371" s="58"/>
      <c r="P371" s="58">
        <v>5.42</v>
      </c>
      <c r="Q371" s="97"/>
      <c r="R371" s="97"/>
    </row>
    <row r="372" spans="1:18" ht="93.75" outlineLevel="1">
      <c r="A372" s="47" t="s">
        <v>1223</v>
      </c>
      <c r="B372" s="43" t="s">
        <v>548</v>
      </c>
      <c r="C372" s="50" t="s">
        <v>1583</v>
      </c>
      <c r="D372" s="58">
        <v>8.2312100000000008</v>
      </c>
      <c r="E372" s="58"/>
      <c r="F372" s="58">
        <v>0</v>
      </c>
      <c r="G372" s="58">
        <v>0</v>
      </c>
      <c r="H372" s="58"/>
      <c r="I372" s="58">
        <v>0</v>
      </c>
      <c r="J372" s="58">
        <v>0</v>
      </c>
      <c r="K372" s="97"/>
      <c r="L372" s="58"/>
      <c r="M372" s="58">
        <v>0</v>
      </c>
      <c r="N372" s="58">
        <v>0</v>
      </c>
      <c r="O372" s="58"/>
      <c r="P372" s="58">
        <v>0</v>
      </c>
      <c r="Q372" s="97"/>
      <c r="R372" s="97"/>
    </row>
    <row r="373" spans="1:18" ht="112.5" outlineLevel="1">
      <c r="A373" s="47" t="s">
        <v>1223</v>
      </c>
      <c r="B373" s="43" t="s">
        <v>549</v>
      </c>
      <c r="C373" s="51" t="s">
        <v>1584</v>
      </c>
      <c r="D373" s="58">
        <v>2.6083039499999998</v>
      </c>
      <c r="E373" s="58"/>
      <c r="F373" s="58">
        <v>2.6083039499999998</v>
      </c>
      <c r="G373" s="58">
        <v>0</v>
      </c>
      <c r="H373" s="58"/>
      <c r="I373" s="58">
        <v>0</v>
      </c>
      <c r="J373" s="58">
        <v>0</v>
      </c>
      <c r="K373" s="97"/>
      <c r="L373" s="58"/>
      <c r="M373" s="58">
        <v>2.6083039499999998</v>
      </c>
      <c r="N373" s="58">
        <v>0</v>
      </c>
      <c r="O373" s="58"/>
      <c r="P373" s="58">
        <v>0</v>
      </c>
      <c r="Q373" s="97"/>
      <c r="R373" s="97"/>
    </row>
    <row r="374" spans="1:18" ht="131.25" outlineLevel="1">
      <c r="A374" s="47" t="s">
        <v>1224</v>
      </c>
      <c r="B374" s="43" t="s">
        <v>550</v>
      </c>
      <c r="C374" s="51" t="s">
        <v>1585</v>
      </c>
      <c r="D374" s="58">
        <v>0.56730999999999998</v>
      </c>
      <c r="E374" s="58"/>
      <c r="F374" s="58">
        <v>0</v>
      </c>
      <c r="G374" s="58">
        <v>0</v>
      </c>
      <c r="H374" s="58"/>
      <c r="I374" s="58">
        <v>0</v>
      </c>
      <c r="J374" s="58">
        <v>0</v>
      </c>
      <c r="K374" s="97"/>
      <c r="L374" s="58"/>
      <c r="M374" s="58">
        <v>0</v>
      </c>
      <c r="N374" s="58">
        <v>0</v>
      </c>
      <c r="O374" s="58"/>
      <c r="P374" s="58">
        <v>0</v>
      </c>
      <c r="Q374" s="97"/>
      <c r="R374" s="97"/>
    </row>
    <row r="375" spans="1:18" ht="93.75" outlineLevel="1">
      <c r="A375" s="47" t="s">
        <v>1223</v>
      </c>
      <c r="B375" s="43" t="s">
        <v>551</v>
      </c>
      <c r="C375" s="50" t="s">
        <v>1586</v>
      </c>
      <c r="D375" s="58">
        <v>0.56730999999999998</v>
      </c>
      <c r="E375" s="58"/>
      <c r="F375" s="58">
        <v>0</v>
      </c>
      <c r="G375" s="58">
        <v>0</v>
      </c>
      <c r="H375" s="58"/>
      <c r="I375" s="58">
        <v>0</v>
      </c>
      <c r="J375" s="58">
        <v>0</v>
      </c>
      <c r="K375" s="97"/>
      <c r="L375" s="58"/>
      <c r="M375" s="58">
        <v>0</v>
      </c>
      <c r="N375" s="58">
        <v>0</v>
      </c>
      <c r="O375" s="58"/>
      <c r="P375" s="58">
        <v>0</v>
      </c>
      <c r="Q375" s="97"/>
      <c r="R375" s="97"/>
    </row>
    <row r="376" spans="1:18" ht="150" outlineLevel="1">
      <c r="A376" s="47" t="s">
        <v>1223</v>
      </c>
      <c r="B376" s="43" t="s">
        <v>552</v>
      </c>
      <c r="C376" s="50" t="s">
        <v>1587</v>
      </c>
      <c r="D376" s="58">
        <v>1.01234</v>
      </c>
      <c r="E376" s="58"/>
      <c r="F376" s="58">
        <v>0</v>
      </c>
      <c r="G376" s="58">
        <v>0</v>
      </c>
      <c r="H376" s="58"/>
      <c r="I376" s="58">
        <v>0</v>
      </c>
      <c r="J376" s="58">
        <v>0</v>
      </c>
      <c r="K376" s="97"/>
      <c r="L376" s="58"/>
      <c r="M376" s="58">
        <v>0</v>
      </c>
      <c r="N376" s="58">
        <v>0</v>
      </c>
      <c r="O376" s="58"/>
      <c r="P376" s="58">
        <v>0</v>
      </c>
      <c r="Q376" s="97"/>
      <c r="R376" s="97"/>
    </row>
    <row r="377" spans="1:18" ht="131.25" outlineLevel="1">
      <c r="A377" s="47" t="s">
        <v>1224</v>
      </c>
      <c r="B377" s="43" t="s">
        <v>553</v>
      </c>
      <c r="C377" s="50" t="s">
        <v>1588</v>
      </c>
      <c r="D377" s="58">
        <v>1.60185</v>
      </c>
      <c r="E377" s="58"/>
      <c r="F377" s="58">
        <v>0</v>
      </c>
      <c r="G377" s="58">
        <v>0</v>
      </c>
      <c r="H377" s="58"/>
      <c r="I377" s="58">
        <v>0</v>
      </c>
      <c r="J377" s="58">
        <v>0</v>
      </c>
      <c r="K377" s="97"/>
      <c r="L377" s="58"/>
      <c r="M377" s="58">
        <v>0</v>
      </c>
      <c r="N377" s="58">
        <v>0</v>
      </c>
      <c r="O377" s="58"/>
      <c r="P377" s="58">
        <v>0</v>
      </c>
      <c r="Q377" s="97"/>
      <c r="R377" s="97"/>
    </row>
    <row r="378" spans="1:18" ht="150" outlineLevel="1">
      <c r="A378" s="47" t="s">
        <v>1223</v>
      </c>
      <c r="B378" s="43" t="s">
        <v>554</v>
      </c>
      <c r="C378" s="50" t="s">
        <v>1589</v>
      </c>
      <c r="D378" s="58">
        <v>0.48705999999999999</v>
      </c>
      <c r="E378" s="58"/>
      <c r="F378" s="58">
        <v>0</v>
      </c>
      <c r="G378" s="58">
        <v>0</v>
      </c>
      <c r="H378" s="58"/>
      <c r="I378" s="58">
        <v>0</v>
      </c>
      <c r="J378" s="58">
        <v>0</v>
      </c>
      <c r="K378" s="97"/>
      <c r="L378" s="58"/>
      <c r="M378" s="58">
        <v>0</v>
      </c>
      <c r="N378" s="58">
        <v>0</v>
      </c>
      <c r="O378" s="58"/>
      <c r="P378" s="58">
        <v>0</v>
      </c>
      <c r="Q378" s="97"/>
      <c r="R378" s="97"/>
    </row>
    <row r="379" spans="1:18" ht="131.25" outlineLevel="1">
      <c r="A379" s="47" t="s">
        <v>1224</v>
      </c>
      <c r="B379" s="43" t="s">
        <v>555</v>
      </c>
      <c r="C379" s="50" t="s">
        <v>1590</v>
      </c>
      <c r="D379" s="58">
        <v>0.30315000000000003</v>
      </c>
      <c r="E379" s="58"/>
      <c r="F379" s="58">
        <v>0.30315000000000003</v>
      </c>
      <c r="G379" s="58">
        <v>0</v>
      </c>
      <c r="H379" s="58"/>
      <c r="I379" s="58">
        <v>0.23</v>
      </c>
      <c r="J379" s="58">
        <v>0</v>
      </c>
      <c r="K379" s="97"/>
      <c r="L379" s="58"/>
      <c r="M379" s="58">
        <v>0.30315000000000003</v>
      </c>
      <c r="N379" s="58">
        <v>0</v>
      </c>
      <c r="O379" s="58"/>
      <c r="P379" s="58">
        <v>0.23</v>
      </c>
      <c r="Q379" s="97"/>
      <c r="R379" s="97"/>
    </row>
    <row r="380" spans="1:18" ht="112.5" outlineLevel="1">
      <c r="A380" s="47" t="s">
        <v>1223</v>
      </c>
      <c r="B380" s="43" t="s">
        <v>556</v>
      </c>
      <c r="C380" s="50" t="s">
        <v>1591</v>
      </c>
      <c r="D380" s="58">
        <v>2.3348399999999998</v>
      </c>
      <c r="E380" s="58"/>
      <c r="F380" s="58">
        <v>0</v>
      </c>
      <c r="G380" s="58">
        <v>0</v>
      </c>
      <c r="H380" s="58"/>
      <c r="I380" s="58">
        <v>0</v>
      </c>
      <c r="J380" s="58">
        <v>0</v>
      </c>
      <c r="K380" s="97"/>
      <c r="L380" s="58"/>
      <c r="M380" s="58">
        <v>0</v>
      </c>
      <c r="N380" s="58">
        <v>0</v>
      </c>
      <c r="O380" s="58"/>
      <c r="P380" s="58">
        <v>0</v>
      </c>
      <c r="Q380" s="97"/>
      <c r="R380" s="97"/>
    </row>
    <row r="381" spans="1:18" ht="131.25" outlineLevel="1">
      <c r="A381" s="47" t="s">
        <v>1223</v>
      </c>
      <c r="B381" s="43" t="s">
        <v>557</v>
      </c>
      <c r="C381" s="50" t="s">
        <v>1592</v>
      </c>
      <c r="D381" s="58">
        <v>1.01352</v>
      </c>
      <c r="E381" s="58"/>
      <c r="F381" s="58">
        <v>1.01352</v>
      </c>
      <c r="G381" s="58">
        <v>0.63</v>
      </c>
      <c r="H381" s="58"/>
      <c r="I381" s="58">
        <v>0</v>
      </c>
      <c r="J381" s="58">
        <v>0</v>
      </c>
      <c r="K381" s="97"/>
      <c r="L381" s="58"/>
      <c r="M381" s="58">
        <v>1.01352</v>
      </c>
      <c r="N381" s="58">
        <v>0.63</v>
      </c>
      <c r="O381" s="58"/>
      <c r="P381" s="58">
        <v>0</v>
      </c>
      <c r="Q381" s="97"/>
      <c r="R381" s="97"/>
    </row>
    <row r="382" spans="1:18" ht="93.75" outlineLevel="1">
      <c r="A382" s="47" t="s">
        <v>1223</v>
      </c>
      <c r="B382" s="43" t="s">
        <v>558</v>
      </c>
      <c r="C382" s="50" t="s">
        <v>1593</v>
      </c>
      <c r="D382" s="58">
        <v>1.5161</v>
      </c>
      <c r="E382" s="58"/>
      <c r="F382" s="58">
        <v>0</v>
      </c>
      <c r="G382" s="58">
        <v>0</v>
      </c>
      <c r="H382" s="58"/>
      <c r="I382" s="58">
        <v>0</v>
      </c>
      <c r="J382" s="58">
        <v>0</v>
      </c>
      <c r="K382" s="97"/>
      <c r="L382" s="58"/>
      <c r="M382" s="58">
        <v>0</v>
      </c>
      <c r="N382" s="58">
        <v>0</v>
      </c>
      <c r="O382" s="58"/>
      <c r="P382" s="58">
        <v>0</v>
      </c>
      <c r="Q382" s="97"/>
      <c r="R382" s="97"/>
    </row>
    <row r="383" spans="1:18" ht="131.25" outlineLevel="1">
      <c r="A383" s="47" t="s">
        <v>1223</v>
      </c>
      <c r="B383" s="43" t="s">
        <v>559</v>
      </c>
      <c r="C383" s="50" t="s">
        <v>1594</v>
      </c>
      <c r="D383" s="58">
        <v>0.64125</v>
      </c>
      <c r="E383" s="58"/>
      <c r="F383" s="58">
        <v>0</v>
      </c>
      <c r="G383" s="58">
        <v>0</v>
      </c>
      <c r="H383" s="58"/>
      <c r="I383" s="58">
        <v>0</v>
      </c>
      <c r="J383" s="58">
        <v>0</v>
      </c>
      <c r="K383" s="97"/>
      <c r="L383" s="58"/>
      <c r="M383" s="58">
        <v>0</v>
      </c>
      <c r="N383" s="58">
        <v>0</v>
      </c>
      <c r="O383" s="58"/>
      <c r="P383" s="58">
        <v>0</v>
      </c>
      <c r="Q383" s="97"/>
      <c r="R383" s="97"/>
    </row>
    <row r="384" spans="1:18" ht="112.5" outlineLevel="1">
      <c r="A384" s="47" t="s">
        <v>1224</v>
      </c>
      <c r="B384" s="43" t="s">
        <v>560</v>
      </c>
      <c r="C384" s="50" t="s">
        <v>1595</v>
      </c>
      <c r="D384" s="58">
        <v>1.0662199999999999</v>
      </c>
      <c r="E384" s="58"/>
      <c r="F384" s="58">
        <v>0</v>
      </c>
      <c r="G384" s="58">
        <v>0</v>
      </c>
      <c r="H384" s="58"/>
      <c r="I384" s="58">
        <v>0</v>
      </c>
      <c r="J384" s="58">
        <v>0</v>
      </c>
      <c r="K384" s="97"/>
      <c r="L384" s="58"/>
      <c r="M384" s="58">
        <v>0</v>
      </c>
      <c r="N384" s="58">
        <v>0</v>
      </c>
      <c r="O384" s="58"/>
      <c r="P384" s="58">
        <v>0</v>
      </c>
      <c r="Q384" s="97"/>
      <c r="R384" s="97"/>
    </row>
    <row r="385" spans="1:18" ht="75" outlineLevel="1">
      <c r="A385" s="47" t="s">
        <v>1223</v>
      </c>
      <c r="B385" s="43" t="s">
        <v>561</v>
      </c>
      <c r="C385" s="50" t="s">
        <v>1596</v>
      </c>
      <c r="D385" s="58">
        <v>43.361699999999992</v>
      </c>
      <c r="E385" s="58"/>
      <c r="F385" s="58">
        <v>0</v>
      </c>
      <c r="G385" s="58">
        <v>0</v>
      </c>
      <c r="H385" s="58"/>
      <c r="I385" s="58">
        <v>0</v>
      </c>
      <c r="J385" s="58">
        <v>0</v>
      </c>
      <c r="K385" s="97"/>
      <c r="L385" s="58"/>
      <c r="M385" s="58">
        <v>0</v>
      </c>
      <c r="N385" s="58">
        <v>0</v>
      </c>
      <c r="O385" s="58"/>
      <c r="P385" s="58">
        <v>0</v>
      </c>
      <c r="Q385" s="97"/>
      <c r="R385" s="97"/>
    </row>
    <row r="386" spans="1:18" ht="131.25" outlineLevel="1">
      <c r="A386" s="47" t="s">
        <v>1223</v>
      </c>
      <c r="B386" s="43" t="s">
        <v>562</v>
      </c>
      <c r="C386" s="50" t="s">
        <v>1597</v>
      </c>
      <c r="D386" s="58">
        <v>0.48705999999999999</v>
      </c>
      <c r="E386" s="58"/>
      <c r="F386" s="58">
        <v>0</v>
      </c>
      <c r="G386" s="58">
        <v>0</v>
      </c>
      <c r="H386" s="58"/>
      <c r="I386" s="58">
        <v>0</v>
      </c>
      <c r="J386" s="58">
        <v>0</v>
      </c>
      <c r="K386" s="97"/>
      <c r="L386" s="58"/>
      <c r="M386" s="58">
        <v>0</v>
      </c>
      <c r="N386" s="58">
        <v>0</v>
      </c>
      <c r="O386" s="58"/>
      <c r="P386" s="58">
        <v>0</v>
      </c>
      <c r="Q386" s="97"/>
      <c r="R386" s="97"/>
    </row>
    <row r="387" spans="1:18" ht="93.75" outlineLevel="1">
      <c r="A387" s="47" t="s">
        <v>1223</v>
      </c>
      <c r="B387" s="43" t="s">
        <v>563</v>
      </c>
      <c r="C387" s="50" t="s">
        <v>1598</v>
      </c>
      <c r="D387" s="58">
        <v>2.6852399999999994</v>
      </c>
      <c r="E387" s="58"/>
      <c r="F387" s="58">
        <v>0</v>
      </c>
      <c r="G387" s="58">
        <v>0</v>
      </c>
      <c r="H387" s="58"/>
      <c r="I387" s="58">
        <v>0</v>
      </c>
      <c r="J387" s="58">
        <v>0</v>
      </c>
      <c r="K387" s="97"/>
      <c r="L387" s="58"/>
      <c r="M387" s="58">
        <v>0</v>
      </c>
      <c r="N387" s="58">
        <v>0</v>
      </c>
      <c r="O387" s="58"/>
      <c r="P387" s="58">
        <v>0</v>
      </c>
      <c r="Q387" s="97"/>
      <c r="R387" s="97"/>
    </row>
    <row r="388" spans="1:18" ht="112.5" outlineLevel="1">
      <c r="A388" s="47" t="s">
        <v>1223</v>
      </c>
      <c r="B388" s="43" t="s">
        <v>564</v>
      </c>
      <c r="C388" s="50" t="s">
        <v>1599</v>
      </c>
      <c r="D388" s="58">
        <v>2.6444299999999998</v>
      </c>
      <c r="E388" s="58"/>
      <c r="F388" s="58">
        <v>0</v>
      </c>
      <c r="G388" s="58">
        <v>0</v>
      </c>
      <c r="H388" s="58"/>
      <c r="I388" s="58">
        <v>0</v>
      </c>
      <c r="J388" s="58">
        <v>0</v>
      </c>
      <c r="K388" s="97"/>
      <c r="L388" s="58"/>
      <c r="M388" s="58">
        <v>0</v>
      </c>
      <c r="N388" s="58">
        <v>0</v>
      </c>
      <c r="O388" s="58"/>
      <c r="P388" s="58">
        <v>0</v>
      </c>
      <c r="Q388" s="97"/>
      <c r="R388" s="97"/>
    </row>
    <row r="389" spans="1:18" ht="93.75" outlineLevel="1">
      <c r="A389" s="47" t="s">
        <v>1224</v>
      </c>
      <c r="B389" s="43" t="s">
        <v>565</v>
      </c>
      <c r="C389" s="50" t="s">
        <v>1600</v>
      </c>
      <c r="D389" s="58">
        <v>1.1678500000000001</v>
      </c>
      <c r="E389" s="58"/>
      <c r="F389" s="58">
        <v>0</v>
      </c>
      <c r="G389" s="58">
        <v>0</v>
      </c>
      <c r="H389" s="58"/>
      <c r="I389" s="58">
        <v>0</v>
      </c>
      <c r="J389" s="58">
        <v>0</v>
      </c>
      <c r="K389" s="97"/>
      <c r="L389" s="58"/>
      <c r="M389" s="58">
        <v>0</v>
      </c>
      <c r="N389" s="58">
        <v>0</v>
      </c>
      <c r="O389" s="58"/>
      <c r="P389" s="58">
        <v>0</v>
      </c>
      <c r="Q389" s="97"/>
      <c r="R389" s="97"/>
    </row>
    <row r="390" spans="1:18" ht="75" outlineLevel="1">
      <c r="A390" s="47" t="s">
        <v>1224</v>
      </c>
      <c r="B390" s="43" t="s">
        <v>566</v>
      </c>
      <c r="C390" s="50" t="s">
        <v>1601</v>
      </c>
      <c r="D390" s="58">
        <v>6.3552700000000009</v>
      </c>
      <c r="E390" s="58"/>
      <c r="F390" s="58">
        <v>0</v>
      </c>
      <c r="G390" s="58">
        <v>0</v>
      </c>
      <c r="H390" s="58"/>
      <c r="I390" s="58">
        <v>0</v>
      </c>
      <c r="J390" s="58">
        <v>0</v>
      </c>
      <c r="K390" s="97"/>
      <c r="L390" s="58"/>
      <c r="M390" s="58">
        <v>0</v>
      </c>
      <c r="N390" s="58">
        <v>0</v>
      </c>
      <c r="O390" s="58"/>
      <c r="P390" s="58">
        <v>0</v>
      </c>
      <c r="Q390" s="97"/>
      <c r="R390" s="97"/>
    </row>
    <row r="391" spans="1:18" ht="75" outlineLevel="1">
      <c r="A391" s="47" t="s">
        <v>1224</v>
      </c>
      <c r="B391" s="43" t="s">
        <v>567</v>
      </c>
      <c r="C391" s="50" t="s">
        <v>1602</v>
      </c>
      <c r="D391" s="58">
        <v>2.6852399999999994</v>
      </c>
      <c r="E391" s="58"/>
      <c r="F391" s="58">
        <v>0</v>
      </c>
      <c r="G391" s="58">
        <v>0</v>
      </c>
      <c r="H391" s="58"/>
      <c r="I391" s="58">
        <v>0</v>
      </c>
      <c r="J391" s="58">
        <v>0</v>
      </c>
      <c r="K391" s="97"/>
      <c r="L391" s="58"/>
      <c r="M391" s="58">
        <v>0</v>
      </c>
      <c r="N391" s="58">
        <v>0</v>
      </c>
      <c r="O391" s="58"/>
      <c r="P391" s="58">
        <v>0</v>
      </c>
      <c r="Q391" s="97"/>
      <c r="R391" s="97"/>
    </row>
    <row r="392" spans="1:18" ht="75" outlineLevel="1">
      <c r="A392" s="47" t="s">
        <v>1224</v>
      </c>
      <c r="B392" s="43" t="s">
        <v>568</v>
      </c>
      <c r="C392" s="50" t="s">
        <v>1603</v>
      </c>
      <c r="D392" s="58">
        <v>16.787320000000001</v>
      </c>
      <c r="E392" s="58"/>
      <c r="F392" s="58">
        <v>0</v>
      </c>
      <c r="G392" s="58">
        <v>0</v>
      </c>
      <c r="H392" s="58"/>
      <c r="I392" s="58">
        <v>0</v>
      </c>
      <c r="J392" s="58">
        <v>0</v>
      </c>
      <c r="K392" s="97"/>
      <c r="L392" s="58"/>
      <c r="M392" s="58">
        <v>0</v>
      </c>
      <c r="N392" s="58">
        <v>0</v>
      </c>
      <c r="O392" s="58"/>
      <c r="P392" s="58">
        <v>0</v>
      </c>
      <c r="Q392" s="97"/>
      <c r="R392" s="97"/>
    </row>
    <row r="393" spans="1:18" ht="93.75" outlineLevel="1">
      <c r="A393" s="47" t="s">
        <v>1224</v>
      </c>
      <c r="B393" s="43" t="s">
        <v>569</v>
      </c>
      <c r="C393" s="50" t="s">
        <v>1604</v>
      </c>
      <c r="D393" s="58">
        <v>18.798169999999999</v>
      </c>
      <c r="E393" s="58"/>
      <c r="F393" s="58">
        <v>0</v>
      </c>
      <c r="G393" s="58">
        <v>0</v>
      </c>
      <c r="H393" s="58"/>
      <c r="I393" s="58">
        <v>0</v>
      </c>
      <c r="J393" s="58">
        <v>0</v>
      </c>
      <c r="K393" s="97"/>
      <c r="L393" s="58"/>
      <c r="M393" s="58">
        <v>0</v>
      </c>
      <c r="N393" s="58">
        <v>0</v>
      </c>
      <c r="O393" s="58"/>
      <c r="P393" s="58">
        <v>0</v>
      </c>
      <c r="Q393" s="97"/>
      <c r="R393" s="97"/>
    </row>
    <row r="394" spans="1:18" ht="75" outlineLevel="1">
      <c r="A394" s="47" t="s">
        <v>1223</v>
      </c>
      <c r="B394" s="43" t="s">
        <v>570</v>
      </c>
      <c r="C394" s="50" t="s">
        <v>1605</v>
      </c>
      <c r="D394" s="58">
        <v>1.2410799999999997</v>
      </c>
      <c r="E394" s="58"/>
      <c r="F394" s="58">
        <v>0</v>
      </c>
      <c r="G394" s="58">
        <v>0</v>
      </c>
      <c r="H394" s="58"/>
      <c r="I394" s="58">
        <v>0</v>
      </c>
      <c r="J394" s="58">
        <v>0</v>
      </c>
      <c r="K394" s="97"/>
      <c r="L394" s="58"/>
      <c r="M394" s="58">
        <v>0</v>
      </c>
      <c r="N394" s="58">
        <v>0</v>
      </c>
      <c r="O394" s="58"/>
      <c r="P394" s="58">
        <v>0</v>
      </c>
      <c r="Q394" s="97"/>
      <c r="R394" s="97"/>
    </row>
    <row r="395" spans="1:18" ht="93.75" outlineLevel="1">
      <c r="A395" s="47" t="s">
        <v>1224</v>
      </c>
      <c r="B395" s="43" t="s">
        <v>571</v>
      </c>
      <c r="C395" s="50" t="s">
        <v>1606</v>
      </c>
      <c r="D395" s="58">
        <v>0.24778045000000004</v>
      </c>
      <c r="E395" s="58"/>
      <c r="F395" s="58">
        <v>0.24778045000000004</v>
      </c>
      <c r="G395" s="58">
        <v>0</v>
      </c>
      <c r="H395" s="58"/>
      <c r="I395" s="58">
        <v>0.26</v>
      </c>
      <c r="J395" s="58">
        <v>0</v>
      </c>
      <c r="K395" s="97"/>
      <c r="L395" s="58"/>
      <c r="M395" s="58">
        <v>0.24778045000000004</v>
      </c>
      <c r="N395" s="58">
        <v>0</v>
      </c>
      <c r="O395" s="58"/>
      <c r="P395" s="58">
        <v>0.26</v>
      </c>
      <c r="Q395" s="97"/>
      <c r="R395" s="97"/>
    </row>
    <row r="396" spans="1:18" ht="93.75" outlineLevel="1">
      <c r="A396" s="47" t="s">
        <v>1223</v>
      </c>
      <c r="B396" s="43" t="s">
        <v>572</v>
      </c>
      <c r="C396" s="50" t="s">
        <v>1607</v>
      </c>
      <c r="D396" s="58">
        <v>2.8466180899999998</v>
      </c>
      <c r="E396" s="58"/>
      <c r="F396" s="58">
        <v>2.8466180899999998</v>
      </c>
      <c r="G396" s="58">
        <v>1.26</v>
      </c>
      <c r="H396" s="58"/>
      <c r="I396" s="58">
        <v>0</v>
      </c>
      <c r="J396" s="58">
        <v>0</v>
      </c>
      <c r="K396" s="97"/>
      <c r="L396" s="58"/>
      <c r="M396" s="58">
        <v>2.8466180899999998</v>
      </c>
      <c r="N396" s="58">
        <v>1.26</v>
      </c>
      <c r="O396" s="58"/>
      <c r="P396" s="58">
        <v>0</v>
      </c>
      <c r="Q396" s="97"/>
      <c r="R396" s="97"/>
    </row>
    <row r="397" spans="1:18" ht="112.5" outlineLevel="1">
      <c r="A397" s="47" t="s">
        <v>1223</v>
      </c>
      <c r="B397" s="43" t="s">
        <v>573</v>
      </c>
      <c r="C397" s="50" t="s">
        <v>1608</v>
      </c>
      <c r="D397" s="58">
        <v>0.33890474999999998</v>
      </c>
      <c r="E397" s="58"/>
      <c r="F397" s="58">
        <v>0.33890474999999998</v>
      </c>
      <c r="G397" s="58">
        <v>0.25</v>
      </c>
      <c r="H397" s="58"/>
      <c r="I397" s="58">
        <v>0</v>
      </c>
      <c r="J397" s="58">
        <v>0</v>
      </c>
      <c r="K397" s="97"/>
      <c r="L397" s="58"/>
      <c r="M397" s="58">
        <v>0.33890474999999998</v>
      </c>
      <c r="N397" s="58">
        <v>0.25</v>
      </c>
      <c r="O397" s="58"/>
      <c r="P397" s="58">
        <v>0</v>
      </c>
      <c r="Q397" s="97"/>
      <c r="R397" s="97"/>
    </row>
    <row r="398" spans="1:18" ht="93.75" outlineLevel="1">
      <c r="A398" s="47" t="s">
        <v>1224</v>
      </c>
      <c r="B398" s="43" t="s">
        <v>574</v>
      </c>
      <c r="C398" s="50" t="s">
        <v>1609</v>
      </c>
      <c r="D398" s="58">
        <v>0.18304997000000001</v>
      </c>
      <c r="E398" s="58"/>
      <c r="F398" s="58">
        <v>0.18304997000000001</v>
      </c>
      <c r="G398" s="58">
        <v>0</v>
      </c>
      <c r="H398" s="58"/>
      <c r="I398" s="58">
        <v>0.20</v>
      </c>
      <c r="J398" s="58">
        <v>0</v>
      </c>
      <c r="K398" s="97"/>
      <c r="L398" s="58"/>
      <c r="M398" s="58">
        <v>0.18304997000000001</v>
      </c>
      <c r="N398" s="58">
        <v>0</v>
      </c>
      <c r="O398" s="58"/>
      <c r="P398" s="58">
        <v>0.20</v>
      </c>
      <c r="Q398" s="97"/>
      <c r="R398" s="97"/>
    </row>
    <row r="399" spans="1:18" ht="75" outlineLevel="1">
      <c r="A399" s="47" t="s">
        <v>1223</v>
      </c>
      <c r="B399" s="43" t="s">
        <v>575</v>
      </c>
      <c r="C399" s="50" t="s">
        <v>1610</v>
      </c>
      <c r="D399" s="58">
        <v>0.40596325999999999</v>
      </c>
      <c r="E399" s="58"/>
      <c r="F399" s="58">
        <v>0.40596325999999999</v>
      </c>
      <c r="G399" s="58">
        <v>0.40</v>
      </c>
      <c r="H399" s="58"/>
      <c r="I399" s="58">
        <v>0</v>
      </c>
      <c r="J399" s="58">
        <v>0</v>
      </c>
      <c r="K399" s="97"/>
      <c r="L399" s="58"/>
      <c r="M399" s="58">
        <v>0.40596325999999999</v>
      </c>
      <c r="N399" s="58">
        <v>0.40</v>
      </c>
      <c r="O399" s="58"/>
      <c r="P399" s="58">
        <v>0</v>
      </c>
      <c r="Q399" s="97"/>
      <c r="R399" s="97"/>
    </row>
    <row r="400" spans="1:18" ht="112.5" outlineLevel="1">
      <c r="A400" s="47" t="s">
        <v>1224</v>
      </c>
      <c r="B400" s="43" t="s">
        <v>576</v>
      </c>
      <c r="C400" s="50" t="s">
        <v>1611</v>
      </c>
      <c r="D400" s="58">
        <v>1.10538121</v>
      </c>
      <c r="E400" s="58"/>
      <c r="F400" s="58">
        <v>1.10538121</v>
      </c>
      <c r="G400" s="58">
        <v>0</v>
      </c>
      <c r="H400" s="58"/>
      <c r="I400" s="58">
        <v>0.60</v>
      </c>
      <c r="J400" s="58">
        <v>0</v>
      </c>
      <c r="K400" s="97"/>
      <c r="L400" s="58"/>
      <c r="M400" s="58">
        <v>1.10538121</v>
      </c>
      <c r="N400" s="58">
        <v>0</v>
      </c>
      <c r="O400" s="58"/>
      <c r="P400" s="58">
        <v>0.60</v>
      </c>
      <c r="Q400" s="97"/>
      <c r="R400" s="97"/>
    </row>
    <row r="401" spans="1:18" ht="112.5" outlineLevel="1">
      <c r="A401" s="47" t="s">
        <v>1223</v>
      </c>
      <c r="B401" s="43" t="s">
        <v>577</v>
      </c>
      <c r="C401" s="50" t="s">
        <v>1612</v>
      </c>
      <c r="D401" s="58">
        <v>0.41380401</v>
      </c>
      <c r="E401" s="58"/>
      <c r="F401" s="58">
        <v>0.41380401</v>
      </c>
      <c r="G401" s="58">
        <v>0.40</v>
      </c>
      <c r="H401" s="58"/>
      <c r="I401" s="58">
        <v>0</v>
      </c>
      <c r="J401" s="58">
        <v>0</v>
      </c>
      <c r="K401" s="97"/>
      <c r="L401" s="58"/>
      <c r="M401" s="58">
        <v>0.41380401</v>
      </c>
      <c r="N401" s="58">
        <v>0.40</v>
      </c>
      <c r="O401" s="58"/>
      <c r="P401" s="58">
        <v>0</v>
      </c>
      <c r="Q401" s="97"/>
      <c r="R401" s="97"/>
    </row>
    <row r="402" spans="1:18" ht="112.5" outlineLevel="1">
      <c r="A402" s="47" t="s">
        <v>1223</v>
      </c>
      <c r="B402" s="43" t="s">
        <v>578</v>
      </c>
      <c r="C402" s="50" t="s">
        <v>1613</v>
      </c>
      <c r="D402" s="58">
        <v>0.26367000000000002</v>
      </c>
      <c r="E402" s="58"/>
      <c r="F402" s="58">
        <v>0.26367000000000002</v>
      </c>
      <c r="G402" s="58">
        <v>0</v>
      </c>
      <c r="H402" s="58"/>
      <c r="I402" s="58">
        <v>0</v>
      </c>
      <c r="J402" s="58">
        <v>0</v>
      </c>
      <c r="K402" s="97"/>
      <c r="L402" s="58"/>
      <c r="M402" s="58">
        <v>0.26367000000000002</v>
      </c>
      <c r="N402" s="58">
        <v>0</v>
      </c>
      <c r="O402" s="58"/>
      <c r="P402" s="58">
        <v>0</v>
      </c>
      <c r="Q402" s="97"/>
      <c r="R402" s="97"/>
    </row>
    <row r="403" spans="1:18" ht="75" outlineLevel="1">
      <c r="A403" s="47" t="s">
        <v>1223</v>
      </c>
      <c r="B403" s="43" t="s">
        <v>579</v>
      </c>
      <c r="C403" s="50" t="s">
        <v>1614</v>
      </c>
      <c r="D403" s="58">
        <v>0.33135791999999997</v>
      </c>
      <c r="E403" s="58"/>
      <c r="F403" s="58">
        <v>0.33135791999999997</v>
      </c>
      <c r="G403" s="58">
        <v>0.25</v>
      </c>
      <c r="H403" s="58"/>
      <c r="I403" s="58">
        <v>0</v>
      </c>
      <c r="J403" s="58">
        <v>0</v>
      </c>
      <c r="K403" s="97"/>
      <c r="L403" s="58"/>
      <c r="M403" s="58">
        <v>0.33135791999999997</v>
      </c>
      <c r="N403" s="58">
        <v>0.25</v>
      </c>
      <c r="O403" s="58"/>
      <c r="P403" s="58">
        <v>0</v>
      </c>
      <c r="Q403" s="97"/>
      <c r="R403" s="97"/>
    </row>
    <row r="404" spans="1:18" ht="150" outlineLevel="1">
      <c r="A404" s="47" t="s">
        <v>1223</v>
      </c>
      <c r="B404" s="43" t="s">
        <v>580</v>
      </c>
      <c r="C404" s="50" t="s">
        <v>1615</v>
      </c>
      <c r="D404" s="58">
        <v>0.84120018000000008</v>
      </c>
      <c r="E404" s="58"/>
      <c r="F404" s="58">
        <v>0.84120018000000008</v>
      </c>
      <c r="G404" s="58">
        <v>0</v>
      </c>
      <c r="H404" s="58"/>
      <c r="I404" s="58">
        <v>0</v>
      </c>
      <c r="J404" s="58">
        <v>0</v>
      </c>
      <c r="K404" s="97"/>
      <c r="L404" s="58"/>
      <c r="M404" s="58">
        <v>0.84120018000000008</v>
      </c>
      <c r="N404" s="58">
        <v>0</v>
      </c>
      <c r="O404" s="58"/>
      <c r="P404" s="58">
        <v>0</v>
      </c>
      <c r="Q404" s="97"/>
      <c r="R404" s="97"/>
    </row>
    <row r="405" spans="1:18" ht="93.75" outlineLevel="1">
      <c r="A405" s="47" t="s">
        <v>1224</v>
      </c>
      <c r="B405" s="43" t="s">
        <v>581</v>
      </c>
      <c r="C405" s="50" t="s">
        <v>1616</v>
      </c>
      <c r="D405" s="58">
        <v>0.025909959999999999</v>
      </c>
      <c r="E405" s="58"/>
      <c r="F405" s="58">
        <v>0.025909959999999999</v>
      </c>
      <c r="G405" s="58">
        <v>0</v>
      </c>
      <c r="H405" s="58"/>
      <c r="I405" s="58">
        <v>0.09</v>
      </c>
      <c r="J405" s="58">
        <v>0</v>
      </c>
      <c r="K405" s="97"/>
      <c r="L405" s="58"/>
      <c r="M405" s="58">
        <v>0.025909959999999999</v>
      </c>
      <c r="N405" s="58">
        <v>0</v>
      </c>
      <c r="O405" s="58"/>
      <c r="P405" s="58">
        <v>0.09</v>
      </c>
      <c r="Q405" s="97"/>
      <c r="R405" s="97"/>
    </row>
    <row r="406" spans="1:18" ht="150" outlineLevel="1">
      <c r="A406" s="47" t="s">
        <v>1224</v>
      </c>
      <c r="B406" s="43" t="s">
        <v>582</v>
      </c>
      <c r="C406" s="50" t="s">
        <v>1617</v>
      </c>
      <c r="D406" s="58">
        <v>0.29280720000000005</v>
      </c>
      <c r="E406" s="58"/>
      <c r="F406" s="58">
        <v>0.29280720000000005</v>
      </c>
      <c r="G406" s="58">
        <v>0</v>
      </c>
      <c r="H406" s="58"/>
      <c r="I406" s="58">
        <v>0.19</v>
      </c>
      <c r="J406" s="58">
        <v>0</v>
      </c>
      <c r="K406" s="97"/>
      <c r="L406" s="58"/>
      <c r="M406" s="58">
        <v>0.29280720000000005</v>
      </c>
      <c r="N406" s="58">
        <v>0</v>
      </c>
      <c r="O406" s="58"/>
      <c r="P406" s="58">
        <v>0.19</v>
      </c>
      <c r="Q406" s="97"/>
      <c r="R406" s="97"/>
    </row>
    <row r="407" spans="1:18" ht="93.75" outlineLevel="1">
      <c r="A407" s="47" t="s">
        <v>1224</v>
      </c>
      <c r="B407" s="43" t="s">
        <v>583</v>
      </c>
      <c r="C407" s="50" t="s">
        <v>1618</v>
      </c>
      <c r="D407" s="58">
        <v>54.323540000000001</v>
      </c>
      <c r="E407" s="58"/>
      <c r="F407" s="58">
        <v>0</v>
      </c>
      <c r="G407" s="58">
        <v>0</v>
      </c>
      <c r="H407" s="58"/>
      <c r="I407" s="58">
        <v>0</v>
      </c>
      <c r="J407" s="58">
        <v>0</v>
      </c>
      <c r="K407" s="97"/>
      <c r="L407" s="58"/>
      <c r="M407" s="58">
        <v>0</v>
      </c>
      <c r="N407" s="58">
        <v>0</v>
      </c>
      <c r="O407" s="58"/>
      <c r="P407" s="58">
        <v>0</v>
      </c>
      <c r="Q407" s="97"/>
      <c r="R407" s="97"/>
    </row>
    <row r="408" spans="1:18" ht="93.75" outlineLevel="1">
      <c r="A408" s="47" t="s">
        <v>1224</v>
      </c>
      <c r="B408" s="43" t="s">
        <v>584</v>
      </c>
      <c r="C408" s="50" t="s">
        <v>1619</v>
      </c>
      <c r="D408" s="58">
        <v>0.48834</v>
      </c>
      <c r="E408" s="58"/>
      <c r="F408" s="58">
        <v>0.48834</v>
      </c>
      <c r="G408" s="58">
        <v>0</v>
      </c>
      <c r="H408" s="58"/>
      <c r="I408" s="58">
        <v>0.10</v>
      </c>
      <c r="J408" s="58">
        <v>0</v>
      </c>
      <c r="K408" s="97"/>
      <c r="L408" s="58"/>
      <c r="M408" s="58">
        <v>0.48834</v>
      </c>
      <c r="N408" s="58">
        <v>0</v>
      </c>
      <c r="O408" s="58"/>
      <c r="P408" s="58">
        <v>0.10</v>
      </c>
      <c r="Q408" s="97"/>
      <c r="R408" s="97"/>
    </row>
    <row r="409" spans="1:18" ht="112.5" outlineLevel="1">
      <c r="A409" s="47" t="s">
        <v>1223</v>
      </c>
      <c r="B409" s="43" t="s">
        <v>585</v>
      </c>
      <c r="C409" s="50" t="s">
        <v>1620</v>
      </c>
      <c r="D409" s="58">
        <v>0.25467000000000001</v>
      </c>
      <c r="E409" s="58"/>
      <c r="F409" s="58">
        <v>0</v>
      </c>
      <c r="G409" s="58">
        <v>0</v>
      </c>
      <c r="H409" s="58"/>
      <c r="I409" s="58">
        <v>0</v>
      </c>
      <c r="J409" s="58">
        <v>0</v>
      </c>
      <c r="K409" s="97"/>
      <c r="L409" s="58"/>
      <c r="M409" s="58">
        <v>0</v>
      </c>
      <c r="N409" s="58">
        <v>0</v>
      </c>
      <c r="O409" s="58"/>
      <c r="P409" s="58">
        <v>0</v>
      </c>
      <c r="Q409" s="97"/>
      <c r="R409" s="97"/>
    </row>
    <row r="410" spans="1:18" ht="131.25" outlineLevel="1">
      <c r="A410" s="47" t="s">
        <v>1223</v>
      </c>
      <c r="B410" s="43" t="s">
        <v>586</v>
      </c>
      <c r="C410" s="50" t="s">
        <v>1621</v>
      </c>
      <c r="D410" s="58">
        <v>0.8593099999999998</v>
      </c>
      <c r="E410" s="58"/>
      <c r="F410" s="58">
        <v>0</v>
      </c>
      <c r="G410" s="58">
        <v>0</v>
      </c>
      <c r="H410" s="58"/>
      <c r="I410" s="58">
        <v>0</v>
      </c>
      <c r="J410" s="58">
        <v>0</v>
      </c>
      <c r="K410" s="97"/>
      <c r="L410" s="58"/>
      <c r="M410" s="58">
        <v>0</v>
      </c>
      <c r="N410" s="58">
        <v>0</v>
      </c>
      <c r="O410" s="58"/>
      <c r="P410" s="58">
        <v>0</v>
      </c>
      <c r="Q410" s="97"/>
      <c r="R410" s="97"/>
    </row>
    <row r="411" spans="1:18" ht="56.25" outlineLevel="1">
      <c r="A411" s="47" t="s">
        <v>1224</v>
      </c>
      <c r="B411" s="43" t="s">
        <v>587</v>
      </c>
      <c r="C411" s="50" t="s">
        <v>1622</v>
      </c>
      <c r="D411" s="58">
        <v>8.7325199999999992</v>
      </c>
      <c r="E411" s="58"/>
      <c r="F411" s="58">
        <v>0</v>
      </c>
      <c r="G411" s="58">
        <v>0</v>
      </c>
      <c r="H411" s="58"/>
      <c r="I411" s="58">
        <v>0</v>
      </c>
      <c r="J411" s="58">
        <v>0</v>
      </c>
      <c r="K411" s="97"/>
      <c r="L411" s="58"/>
      <c r="M411" s="58">
        <v>0</v>
      </c>
      <c r="N411" s="58">
        <v>0</v>
      </c>
      <c r="O411" s="58"/>
      <c r="P411" s="58">
        <v>0</v>
      </c>
      <c r="Q411" s="97"/>
      <c r="R411" s="97"/>
    </row>
    <row r="412" spans="1:18" ht="75" outlineLevel="1">
      <c r="A412" s="47" t="s">
        <v>1223</v>
      </c>
      <c r="B412" s="43" t="s">
        <v>588</v>
      </c>
      <c r="C412" s="50" t="s">
        <v>1623</v>
      </c>
      <c r="D412" s="58">
        <v>2.2453800000000004</v>
      </c>
      <c r="E412" s="58"/>
      <c r="F412" s="58">
        <v>0</v>
      </c>
      <c r="G412" s="58">
        <v>0</v>
      </c>
      <c r="H412" s="58"/>
      <c r="I412" s="58">
        <v>0</v>
      </c>
      <c r="J412" s="58">
        <v>0</v>
      </c>
      <c r="K412" s="97"/>
      <c r="L412" s="58"/>
      <c r="M412" s="58">
        <v>0</v>
      </c>
      <c r="N412" s="58">
        <v>0</v>
      </c>
      <c r="O412" s="58"/>
      <c r="P412" s="58">
        <v>0</v>
      </c>
      <c r="Q412" s="97"/>
      <c r="R412" s="97"/>
    </row>
    <row r="413" spans="1:18" ht="56.25" outlineLevel="1">
      <c r="A413" s="47" t="s">
        <v>1223</v>
      </c>
      <c r="B413" s="43" t="s">
        <v>589</v>
      </c>
      <c r="C413" s="50" t="s">
        <v>1624</v>
      </c>
      <c r="D413" s="58">
        <v>3.0265399999999998</v>
      </c>
      <c r="E413" s="58"/>
      <c r="F413" s="58">
        <v>0</v>
      </c>
      <c r="G413" s="58">
        <v>0</v>
      </c>
      <c r="H413" s="58"/>
      <c r="I413" s="58">
        <v>0</v>
      </c>
      <c r="J413" s="58">
        <v>0</v>
      </c>
      <c r="K413" s="97"/>
      <c r="L413" s="58"/>
      <c r="M413" s="58">
        <v>0</v>
      </c>
      <c r="N413" s="58">
        <v>0</v>
      </c>
      <c r="O413" s="58"/>
      <c r="P413" s="58">
        <v>0</v>
      </c>
      <c r="Q413" s="97"/>
      <c r="R413" s="97"/>
    </row>
    <row r="414" spans="1:18" ht="168.75" outlineLevel="1">
      <c r="A414" s="47" t="s">
        <v>1223</v>
      </c>
      <c r="B414" s="43" t="s">
        <v>590</v>
      </c>
      <c r="C414" s="50" t="s">
        <v>1625</v>
      </c>
      <c r="D414" s="58">
        <v>2.5592824900000002</v>
      </c>
      <c r="E414" s="58"/>
      <c r="F414" s="58">
        <v>2.5592824900000002</v>
      </c>
      <c r="G414" s="58">
        <v>0</v>
      </c>
      <c r="H414" s="58"/>
      <c r="I414" s="58">
        <v>0</v>
      </c>
      <c r="J414" s="58">
        <v>0</v>
      </c>
      <c r="K414" s="97"/>
      <c r="L414" s="58"/>
      <c r="M414" s="58">
        <v>2.5592824900000002</v>
      </c>
      <c r="N414" s="58">
        <v>0</v>
      </c>
      <c r="O414" s="58"/>
      <c r="P414" s="58">
        <v>0</v>
      </c>
      <c r="Q414" s="97"/>
      <c r="R414" s="97"/>
    </row>
    <row r="415" spans="1:18" ht="131.25" outlineLevel="1">
      <c r="A415" s="47" t="s">
        <v>1224</v>
      </c>
      <c r="B415" s="43" t="s">
        <v>591</v>
      </c>
      <c r="C415" s="50" t="s">
        <v>1626</v>
      </c>
      <c r="D415" s="58">
        <v>2.6031520699999997</v>
      </c>
      <c r="E415" s="58"/>
      <c r="F415" s="58">
        <v>2.6031520699999997</v>
      </c>
      <c r="G415" s="58">
        <v>0</v>
      </c>
      <c r="H415" s="58"/>
      <c r="I415" s="58">
        <v>0.665</v>
      </c>
      <c r="J415" s="58">
        <v>0</v>
      </c>
      <c r="K415" s="97"/>
      <c r="L415" s="58"/>
      <c r="M415" s="58">
        <v>2.6031520699999997</v>
      </c>
      <c r="N415" s="58">
        <v>0</v>
      </c>
      <c r="O415" s="58"/>
      <c r="P415" s="58">
        <v>0.665</v>
      </c>
      <c r="Q415" s="97"/>
      <c r="R415" s="97"/>
    </row>
    <row r="416" spans="1:18" ht="112.5" outlineLevel="1">
      <c r="A416" s="47" t="s">
        <v>1224</v>
      </c>
      <c r="B416" s="43" t="s">
        <v>592</v>
      </c>
      <c r="C416" s="50" t="s">
        <v>1627</v>
      </c>
      <c r="D416" s="58">
        <v>2.9357261600000002</v>
      </c>
      <c r="E416" s="58"/>
      <c r="F416" s="58">
        <v>2.9357261600000002</v>
      </c>
      <c r="G416" s="58">
        <v>0</v>
      </c>
      <c r="H416" s="58"/>
      <c r="I416" s="58">
        <v>0.305</v>
      </c>
      <c r="J416" s="58">
        <v>0</v>
      </c>
      <c r="K416" s="97"/>
      <c r="L416" s="58"/>
      <c r="M416" s="58">
        <v>2.9357261600000002</v>
      </c>
      <c r="N416" s="58">
        <v>0</v>
      </c>
      <c r="O416" s="58"/>
      <c r="P416" s="58">
        <v>0.305</v>
      </c>
      <c r="Q416" s="97"/>
      <c r="R416" s="97"/>
    </row>
    <row r="417" spans="1:18" ht="131.25" outlineLevel="1">
      <c r="A417" s="47" t="s">
        <v>1224</v>
      </c>
      <c r="B417" s="43" t="s">
        <v>593</v>
      </c>
      <c r="C417" s="50" t="s">
        <v>1628</v>
      </c>
      <c r="D417" s="58">
        <v>0.21406109999999998</v>
      </c>
      <c r="E417" s="58"/>
      <c r="F417" s="58">
        <v>0.21406109999999998</v>
      </c>
      <c r="G417" s="58">
        <v>0</v>
      </c>
      <c r="H417" s="58"/>
      <c r="I417" s="58">
        <v>0.135</v>
      </c>
      <c r="J417" s="58">
        <v>0</v>
      </c>
      <c r="K417" s="97"/>
      <c r="L417" s="58"/>
      <c r="M417" s="58">
        <v>0.21406109999999998</v>
      </c>
      <c r="N417" s="58">
        <v>0</v>
      </c>
      <c r="O417" s="58"/>
      <c r="P417" s="58">
        <v>0.135</v>
      </c>
      <c r="Q417" s="97"/>
      <c r="R417" s="97"/>
    </row>
    <row r="418" spans="1:18" ht="75" outlineLevel="1">
      <c r="A418" s="47" t="s">
        <v>1224</v>
      </c>
      <c r="B418" s="43" t="s">
        <v>594</v>
      </c>
      <c r="C418" s="50" t="s">
        <v>1629</v>
      </c>
      <c r="D418" s="58">
        <v>14.523309999999999</v>
      </c>
      <c r="E418" s="58"/>
      <c r="F418" s="58">
        <v>0</v>
      </c>
      <c r="G418" s="58">
        <v>0</v>
      </c>
      <c r="H418" s="58"/>
      <c r="I418" s="58">
        <v>0</v>
      </c>
      <c r="J418" s="58">
        <v>0</v>
      </c>
      <c r="K418" s="97"/>
      <c r="L418" s="58"/>
      <c r="M418" s="58">
        <v>0</v>
      </c>
      <c r="N418" s="58">
        <v>0</v>
      </c>
      <c r="O418" s="58"/>
      <c r="P418" s="58">
        <v>0</v>
      </c>
      <c r="Q418" s="97"/>
      <c r="R418" s="97"/>
    </row>
    <row r="419" spans="1:18" ht="75" outlineLevel="1">
      <c r="A419" s="47" t="s">
        <v>1224</v>
      </c>
      <c r="B419" s="43" t="s">
        <v>595</v>
      </c>
      <c r="C419" s="50" t="s">
        <v>1630</v>
      </c>
      <c r="D419" s="58">
        <v>4.1519476800000001</v>
      </c>
      <c r="E419" s="58"/>
      <c r="F419" s="58">
        <v>4.1519476800000001</v>
      </c>
      <c r="G419" s="58">
        <v>0</v>
      </c>
      <c r="H419" s="58"/>
      <c r="I419" s="58">
        <v>2.2000000000000002</v>
      </c>
      <c r="J419" s="58">
        <v>0</v>
      </c>
      <c r="K419" s="97"/>
      <c r="L419" s="58"/>
      <c r="M419" s="58">
        <v>4.1519476800000001</v>
      </c>
      <c r="N419" s="58">
        <v>0</v>
      </c>
      <c r="O419" s="58"/>
      <c r="P419" s="58">
        <v>2.2000000000000002</v>
      </c>
      <c r="Q419" s="97"/>
      <c r="R419" s="97"/>
    </row>
    <row r="420" spans="1:18" ht="131.25" outlineLevel="1">
      <c r="A420" s="47" t="s">
        <v>1224</v>
      </c>
      <c r="B420" s="43" t="s">
        <v>596</v>
      </c>
      <c r="C420" s="50" t="s">
        <v>1631</v>
      </c>
      <c r="D420" s="58">
        <v>0.28198999999999996</v>
      </c>
      <c r="E420" s="58"/>
      <c r="F420" s="58">
        <v>0.28198999999999996</v>
      </c>
      <c r="G420" s="58">
        <v>0</v>
      </c>
      <c r="H420" s="58"/>
      <c r="I420" s="58">
        <v>0.16</v>
      </c>
      <c r="J420" s="58">
        <v>0</v>
      </c>
      <c r="K420" s="97"/>
      <c r="L420" s="58"/>
      <c r="M420" s="58">
        <v>0.28198999999999996</v>
      </c>
      <c r="N420" s="58">
        <v>0</v>
      </c>
      <c r="O420" s="58"/>
      <c r="P420" s="58">
        <v>0.16</v>
      </c>
      <c r="Q420" s="97"/>
      <c r="R420" s="97"/>
    </row>
    <row r="421" spans="1:18" ht="75" outlineLevel="1">
      <c r="A421" s="47" t="s">
        <v>1223</v>
      </c>
      <c r="B421" s="43" t="s">
        <v>597</v>
      </c>
      <c r="C421" s="50" t="s">
        <v>1632</v>
      </c>
      <c r="D421" s="58">
        <v>13.11362143</v>
      </c>
      <c r="E421" s="58"/>
      <c r="F421" s="58">
        <v>13.11362143</v>
      </c>
      <c r="G421" s="58">
        <v>0</v>
      </c>
      <c r="H421" s="58"/>
      <c r="I421" s="58">
        <v>0</v>
      </c>
      <c r="J421" s="58">
        <v>0</v>
      </c>
      <c r="K421" s="97"/>
      <c r="L421" s="58"/>
      <c r="M421" s="58">
        <v>13.11362143</v>
      </c>
      <c r="N421" s="58">
        <v>0</v>
      </c>
      <c r="O421" s="58"/>
      <c r="P421" s="58">
        <v>0</v>
      </c>
      <c r="Q421" s="97"/>
      <c r="R421" s="97"/>
    </row>
    <row r="422" spans="1:18" ht="131.25" outlineLevel="1">
      <c r="A422" s="47" t="s">
        <v>1223</v>
      </c>
      <c r="B422" s="43" t="s">
        <v>598</v>
      </c>
      <c r="C422" s="50" t="s">
        <v>1633</v>
      </c>
      <c r="D422" s="58">
        <v>0.30016239</v>
      </c>
      <c r="E422" s="58"/>
      <c r="F422" s="58">
        <v>0.30016239</v>
      </c>
      <c r="G422" s="58">
        <v>0.16</v>
      </c>
      <c r="H422" s="58"/>
      <c r="I422" s="58">
        <v>0</v>
      </c>
      <c r="J422" s="58">
        <v>0</v>
      </c>
      <c r="K422" s="97"/>
      <c r="L422" s="58"/>
      <c r="M422" s="58">
        <v>0.30016239</v>
      </c>
      <c r="N422" s="58">
        <v>0.16</v>
      </c>
      <c r="O422" s="58"/>
      <c r="P422" s="58">
        <v>0</v>
      </c>
      <c r="Q422" s="97"/>
      <c r="R422" s="97"/>
    </row>
    <row r="423" spans="1:18" ht="93.75" outlineLevel="1">
      <c r="A423" s="47" t="s">
        <v>1223</v>
      </c>
      <c r="B423" s="43" t="s">
        <v>599</v>
      </c>
      <c r="C423" s="50" t="s">
        <v>1634</v>
      </c>
      <c r="D423" s="58">
        <v>0.56730999999999998</v>
      </c>
      <c r="E423" s="58"/>
      <c r="F423" s="58">
        <v>0.56730999999999998</v>
      </c>
      <c r="G423" s="58">
        <v>0.40</v>
      </c>
      <c r="H423" s="58"/>
      <c r="I423" s="58">
        <v>0</v>
      </c>
      <c r="J423" s="58">
        <v>0</v>
      </c>
      <c r="K423" s="97"/>
      <c r="L423" s="58"/>
      <c r="M423" s="58">
        <v>0.56730999999999998</v>
      </c>
      <c r="N423" s="58">
        <v>0.40</v>
      </c>
      <c r="O423" s="58"/>
      <c r="P423" s="58">
        <v>0</v>
      </c>
      <c r="Q423" s="97"/>
      <c r="R423" s="97"/>
    </row>
    <row r="424" spans="1:18" ht="75" outlineLevel="1">
      <c r="A424" s="47" t="s">
        <v>1223</v>
      </c>
      <c r="B424" s="43" t="s">
        <v>600</v>
      </c>
      <c r="C424" s="50" t="s">
        <v>1635</v>
      </c>
      <c r="D424" s="58">
        <v>1.64103</v>
      </c>
      <c r="E424" s="58"/>
      <c r="F424" s="58">
        <v>0</v>
      </c>
      <c r="G424" s="58">
        <v>0</v>
      </c>
      <c r="H424" s="58"/>
      <c r="I424" s="58">
        <v>0</v>
      </c>
      <c r="J424" s="58">
        <v>0</v>
      </c>
      <c r="K424" s="97"/>
      <c r="L424" s="58"/>
      <c r="M424" s="58">
        <v>0</v>
      </c>
      <c r="N424" s="58">
        <v>0</v>
      </c>
      <c r="O424" s="58"/>
      <c r="P424" s="58">
        <v>0</v>
      </c>
      <c r="Q424" s="97"/>
      <c r="R424" s="97"/>
    </row>
    <row r="425" spans="1:18" ht="75" outlineLevel="1">
      <c r="A425" s="47" t="s">
        <v>1223</v>
      </c>
      <c r="B425" s="43" t="s">
        <v>601</v>
      </c>
      <c r="C425" s="50" t="s">
        <v>1636</v>
      </c>
      <c r="D425" s="58">
        <v>0.66024000000000005</v>
      </c>
      <c r="E425" s="58"/>
      <c r="F425" s="58">
        <v>0</v>
      </c>
      <c r="G425" s="58">
        <v>0</v>
      </c>
      <c r="H425" s="58"/>
      <c r="I425" s="58">
        <v>0</v>
      </c>
      <c r="J425" s="58">
        <v>0</v>
      </c>
      <c r="K425" s="97"/>
      <c r="L425" s="58"/>
      <c r="M425" s="58">
        <v>0</v>
      </c>
      <c r="N425" s="58">
        <v>0</v>
      </c>
      <c r="O425" s="58"/>
      <c r="P425" s="58">
        <v>0</v>
      </c>
      <c r="Q425" s="97"/>
      <c r="R425" s="97"/>
    </row>
    <row r="426" spans="1:18" ht="131.25" outlineLevel="1">
      <c r="A426" s="47" t="s">
        <v>1224</v>
      </c>
      <c r="B426" s="43" t="s">
        <v>602</v>
      </c>
      <c r="C426" s="50" t="s">
        <v>1637</v>
      </c>
      <c r="D426" s="58">
        <v>0.39039200000000002</v>
      </c>
      <c r="E426" s="58"/>
      <c r="F426" s="58">
        <v>0.39039200000000002</v>
      </c>
      <c r="G426" s="58">
        <v>0</v>
      </c>
      <c r="H426" s="58"/>
      <c r="I426" s="58">
        <v>0.06</v>
      </c>
      <c r="J426" s="58">
        <v>0</v>
      </c>
      <c r="K426" s="97"/>
      <c r="L426" s="58"/>
      <c r="M426" s="58">
        <v>0.39039200000000002</v>
      </c>
      <c r="N426" s="58">
        <v>0</v>
      </c>
      <c r="O426" s="58"/>
      <c r="P426" s="58">
        <v>0.06</v>
      </c>
      <c r="Q426" s="97"/>
      <c r="R426" s="97"/>
    </row>
    <row r="427" spans="1:18" ht="112.5" outlineLevel="1">
      <c r="A427" s="47" t="s">
        <v>1223</v>
      </c>
      <c r="B427" s="43" t="s">
        <v>603</v>
      </c>
      <c r="C427" s="50" t="s">
        <v>1638</v>
      </c>
      <c r="D427" s="58">
        <v>1.1346399999999999</v>
      </c>
      <c r="E427" s="58"/>
      <c r="F427" s="58">
        <v>0</v>
      </c>
      <c r="G427" s="58">
        <v>0</v>
      </c>
      <c r="H427" s="58"/>
      <c r="I427" s="58">
        <v>0</v>
      </c>
      <c r="J427" s="58">
        <v>0</v>
      </c>
      <c r="K427" s="97"/>
      <c r="L427" s="58"/>
      <c r="M427" s="58">
        <v>0</v>
      </c>
      <c r="N427" s="58">
        <v>0</v>
      </c>
      <c r="O427" s="58"/>
      <c r="P427" s="58">
        <v>0</v>
      </c>
      <c r="Q427" s="97"/>
      <c r="R427" s="97"/>
    </row>
    <row r="428" spans="1:18" ht="75" outlineLevel="1">
      <c r="A428" s="47" t="s">
        <v>1223</v>
      </c>
      <c r="B428" s="43" t="s">
        <v>604</v>
      </c>
      <c r="C428" s="51" t="s">
        <v>1639</v>
      </c>
      <c r="D428" s="58">
        <v>0.1036928</v>
      </c>
      <c r="E428" s="58"/>
      <c r="F428" s="58">
        <v>0.1036928</v>
      </c>
      <c r="G428" s="58">
        <v>0</v>
      </c>
      <c r="H428" s="58"/>
      <c r="I428" s="58">
        <v>0</v>
      </c>
      <c r="J428" s="58">
        <v>0</v>
      </c>
      <c r="K428" s="97"/>
      <c r="L428" s="58"/>
      <c r="M428" s="58">
        <v>0.1036928</v>
      </c>
      <c r="N428" s="58">
        <v>0</v>
      </c>
      <c r="O428" s="58"/>
      <c r="P428" s="58">
        <v>0</v>
      </c>
      <c r="Q428" s="97"/>
      <c r="R428" s="97"/>
    </row>
    <row r="429" spans="1:18" ht="75" outlineLevel="1">
      <c r="A429" s="47" t="s">
        <v>1224</v>
      </c>
      <c r="B429" s="43" t="s">
        <v>605</v>
      </c>
      <c r="C429" s="50" t="s">
        <v>1640</v>
      </c>
      <c r="D429" s="58">
        <v>0.086075940000000004</v>
      </c>
      <c r="E429" s="58"/>
      <c r="F429" s="58">
        <v>0.086075940000000004</v>
      </c>
      <c r="G429" s="58">
        <v>0</v>
      </c>
      <c r="H429" s="58"/>
      <c r="I429" s="58">
        <v>0.27</v>
      </c>
      <c r="J429" s="58">
        <v>0</v>
      </c>
      <c r="K429" s="97"/>
      <c r="L429" s="58"/>
      <c r="M429" s="58">
        <v>0.086075940000000004</v>
      </c>
      <c r="N429" s="58">
        <v>0</v>
      </c>
      <c r="O429" s="58"/>
      <c r="P429" s="58">
        <v>0.27</v>
      </c>
      <c r="Q429" s="97"/>
      <c r="R429" s="97"/>
    </row>
    <row r="430" spans="1:18" ht="112.5" outlineLevel="1">
      <c r="A430" s="47" t="s">
        <v>1224</v>
      </c>
      <c r="B430" s="43" t="s">
        <v>2765</v>
      </c>
      <c r="C430" s="50" t="s">
        <v>2766</v>
      </c>
      <c r="D430" s="58">
        <v>0.098129999999999995</v>
      </c>
      <c r="E430" s="58">
        <v>0</v>
      </c>
      <c r="F430" s="58"/>
      <c r="G430" s="58">
        <v>0</v>
      </c>
      <c r="H430" s="58"/>
      <c r="I430" s="58">
        <v>0</v>
      </c>
      <c r="J430" s="58"/>
      <c r="K430" s="97"/>
      <c r="L430" s="58">
        <v>0</v>
      </c>
      <c r="M430" s="58"/>
      <c r="N430" s="58">
        <v>0</v>
      </c>
      <c r="O430" s="58"/>
      <c r="P430" s="58">
        <v>0</v>
      </c>
      <c r="Q430" s="97"/>
      <c r="R430" s="97"/>
    </row>
    <row r="431" spans="1:18" ht="56.25" outlineLevel="1">
      <c r="A431" s="47" t="s">
        <v>1223</v>
      </c>
      <c r="B431" s="43" t="s">
        <v>606</v>
      </c>
      <c r="C431" s="50" t="s">
        <v>1641</v>
      </c>
      <c r="D431" s="58">
        <v>23.89894</v>
      </c>
      <c r="E431" s="58"/>
      <c r="F431" s="58">
        <v>0</v>
      </c>
      <c r="G431" s="58">
        <v>0</v>
      </c>
      <c r="H431" s="58"/>
      <c r="I431" s="58">
        <v>0</v>
      </c>
      <c r="J431" s="58">
        <v>0</v>
      </c>
      <c r="K431" s="97"/>
      <c r="L431" s="58"/>
      <c r="M431" s="58">
        <v>0</v>
      </c>
      <c r="N431" s="58">
        <v>0</v>
      </c>
      <c r="O431" s="58"/>
      <c r="P431" s="58">
        <v>0</v>
      </c>
      <c r="Q431" s="97"/>
      <c r="R431" s="97"/>
    </row>
    <row r="432" spans="1:18" ht="75" outlineLevel="1">
      <c r="A432" s="47" t="s">
        <v>1223</v>
      </c>
      <c r="B432" s="43" t="s">
        <v>607</v>
      </c>
      <c r="C432" s="50" t="s">
        <v>1642</v>
      </c>
      <c r="D432" s="58">
        <v>0.73916718000000003</v>
      </c>
      <c r="E432" s="58"/>
      <c r="F432" s="58">
        <v>0.73916718000000003</v>
      </c>
      <c r="G432" s="58">
        <v>0.63</v>
      </c>
      <c r="H432" s="58"/>
      <c r="I432" s="58">
        <v>0</v>
      </c>
      <c r="J432" s="58">
        <v>0</v>
      </c>
      <c r="K432" s="97"/>
      <c r="L432" s="58"/>
      <c r="M432" s="58">
        <v>0.73916718000000003</v>
      </c>
      <c r="N432" s="58">
        <v>0.63</v>
      </c>
      <c r="O432" s="58"/>
      <c r="P432" s="58">
        <v>0</v>
      </c>
      <c r="Q432" s="97"/>
      <c r="R432" s="97"/>
    </row>
    <row r="433" spans="1:18" ht="75" outlineLevel="1">
      <c r="A433" s="47" t="s">
        <v>1224</v>
      </c>
      <c r="B433" s="43" t="s">
        <v>608</v>
      </c>
      <c r="C433" s="50" t="s">
        <v>1643</v>
      </c>
      <c r="D433" s="58">
        <v>0.11149071999999999</v>
      </c>
      <c r="E433" s="58"/>
      <c r="F433" s="58">
        <v>0.11149071999999999</v>
      </c>
      <c r="G433" s="58">
        <v>0</v>
      </c>
      <c r="H433" s="58"/>
      <c r="I433" s="58">
        <v>0.245</v>
      </c>
      <c r="J433" s="58">
        <v>0</v>
      </c>
      <c r="K433" s="97"/>
      <c r="L433" s="58"/>
      <c r="M433" s="58">
        <v>0.11149071999999999</v>
      </c>
      <c r="N433" s="58">
        <v>0</v>
      </c>
      <c r="O433" s="58"/>
      <c r="P433" s="58">
        <v>0.245</v>
      </c>
      <c r="Q433" s="97"/>
      <c r="R433" s="97"/>
    </row>
    <row r="434" spans="1:18" ht="93.75" outlineLevel="1">
      <c r="A434" s="47" t="s">
        <v>1224</v>
      </c>
      <c r="B434" s="43" t="s">
        <v>609</v>
      </c>
      <c r="C434" s="50" t="s">
        <v>1644</v>
      </c>
      <c r="D434" s="58">
        <v>0.17871000000000001</v>
      </c>
      <c r="E434" s="58"/>
      <c r="F434" s="58">
        <v>0.17871000000000001</v>
      </c>
      <c r="G434" s="58">
        <v>0</v>
      </c>
      <c r="H434" s="58"/>
      <c r="I434" s="58">
        <v>0.04</v>
      </c>
      <c r="J434" s="58">
        <v>0</v>
      </c>
      <c r="K434" s="97"/>
      <c r="L434" s="58"/>
      <c r="M434" s="58">
        <v>0.17871000000000001</v>
      </c>
      <c r="N434" s="58">
        <v>0</v>
      </c>
      <c r="O434" s="58"/>
      <c r="P434" s="58">
        <v>0.04</v>
      </c>
      <c r="Q434" s="97"/>
      <c r="R434" s="97"/>
    </row>
    <row r="435" spans="1:18" ht="75" outlineLevel="1">
      <c r="A435" s="47" t="s">
        <v>1224</v>
      </c>
      <c r="B435" s="43" t="s">
        <v>610</v>
      </c>
      <c r="C435" s="50" t="s">
        <v>1645</v>
      </c>
      <c r="D435" s="58">
        <v>1.6684600000000003</v>
      </c>
      <c r="E435" s="58"/>
      <c r="F435" s="58">
        <v>1.6684600000000003</v>
      </c>
      <c r="G435" s="58">
        <v>0</v>
      </c>
      <c r="H435" s="58"/>
      <c r="I435" s="58">
        <v>0.15</v>
      </c>
      <c r="J435" s="58">
        <v>0</v>
      </c>
      <c r="K435" s="97"/>
      <c r="L435" s="58"/>
      <c r="M435" s="58">
        <v>1.6684600000000003</v>
      </c>
      <c r="N435" s="58">
        <v>0</v>
      </c>
      <c r="O435" s="58"/>
      <c r="P435" s="58">
        <v>0.15</v>
      </c>
      <c r="Q435" s="97"/>
      <c r="R435" s="97"/>
    </row>
    <row r="436" spans="1:18" ht="75" outlineLevel="1">
      <c r="A436" s="47" t="s">
        <v>1224</v>
      </c>
      <c r="B436" s="43" t="s">
        <v>611</v>
      </c>
      <c r="C436" s="50" t="s">
        <v>1646</v>
      </c>
      <c r="D436" s="58">
        <v>1.8110000000000002</v>
      </c>
      <c r="E436" s="58"/>
      <c r="F436" s="58">
        <v>1.8110000000000002</v>
      </c>
      <c r="G436" s="58">
        <v>0</v>
      </c>
      <c r="H436" s="58"/>
      <c r="I436" s="58">
        <v>0.5</v>
      </c>
      <c r="J436" s="58">
        <v>0</v>
      </c>
      <c r="K436" s="97"/>
      <c r="L436" s="58"/>
      <c r="M436" s="58">
        <v>1.8110000000000002</v>
      </c>
      <c r="N436" s="58">
        <v>0</v>
      </c>
      <c r="O436" s="58"/>
      <c r="P436" s="58">
        <v>0.5</v>
      </c>
      <c r="Q436" s="97"/>
      <c r="R436" s="97"/>
    </row>
    <row r="437" spans="1:18" ht="75" outlineLevel="1">
      <c r="A437" s="47" t="s">
        <v>1224</v>
      </c>
      <c r="B437" s="43" t="s">
        <v>612</v>
      </c>
      <c r="C437" s="50" t="s">
        <v>1647</v>
      </c>
      <c r="D437" s="58">
        <v>0.03247804</v>
      </c>
      <c r="E437" s="58"/>
      <c r="F437" s="58">
        <v>0.03247804</v>
      </c>
      <c r="G437" s="58">
        <v>0</v>
      </c>
      <c r="H437" s="58"/>
      <c r="I437" s="58">
        <v>0.09</v>
      </c>
      <c r="J437" s="58">
        <v>0</v>
      </c>
      <c r="K437" s="97"/>
      <c r="L437" s="58"/>
      <c r="M437" s="58">
        <v>0.03247804</v>
      </c>
      <c r="N437" s="58">
        <v>0</v>
      </c>
      <c r="O437" s="58"/>
      <c r="P437" s="58">
        <v>0.09</v>
      </c>
      <c r="Q437" s="97"/>
      <c r="R437" s="97"/>
    </row>
    <row r="438" spans="1:18" ht="75" outlineLevel="1">
      <c r="A438" s="47" t="s">
        <v>1224</v>
      </c>
      <c r="B438" s="43" t="s">
        <v>613</v>
      </c>
      <c r="C438" s="50" t="s">
        <v>1648</v>
      </c>
      <c r="D438" s="58">
        <v>1.6630999999999998</v>
      </c>
      <c r="E438" s="58"/>
      <c r="F438" s="58">
        <v>1.6630999999999998</v>
      </c>
      <c r="G438" s="58">
        <v>0</v>
      </c>
      <c r="H438" s="58"/>
      <c r="I438" s="58">
        <v>0.30</v>
      </c>
      <c r="J438" s="58">
        <v>0</v>
      </c>
      <c r="K438" s="97"/>
      <c r="L438" s="58"/>
      <c r="M438" s="58">
        <v>1.6630999999999998</v>
      </c>
      <c r="N438" s="58">
        <v>0</v>
      </c>
      <c r="O438" s="58"/>
      <c r="P438" s="58">
        <v>0.30</v>
      </c>
      <c r="Q438" s="97"/>
      <c r="R438" s="97"/>
    </row>
    <row r="439" spans="1:18" ht="131.25" outlineLevel="1">
      <c r="A439" s="47" t="s">
        <v>1224</v>
      </c>
      <c r="B439" s="43" t="s">
        <v>614</v>
      </c>
      <c r="C439" s="50" t="s">
        <v>1649</v>
      </c>
      <c r="D439" s="58">
        <v>2.9686300000000005</v>
      </c>
      <c r="E439" s="58"/>
      <c r="F439" s="58">
        <v>2.9686300000000005</v>
      </c>
      <c r="G439" s="58">
        <v>0</v>
      </c>
      <c r="H439" s="58"/>
      <c r="I439" s="58">
        <v>0.59</v>
      </c>
      <c r="J439" s="58">
        <v>0</v>
      </c>
      <c r="K439" s="97"/>
      <c r="L439" s="58"/>
      <c r="M439" s="58">
        <v>2.9686300000000005</v>
      </c>
      <c r="N439" s="58">
        <v>0</v>
      </c>
      <c r="O439" s="58"/>
      <c r="P439" s="58">
        <v>0.59</v>
      </c>
      <c r="Q439" s="97"/>
      <c r="R439" s="97"/>
    </row>
    <row r="440" spans="1:18" ht="75" outlineLevel="1">
      <c r="A440" s="47" t="s">
        <v>1224</v>
      </c>
      <c r="B440" s="43" t="s">
        <v>615</v>
      </c>
      <c r="C440" s="50" t="s">
        <v>1650</v>
      </c>
      <c r="D440" s="58">
        <v>1.1051500000000001</v>
      </c>
      <c r="E440" s="58"/>
      <c r="F440" s="58">
        <v>1.1051500000000001</v>
      </c>
      <c r="G440" s="58">
        <v>0</v>
      </c>
      <c r="H440" s="58"/>
      <c r="I440" s="58">
        <v>0.20</v>
      </c>
      <c r="J440" s="58">
        <v>0</v>
      </c>
      <c r="K440" s="97"/>
      <c r="L440" s="58"/>
      <c r="M440" s="58">
        <v>1.1051500000000001</v>
      </c>
      <c r="N440" s="58">
        <v>0</v>
      </c>
      <c r="O440" s="58"/>
      <c r="P440" s="58">
        <v>0.20</v>
      </c>
      <c r="Q440" s="97"/>
      <c r="R440" s="97"/>
    </row>
    <row r="441" spans="1:18" ht="150" outlineLevel="1">
      <c r="A441" s="47" t="s">
        <v>1223</v>
      </c>
      <c r="B441" s="43" t="s">
        <v>616</v>
      </c>
      <c r="C441" s="50" t="s">
        <v>1651</v>
      </c>
      <c r="D441" s="58">
        <v>3.8599899999999998</v>
      </c>
      <c r="E441" s="58"/>
      <c r="F441" s="58">
        <v>0</v>
      </c>
      <c r="G441" s="58">
        <v>0</v>
      </c>
      <c r="H441" s="58"/>
      <c r="I441" s="58">
        <v>0</v>
      </c>
      <c r="J441" s="58">
        <v>0</v>
      </c>
      <c r="K441" s="97"/>
      <c r="L441" s="58"/>
      <c r="M441" s="58">
        <v>0</v>
      </c>
      <c r="N441" s="58">
        <v>0</v>
      </c>
      <c r="O441" s="58"/>
      <c r="P441" s="58">
        <v>0</v>
      </c>
      <c r="Q441" s="97"/>
      <c r="R441" s="97"/>
    </row>
    <row r="442" spans="1:18" ht="168.75" outlineLevel="1">
      <c r="A442" s="47" t="s">
        <v>1223</v>
      </c>
      <c r="B442" s="43" t="s">
        <v>617</v>
      </c>
      <c r="C442" s="50" t="s">
        <v>1652</v>
      </c>
      <c r="D442" s="58">
        <v>3.1542699999999999</v>
      </c>
      <c r="E442" s="58"/>
      <c r="F442" s="58">
        <v>0</v>
      </c>
      <c r="G442" s="58">
        <v>0</v>
      </c>
      <c r="H442" s="58"/>
      <c r="I442" s="58">
        <v>0</v>
      </c>
      <c r="J442" s="58">
        <v>0</v>
      </c>
      <c r="K442" s="97"/>
      <c r="L442" s="58"/>
      <c r="M442" s="58">
        <v>0</v>
      </c>
      <c r="N442" s="58">
        <v>0</v>
      </c>
      <c r="O442" s="58"/>
      <c r="P442" s="58">
        <v>0</v>
      </c>
      <c r="Q442" s="97"/>
      <c r="R442" s="97"/>
    </row>
    <row r="443" spans="1:18" ht="75" outlineLevel="1">
      <c r="A443" s="47" t="s">
        <v>1224</v>
      </c>
      <c r="B443" s="43" t="s">
        <v>618</v>
      </c>
      <c r="C443" s="50" t="s">
        <v>1653</v>
      </c>
      <c r="D443" s="58">
        <v>0.47147721000000004</v>
      </c>
      <c r="E443" s="58"/>
      <c r="F443" s="58">
        <v>0.47147721000000004</v>
      </c>
      <c r="G443" s="58">
        <v>0</v>
      </c>
      <c r="H443" s="58"/>
      <c r="I443" s="58">
        <v>0.135</v>
      </c>
      <c r="J443" s="58">
        <v>0</v>
      </c>
      <c r="K443" s="97"/>
      <c r="L443" s="58"/>
      <c r="M443" s="58">
        <v>0.47147721000000004</v>
      </c>
      <c r="N443" s="58">
        <v>0</v>
      </c>
      <c r="O443" s="58"/>
      <c r="P443" s="58">
        <v>0.135</v>
      </c>
      <c r="Q443" s="97"/>
      <c r="R443" s="97"/>
    </row>
    <row r="444" spans="1:18" ht="131.25" outlineLevel="1">
      <c r="A444" s="47" t="s">
        <v>1223</v>
      </c>
      <c r="B444" s="43" t="s">
        <v>619</v>
      </c>
      <c r="C444" s="50" t="s">
        <v>1654</v>
      </c>
      <c r="D444" s="58">
        <v>0.70096771999999996</v>
      </c>
      <c r="E444" s="58"/>
      <c r="F444" s="58">
        <v>0.70096771999999996</v>
      </c>
      <c r="G444" s="58">
        <v>0.63</v>
      </c>
      <c r="H444" s="58"/>
      <c r="I444" s="58">
        <v>0</v>
      </c>
      <c r="J444" s="58">
        <v>0</v>
      </c>
      <c r="K444" s="97"/>
      <c r="L444" s="58"/>
      <c r="M444" s="58">
        <v>0.70096771999999996</v>
      </c>
      <c r="N444" s="58">
        <v>0.63</v>
      </c>
      <c r="O444" s="58"/>
      <c r="P444" s="58">
        <v>0</v>
      </c>
      <c r="Q444" s="97"/>
      <c r="R444" s="97"/>
    </row>
    <row r="445" spans="1:18" ht="187.5" outlineLevel="1">
      <c r="A445" s="47" t="s">
        <v>1223</v>
      </c>
      <c r="B445" s="43" t="s">
        <v>620</v>
      </c>
      <c r="C445" s="50" t="s">
        <v>1655</v>
      </c>
      <c r="D445" s="58">
        <v>1.82118</v>
      </c>
      <c r="E445" s="58"/>
      <c r="F445" s="58">
        <v>1.82118</v>
      </c>
      <c r="G445" s="58">
        <v>0.40</v>
      </c>
      <c r="H445" s="58"/>
      <c r="I445" s="58">
        <v>0</v>
      </c>
      <c r="J445" s="58">
        <v>0</v>
      </c>
      <c r="K445" s="97"/>
      <c r="L445" s="58"/>
      <c r="M445" s="58">
        <v>1.82118</v>
      </c>
      <c r="N445" s="58">
        <v>0.40</v>
      </c>
      <c r="O445" s="58"/>
      <c r="P445" s="58">
        <v>0</v>
      </c>
      <c r="Q445" s="97"/>
      <c r="R445" s="97"/>
    </row>
    <row r="446" spans="1:18" ht="168.75" outlineLevel="1">
      <c r="A446" s="47" t="s">
        <v>1223</v>
      </c>
      <c r="B446" s="43" t="s">
        <v>621</v>
      </c>
      <c r="C446" s="50" t="s">
        <v>1656</v>
      </c>
      <c r="D446" s="58">
        <v>1.0201900000000002</v>
      </c>
      <c r="E446" s="58"/>
      <c r="F446" s="58">
        <v>1.0201900000000002</v>
      </c>
      <c r="G446" s="58">
        <v>0.63</v>
      </c>
      <c r="H446" s="58"/>
      <c r="I446" s="58">
        <v>0</v>
      </c>
      <c r="J446" s="58">
        <v>0</v>
      </c>
      <c r="K446" s="97"/>
      <c r="L446" s="58"/>
      <c r="M446" s="58">
        <v>1.0201900000000002</v>
      </c>
      <c r="N446" s="58">
        <v>0.63</v>
      </c>
      <c r="O446" s="58"/>
      <c r="P446" s="58">
        <v>0</v>
      </c>
      <c r="Q446" s="97"/>
      <c r="R446" s="97"/>
    </row>
    <row r="447" spans="1:18" ht="75" outlineLevel="1">
      <c r="A447" s="47" t="s">
        <v>1224</v>
      </c>
      <c r="B447" s="43" t="s">
        <v>622</v>
      </c>
      <c r="C447" s="50" t="s">
        <v>1657</v>
      </c>
      <c r="D447" s="58">
        <v>2.2019899999999999</v>
      </c>
      <c r="E447" s="58"/>
      <c r="F447" s="58">
        <v>2.2019899999999999</v>
      </c>
      <c r="G447" s="58">
        <v>0</v>
      </c>
      <c r="H447" s="58"/>
      <c r="I447" s="58">
        <v>0.43</v>
      </c>
      <c r="J447" s="58">
        <v>0</v>
      </c>
      <c r="K447" s="97"/>
      <c r="L447" s="58"/>
      <c r="M447" s="58">
        <v>2.2019899999999999</v>
      </c>
      <c r="N447" s="58">
        <v>0</v>
      </c>
      <c r="O447" s="58"/>
      <c r="P447" s="58">
        <v>0.43</v>
      </c>
      <c r="Q447" s="97"/>
      <c r="R447" s="97"/>
    </row>
    <row r="448" spans="1:18" ht="93.75" outlineLevel="1">
      <c r="A448" s="47" t="s">
        <v>1223</v>
      </c>
      <c r="B448" s="43" t="s">
        <v>623</v>
      </c>
      <c r="C448" s="53" t="s">
        <v>1658</v>
      </c>
      <c r="D448" s="58">
        <v>1.2461441000000002</v>
      </c>
      <c r="E448" s="58"/>
      <c r="F448" s="58">
        <v>1.2461441000000002</v>
      </c>
      <c r="G448" s="58">
        <v>0.5</v>
      </c>
      <c r="H448" s="58"/>
      <c r="I448" s="58">
        <v>0.11</v>
      </c>
      <c r="J448" s="58">
        <v>0</v>
      </c>
      <c r="K448" s="97"/>
      <c r="L448" s="58"/>
      <c r="M448" s="58">
        <v>1.2461441000000002</v>
      </c>
      <c r="N448" s="58">
        <v>0.5</v>
      </c>
      <c r="O448" s="58"/>
      <c r="P448" s="58">
        <v>0.11</v>
      </c>
      <c r="Q448" s="97"/>
      <c r="R448" s="97"/>
    </row>
    <row r="449" spans="1:18" ht="112.5" outlineLevel="1">
      <c r="A449" s="47" t="s">
        <v>1223</v>
      </c>
      <c r="B449" s="43" t="s">
        <v>624</v>
      </c>
      <c r="C449" s="53" t="s">
        <v>1659</v>
      </c>
      <c r="D449" s="58">
        <v>0.33888578999999996</v>
      </c>
      <c r="E449" s="58"/>
      <c r="F449" s="58">
        <v>0.33888578999999996</v>
      </c>
      <c r="G449" s="58">
        <v>0.25</v>
      </c>
      <c r="H449" s="58"/>
      <c r="I449" s="58">
        <v>0</v>
      </c>
      <c r="J449" s="58">
        <v>0</v>
      </c>
      <c r="K449" s="97"/>
      <c r="L449" s="58"/>
      <c r="M449" s="58">
        <v>0.33888578999999996</v>
      </c>
      <c r="N449" s="58">
        <v>0.25</v>
      </c>
      <c r="O449" s="58"/>
      <c r="P449" s="58">
        <v>0</v>
      </c>
      <c r="Q449" s="97"/>
      <c r="R449" s="97"/>
    </row>
    <row r="450" spans="1:18" ht="75" outlineLevel="1">
      <c r="A450" s="47" t="s">
        <v>1223</v>
      </c>
      <c r="B450" s="43" t="s">
        <v>625</v>
      </c>
      <c r="C450" s="50" t="s">
        <v>1660</v>
      </c>
      <c r="D450" s="58">
        <v>0.37899128999999998</v>
      </c>
      <c r="E450" s="58"/>
      <c r="F450" s="58">
        <v>0.37899128999999998</v>
      </c>
      <c r="G450" s="58">
        <v>0.40</v>
      </c>
      <c r="H450" s="58"/>
      <c r="I450" s="58">
        <v>0</v>
      </c>
      <c r="J450" s="58">
        <v>0</v>
      </c>
      <c r="K450" s="97"/>
      <c r="L450" s="58"/>
      <c r="M450" s="58">
        <v>0.37899128999999998</v>
      </c>
      <c r="N450" s="58">
        <v>0.40</v>
      </c>
      <c r="O450" s="58"/>
      <c r="P450" s="58">
        <v>0</v>
      </c>
      <c r="Q450" s="97"/>
      <c r="R450" s="97"/>
    </row>
    <row r="451" spans="1:18" ht="93.75" outlineLevel="1">
      <c r="A451" s="47" t="s">
        <v>1223</v>
      </c>
      <c r="B451" s="43" t="s">
        <v>626</v>
      </c>
      <c r="C451" s="50" t="s">
        <v>1661</v>
      </c>
      <c r="D451" s="58">
        <v>38.236240000000002</v>
      </c>
      <c r="E451" s="58"/>
      <c r="F451" s="58">
        <v>0</v>
      </c>
      <c r="G451" s="58">
        <v>0</v>
      </c>
      <c r="H451" s="58"/>
      <c r="I451" s="58">
        <v>0</v>
      </c>
      <c r="J451" s="58">
        <v>0</v>
      </c>
      <c r="K451" s="97"/>
      <c r="L451" s="58"/>
      <c r="M451" s="58">
        <v>0</v>
      </c>
      <c r="N451" s="58">
        <v>0</v>
      </c>
      <c r="O451" s="58"/>
      <c r="P451" s="58">
        <v>0</v>
      </c>
      <c r="Q451" s="97"/>
      <c r="R451" s="97"/>
    </row>
    <row r="452" spans="1:18" ht="93.75" outlineLevel="1">
      <c r="A452" s="47" t="s">
        <v>1224</v>
      </c>
      <c r="B452" s="43" t="s">
        <v>627</v>
      </c>
      <c r="C452" s="53" t="s">
        <v>1662</v>
      </c>
      <c r="D452" s="58">
        <v>5.3802599999999998</v>
      </c>
      <c r="E452" s="58"/>
      <c r="F452" s="58">
        <v>0</v>
      </c>
      <c r="G452" s="58">
        <v>0</v>
      </c>
      <c r="H452" s="58"/>
      <c r="I452" s="58">
        <v>0</v>
      </c>
      <c r="J452" s="58">
        <v>0</v>
      </c>
      <c r="K452" s="97"/>
      <c r="L452" s="58"/>
      <c r="M452" s="58">
        <v>0</v>
      </c>
      <c r="N452" s="58">
        <v>0</v>
      </c>
      <c r="O452" s="58"/>
      <c r="P452" s="58">
        <v>0</v>
      </c>
      <c r="Q452" s="97"/>
      <c r="R452" s="97"/>
    </row>
    <row r="453" spans="1:18" ht="93.75" outlineLevel="1">
      <c r="A453" s="47" t="s">
        <v>1224</v>
      </c>
      <c r="B453" s="43" t="s">
        <v>628</v>
      </c>
      <c r="C453" s="53" t="s">
        <v>1663</v>
      </c>
      <c r="D453" s="58">
        <v>8.5317500000000006</v>
      </c>
      <c r="E453" s="58"/>
      <c r="F453" s="58">
        <v>0</v>
      </c>
      <c r="G453" s="58">
        <v>0</v>
      </c>
      <c r="H453" s="58"/>
      <c r="I453" s="58">
        <v>0</v>
      </c>
      <c r="J453" s="58">
        <v>0</v>
      </c>
      <c r="K453" s="97"/>
      <c r="L453" s="58"/>
      <c r="M453" s="58">
        <v>0</v>
      </c>
      <c r="N453" s="58">
        <v>0</v>
      </c>
      <c r="O453" s="58"/>
      <c r="P453" s="58">
        <v>0</v>
      </c>
      <c r="Q453" s="97"/>
      <c r="R453" s="97"/>
    </row>
    <row r="454" spans="1:18" ht="112.5" outlineLevel="1">
      <c r="A454" s="47" t="s">
        <v>1224</v>
      </c>
      <c r="B454" s="43" t="s">
        <v>629</v>
      </c>
      <c r="C454" s="50" t="s">
        <v>1664</v>
      </c>
      <c r="D454" s="58">
        <v>9.0330099999999991</v>
      </c>
      <c r="E454" s="58"/>
      <c r="F454" s="58">
        <v>0</v>
      </c>
      <c r="G454" s="58">
        <v>0</v>
      </c>
      <c r="H454" s="58"/>
      <c r="I454" s="58">
        <v>0</v>
      </c>
      <c r="J454" s="58">
        <v>0</v>
      </c>
      <c r="K454" s="97"/>
      <c r="L454" s="58"/>
      <c r="M454" s="58">
        <v>0</v>
      </c>
      <c r="N454" s="58">
        <v>0</v>
      </c>
      <c r="O454" s="58"/>
      <c r="P454" s="58">
        <v>0</v>
      </c>
      <c r="Q454" s="97"/>
      <c r="R454" s="97"/>
    </row>
    <row r="455" spans="1:18" ht="93.75" outlineLevel="1">
      <c r="A455" s="47" t="s">
        <v>1224</v>
      </c>
      <c r="B455" s="43" t="s">
        <v>630</v>
      </c>
      <c r="C455" s="50" t="s">
        <v>1665</v>
      </c>
      <c r="D455" s="58">
        <v>1.2449401000000002</v>
      </c>
      <c r="E455" s="58"/>
      <c r="F455" s="58">
        <v>1.2449401000000002</v>
      </c>
      <c r="G455" s="58">
        <v>0</v>
      </c>
      <c r="H455" s="58"/>
      <c r="I455" s="58">
        <v>0.21</v>
      </c>
      <c r="J455" s="58">
        <v>0</v>
      </c>
      <c r="K455" s="97"/>
      <c r="L455" s="58"/>
      <c r="M455" s="58">
        <v>1.2449401000000002</v>
      </c>
      <c r="N455" s="58">
        <v>0</v>
      </c>
      <c r="O455" s="58"/>
      <c r="P455" s="58">
        <v>0.21</v>
      </c>
      <c r="Q455" s="97"/>
      <c r="R455" s="97"/>
    </row>
    <row r="456" spans="1:18" ht="93.75" outlineLevel="1">
      <c r="A456" s="47" t="s">
        <v>1224</v>
      </c>
      <c r="B456" s="43" t="s">
        <v>631</v>
      </c>
      <c r="C456" s="50" t="s">
        <v>1666</v>
      </c>
      <c r="D456" s="58">
        <v>0.35853999999999997</v>
      </c>
      <c r="E456" s="58"/>
      <c r="F456" s="58">
        <v>0</v>
      </c>
      <c r="G456" s="58">
        <v>0</v>
      </c>
      <c r="H456" s="58"/>
      <c r="I456" s="58">
        <v>0</v>
      </c>
      <c r="J456" s="58">
        <v>0</v>
      </c>
      <c r="K456" s="97"/>
      <c r="L456" s="58"/>
      <c r="M456" s="58">
        <v>0</v>
      </c>
      <c r="N456" s="58">
        <v>0</v>
      </c>
      <c r="O456" s="58"/>
      <c r="P456" s="58">
        <v>0</v>
      </c>
      <c r="Q456" s="97"/>
      <c r="R456" s="97"/>
    </row>
    <row r="457" spans="1:18" ht="112.5" outlineLevel="1">
      <c r="A457" s="47" t="s">
        <v>1224</v>
      </c>
      <c r="B457" s="43" t="s">
        <v>632</v>
      </c>
      <c r="C457" s="50" t="s">
        <v>1667</v>
      </c>
      <c r="D457" s="58">
        <v>0.68759000000000003</v>
      </c>
      <c r="E457" s="58"/>
      <c r="F457" s="58">
        <v>0</v>
      </c>
      <c r="G457" s="58">
        <v>0</v>
      </c>
      <c r="H457" s="58"/>
      <c r="I457" s="58">
        <v>0</v>
      </c>
      <c r="J457" s="58">
        <v>0</v>
      </c>
      <c r="K457" s="97"/>
      <c r="L457" s="58"/>
      <c r="M457" s="58">
        <v>0</v>
      </c>
      <c r="N457" s="58">
        <v>0</v>
      </c>
      <c r="O457" s="58"/>
      <c r="P457" s="58">
        <v>0</v>
      </c>
      <c r="Q457" s="97"/>
      <c r="R457" s="97"/>
    </row>
    <row r="458" spans="1:18" ht="56.25" outlineLevel="1">
      <c r="A458" s="47" t="s">
        <v>1223</v>
      </c>
      <c r="B458" s="43" t="s">
        <v>2767</v>
      </c>
      <c r="C458" s="50" t="s">
        <v>2768</v>
      </c>
      <c r="D458" s="58">
        <v>0.85931000000000002</v>
      </c>
      <c r="E458" s="58">
        <v>0</v>
      </c>
      <c r="F458" s="58"/>
      <c r="G458" s="58">
        <v>0</v>
      </c>
      <c r="H458" s="58"/>
      <c r="I458" s="58">
        <v>0</v>
      </c>
      <c r="J458" s="58"/>
      <c r="K458" s="97"/>
      <c r="L458" s="58">
        <v>0</v>
      </c>
      <c r="M458" s="58"/>
      <c r="N458" s="58">
        <v>0</v>
      </c>
      <c r="O458" s="58"/>
      <c r="P458" s="58">
        <v>0</v>
      </c>
      <c r="Q458" s="97"/>
      <c r="R458" s="97"/>
    </row>
    <row r="459" spans="1:18" ht="187.5" outlineLevel="1">
      <c r="A459" s="47" t="s">
        <v>1223</v>
      </c>
      <c r="B459" s="43" t="s">
        <v>633</v>
      </c>
      <c r="C459" s="50" t="s">
        <v>1668</v>
      </c>
      <c r="D459" s="58">
        <v>4.6985400000000004</v>
      </c>
      <c r="E459" s="58"/>
      <c r="F459" s="58">
        <v>0</v>
      </c>
      <c r="G459" s="58">
        <v>0</v>
      </c>
      <c r="H459" s="58"/>
      <c r="I459" s="58">
        <v>0</v>
      </c>
      <c r="J459" s="58">
        <v>0</v>
      </c>
      <c r="K459" s="97"/>
      <c r="L459" s="58"/>
      <c r="M459" s="58">
        <v>0</v>
      </c>
      <c r="N459" s="58">
        <v>0</v>
      </c>
      <c r="O459" s="58"/>
      <c r="P459" s="58">
        <v>0</v>
      </c>
      <c r="Q459" s="97"/>
      <c r="R459" s="97"/>
    </row>
    <row r="460" spans="1:18" ht="150" outlineLevel="1">
      <c r="A460" s="47" t="s">
        <v>1223</v>
      </c>
      <c r="B460" s="43" t="s">
        <v>634</v>
      </c>
      <c r="C460" s="50" t="s">
        <v>1669</v>
      </c>
      <c r="D460" s="58">
        <v>0.052581120000000016</v>
      </c>
      <c r="E460" s="58"/>
      <c r="F460" s="58">
        <v>0.052581120000000016</v>
      </c>
      <c r="G460" s="58">
        <v>0</v>
      </c>
      <c r="H460" s="58"/>
      <c r="I460" s="58">
        <v>0</v>
      </c>
      <c r="J460" s="58">
        <v>0</v>
      </c>
      <c r="K460" s="97"/>
      <c r="L460" s="58"/>
      <c r="M460" s="58">
        <v>0.052581120000000016</v>
      </c>
      <c r="N460" s="58">
        <v>0</v>
      </c>
      <c r="O460" s="58"/>
      <c r="P460" s="58">
        <v>0</v>
      </c>
      <c r="Q460" s="97"/>
      <c r="R460" s="97"/>
    </row>
    <row r="461" spans="1:18" ht="112.5" outlineLevel="1">
      <c r="A461" s="47" t="s">
        <v>1223</v>
      </c>
      <c r="B461" s="43" t="s">
        <v>635</v>
      </c>
      <c r="C461" s="51" t="s">
        <v>1670</v>
      </c>
      <c r="D461" s="58">
        <v>1.6488299999999998</v>
      </c>
      <c r="E461" s="58"/>
      <c r="F461" s="58">
        <v>0</v>
      </c>
      <c r="G461" s="58">
        <v>0</v>
      </c>
      <c r="H461" s="58"/>
      <c r="I461" s="58">
        <v>0</v>
      </c>
      <c r="J461" s="58">
        <v>0</v>
      </c>
      <c r="K461" s="97"/>
      <c r="L461" s="58"/>
      <c r="M461" s="58">
        <v>0</v>
      </c>
      <c r="N461" s="58">
        <v>0</v>
      </c>
      <c r="O461" s="58"/>
      <c r="P461" s="58">
        <v>0</v>
      </c>
      <c r="Q461" s="97"/>
      <c r="R461" s="97"/>
    </row>
    <row r="462" spans="1:18" ht="168.75" outlineLevel="1">
      <c r="A462" s="47" t="s">
        <v>1223</v>
      </c>
      <c r="B462" s="43" t="s">
        <v>636</v>
      </c>
      <c r="C462" s="51" t="s">
        <v>1671</v>
      </c>
      <c r="D462" s="58">
        <v>0.56730999999999998</v>
      </c>
      <c r="E462" s="58"/>
      <c r="F462" s="58">
        <v>0.56730999999999998</v>
      </c>
      <c r="G462" s="58">
        <v>0.40</v>
      </c>
      <c r="H462" s="58"/>
      <c r="I462" s="58">
        <v>0</v>
      </c>
      <c r="J462" s="58">
        <v>0</v>
      </c>
      <c r="K462" s="97"/>
      <c r="L462" s="58"/>
      <c r="M462" s="58">
        <v>0.56730999999999998</v>
      </c>
      <c r="N462" s="58">
        <v>0.40</v>
      </c>
      <c r="O462" s="58"/>
      <c r="P462" s="58">
        <v>0</v>
      </c>
      <c r="Q462" s="97"/>
      <c r="R462" s="97"/>
    </row>
    <row r="463" spans="1:18" ht="131.25" outlineLevel="1">
      <c r="A463" s="47" t="s">
        <v>1223</v>
      </c>
      <c r="B463" s="43" t="s">
        <v>637</v>
      </c>
      <c r="C463" s="50" t="s">
        <v>1672</v>
      </c>
      <c r="D463" s="58">
        <v>3.9045999999999998</v>
      </c>
      <c r="E463" s="58"/>
      <c r="F463" s="58">
        <v>0</v>
      </c>
      <c r="G463" s="58">
        <v>0</v>
      </c>
      <c r="H463" s="58"/>
      <c r="I463" s="58">
        <v>0</v>
      </c>
      <c r="J463" s="58">
        <v>0</v>
      </c>
      <c r="K463" s="97"/>
      <c r="L463" s="58"/>
      <c r="M463" s="58">
        <v>0</v>
      </c>
      <c r="N463" s="58">
        <v>0</v>
      </c>
      <c r="O463" s="58"/>
      <c r="P463" s="58">
        <v>0</v>
      </c>
      <c r="Q463" s="97"/>
      <c r="R463" s="97"/>
    </row>
    <row r="464" spans="1:18" ht="187.5" outlineLevel="1">
      <c r="A464" s="47" t="s">
        <v>1223</v>
      </c>
      <c r="B464" s="43" t="s">
        <v>638</v>
      </c>
      <c r="C464" s="50" t="s">
        <v>1673</v>
      </c>
      <c r="D464" s="58">
        <v>8.5423100000000005</v>
      </c>
      <c r="E464" s="58"/>
      <c r="F464" s="58">
        <v>0</v>
      </c>
      <c r="G464" s="58">
        <v>0</v>
      </c>
      <c r="H464" s="58"/>
      <c r="I464" s="58">
        <v>0</v>
      </c>
      <c r="J464" s="58">
        <v>0</v>
      </c>
      <c r="K464" s="97"/>
      <c r="L464" s="58"/>
      <c r="M464" s="58">
        <v>0</v>
      </c>
      <c r="N464" s="58">
        <v>0</v>
      </c>
      <c r="O464" s="58"/>
      <c r="P464" s="58">
        <v>0</v>
      </c>
      <c r="Q464" s="97"/>
      <c r="R464" s="97"/>
    </row>
    <row r="465" spans="1:18" ht="150" outlineLevel="1">
      <c r="A465" s="47" t="s">
        <v>1224</v>
      </c>
      <c r="B465" s="43" t="s">
        <v>639</v>
      </c>
      <c r="C465" s="50" t="s">
        <v>1674</v>
      </c>
      <c r="D465" s="58">
        <v>1.7946600000000001</v>
      </c>
      <c r="E465" s="58"/>
      <c r="F465" s="58">
        <v>1.7946600000000001</v>
      </c>
      <c r="G465" s="58">
        <v>0</v>
      </c>
      <c r="H465" s="58"/>
      <c r="I465" s="58">
        <v>0.13</v>
      </c>
      <c r="J465" s="58">
        <v>0</v>
      </c>
      <c r="K465" s="97"/>
      <c r="L465" s="58"/>
      <c r="M465" s="58">
        <v>1.7946600000000001</v>
      </c>
      <c r="N465" s="58">
        <v>0</v>
      </c>
      <c r="O465" s="58"/>
      <c r="P465" s="58">
        <v>0.13</v>
      </c>
      <c r="Q465" s="97"/>
      <c r="R465" s="97"/>
    </row>
    <row r="466" spans="1:18" ht="206.25" outlineLevel="1">
      <c r="A466" s="47" t="s">
        <v>1223</v>
      </c>
      <c r="B466" s="43" t="s">
        <v>640</v>
      </c>
      <c r="C466" s="50" t="s">
        <v>1675</v>
      </c>
      <c r="D466" s="58">
        <v>0.25467000000000001</v>
      </c>
      <c r="E466" s="58"/>
      <c r="F466" s="58">
        <v>0.25467000000000001</v>
      </c>
      <c r="G466" s="58">
        <v>0</v>
      </c>
      <c r="H466" s="58"/>
      <c r="I466" s="58">
        <v>0</v>
      </c>
      <c r="J466" s="58">
        <v>0</v>
      </c>
      <c r="K466" s="97"/>
      <c r="L466" s="58"/>
      <c r="M466" s="58">
        <v>0.25467000000000001</v>
      </c>
      <c r="N466" s="58">
        <v>0</v>
      </c>
      <c r="O466" s="58"/>
      <c r="P466" s="58">
        <v>0</v>
      </c>
      <c r="Q466" s="97"/>
      <c r="R466" s="97"/>
    </row>
    <row r="467" spans="1:18" ht="150" outlineLevel="1">
      <c r="A467" s="47" t="s">
        <v>1223</v>
      </c>
      <c r="B467" s="43" t="s">
        <v>641</v>
      </c>
      <c r="C467" s="50" t="s">
        <v>1676</v>
      </c>
      <c r="D467" s="58">
        <v>5.9352099999999997</v>
      </c>
      <c r="E467" s="58"/>
      <c r="F467" s="58">
        <v>0</v>
      </c>
      <c r="G467" s="58">
        <v>0</v>
      </c>
      <c r="H467" s="58"/>
      <c r="I467" s="58">
        <v>0</v>
      </c>
      <c r="J467" s="58">
        <v>0</v>
      </c>
      <c r="K467" s="97"/>
      <c r="L467" s="58"/>
      <c r="M467" s="58">
        <v>0</v>
      </c>
      <c r="N467" s="58">
        <v>0</v>
      </c>
      <c r="O467" s="58"/>
      <c r="P467" s="58">
        <v>0</v>
      </c>
      <c r="Q467" s="97"/>
      <c r="R467" s="97"/>
    </row>
    <row r="468" spans="1:18" ht="75" outlineLevel="1">
      <c r="A468" s="47" t="s">
        <v>1224</v>
      </c>
      <c r="B468" s="43" t="s">
        <v>642</v>
      </c>
      <c r="C468" s="50" t="s">
        <v>1677</v>
      </c>
      <c r="D468" s="58">
        <v>10.89958</v>
      </c>
      <c r="E468" s="58"/>
      <c r="F468" s="58">
        <v>0</v>
      </c>
      <c r="G468" s="58">
        <v>0</v>
      </c>
      <c r="H468" s="58"/>
      <c r="I468" s="58">
        <v>0</v>
      </c>
      <c r="J468" s="58">
        <v>0</v>
      </c>
      <c r="K468" s="97"/>
      <c r="L468" s="58"/>
      <c r="M468" s="58">
        <v>0</v>
      </c>
      <c r="N468" s="58">
        <v>0</v>
      </c>
      <c r="O468" s="58"/>
      <c r="P468" s="58">
        <v>0</v>
      </c>
      <c r="Q468" s="97"/>
      <c r="R468" s="97"/>
    </row>
    <row r="469" spans="1:18" ht="75" outlineLevel="1">
      <c r="A469" s="47" t="s">
        <v>1224</v>
      </c>
      <c r="B469" s="43" t="s">
        <v>643</v>
      </c>
      <c r="C469" s="50" t="s">
        <v>1678</v>
      </c>
      <c r="D469" s="58">
        <v>11.64906</v>
      </c>
      <c r="E469" s="58"/>
      <c r="F469" s="58">
        <v>0</v>
      </c>
      <c r="G469" s="58">
        <v>0</v>
      </c>
      <c r="H469" s="58"/>
      <c r="I469" s="58">
        <v>0</v>
      </c>
      <c r="J469" s="58">
        <v>0</v>
      </c>
      <c r="K469" s="97"/>
      <c r="L469" s="58"/>
      <c r="M469" s="58">
        <v>0</v>
      </c>
      <c r="N469" s="58">
        <v>0</v>
      </c>
      <c r="O469" s="58"/>
      <c r="P469" s="58">
        <v>0</v>
      </c>
      <c r="Q469" s="97"/>
      <c r="R469" s="97"/>
    </row>
    <row r="470" spans="1:18" ht="56.25" outlineLevel="1">
      <c r="A470" s="47" t="s">
        <v>1223</v>
      </c>
      <c r="B470" s="43" t="s">
        <v>644</v>
      </c>
      <c r="C470" s="50" t="s">
        <v>1679</v>
      </c>
      <c r="D470" s="58">
        <v>3.3422300000000003</v>
      </c>
      <c r="E470" s="58"/>
      <c r="F470" s="58">
        <v>0</v>
      </c>
      <c r="G470" s="58">
        <v>0</v>
      </c>
      <c r="H470" s="58"/>
      <c r="I470" s="58">
        <v>0</v>
      </c>
      <c r="J470" s="58">
        <v>0</v>
      </c>
      <c r="K470" s="97"/>
      <c r="L470" s="58"/>
      <c r="M470" s="58">
        <v>0</v>
      </c>
      <c r="N470" s="58">
        <v>0</v>
      </c>
      <c r="O470" s="58"/>
      <c r="P470" s="58">
        <v>0</v>
      </c>
      <c r="Q470" s="97"/>
      <c r="R470" s="97"/>
    </row>
    <row r="471" spans="1:18" ht="131.25" outlineLevel="1">
      <c r="A471" s="47" t="s">
        <v>1223</v>
      </c>
      <c r="B471" s="43" t="s">
        <v>645</v>
      </c>
      <c r="C471" s="50" t="s">
        <v>1680</v>
      </c>
      <c r="D471" s="58">
        <v>0.60052902000000008</v>
      </c>
      <c r="E471" s="58"/>
      <c r="F471" s="58">
        <v>0.60052902000000008</v>
      </c>
      <c r="G471" s="58">
        <v>0.40</v>
      </c>
      <c r="H471" s="58"/>
      <c r="I471" s="58">
        <v>0</v>
      </c>
      <c r="J471" s="58">
        <v>0</v>
      </c>
      <c r="K471" s="97"/>
      <c r="L471" s="58"/>
      <c r="M471" s="58">
        <v>0.60052902000000008</v>
      </c>
      <c r="N471" s="58">
        <v>0.40</v>
      </c>
      <c r="O471" s="58"/>
      <c r="P471" s="58">
        <v>0</v>
      </c>
      <c r="Q471" s="97"/>
      <c r="R471" s="97"/>
    </row>
    <row r="472" spans="1:18" ht="150" outlineLevel="1">
      <c r="A472" s="47" t="s">
        <v>1223</v>
      </c>
      <c r="B472" s="43" t="s">
        <v>646</v>
      </c>
      <c r="C472" s="51" t="s">
        <v>1681</v>
      </c>
      <c r="D472" s="58">
        <v>8.4525800000000011</v>
      </c>
      <c r="E472" s="58"/>
      <c r="F472" s="58">
        <v>0</v>
      </c>
      <c r="G472" s="58">
        <v>0</v>
      </c>
      <c r="H472" s="58"/>
      <c r="I472" s="58">
        <v>0</v>
      </c>
      <c r="J472" s="58">
        <v>0</v>
      </c>
      <c r="K472" s="97"/>
      <c r="L472" s="58"/>
      <c r="M472" s="58">
        <v>0</v>
      </c>
      <c r="N472" s="58">
        <v>0</v>
      </c>
      <c r="O472" s="58"/>
      <c r="P472" s="58">
        <v>0</v>
      </c>
      <c r="Q472" s="97"/>
      <c r="R472" s="97"/>
    </row>
    <row r="473" spans="1:18" ht="131.25" outlineLevel="1">
      <c r="A473" s="47" t="s">
        <v>1223</v>
      </c>
      <c r="B473" s="43" t="s">
        <v>647</v>
      </c>
      <c r="C473" s="51" t="s">
        <v>1682</v>
      </c>
      <c r="D473" s="58">
        <v>0.071398710000000004</v>
      </c>
      <c r="E473" s="58"/>
      <c r="F473" s="58">
        <v>0.071398710000000004</v>
      </c>
      <c r="G473" s="58">
        <v>0.25</v>
      </c>
      <c r="H473" s="58"/>
      <c r="I473" s="58">
        <v>0</v>
      </c>
      <c r="J473" s="58">
        <v>0</v>
      </c>
      <c r="K473" s="97"/>
      <c r="L473" s="58"/>
      <c r="M473" s="58">
        <v>0.071398710000000004</v>
      </c>
      <c r="N473" s="58">
        <v>0.25</v>
      </c>
      <c r="O473" s="58"/>
      <c r="P473" s="58">
        <v>0</v>
      </c>
      <c r="Q473" s="97"/>
      <c r="R473" s="97"/>
    </row>
    <row r="474" spans="1:18" ht="131.25" outlineLevel="1">
      <c r="A474" s="47" t="s">
        <v>1224</v>
      </c>
      <c r="B474" s="43" t="s">
        <v>648</v>
      </c>
      <c r="C474" s="51" t="s">
        <v>1683</v>
      </c>
      <c r="D474" s="58">
        <v>0.07471528999999999</v>
      </c>
      <c r="E474" s="58"/>
      <c r="F474" s="58">
        <v>0.07471528999999999</v>
      </c>
      <c r="G474" s="58">
        <v>0</v>
      </c>
      <c r="H474" s="58"/>
      <c r="I474" s="58">
        <v>0.12</v>
      </c>
      <c r="J474" s="58">
        <v>0</v>
      </c>
      <c r="K474" s="97"/>
      <c r="L474" s="58"/>
      <c r="M474" s="58">
        <v>0.07471528999999999</v>
      </c>
      <c r="N474" s="58">
        <v>0</v>
      </c>
      <c r="O474" s="58"/>
      <c r="P474" s="58">
        <v>0.12</v>
      </c>
      <c r="Q474" s="97"/>
      <c r="R474" s="97"/>
    </row>
    <row r="475" spans="1:18" ht="93.75" outlineLevel="1">
      <c r="A475" s="47" t="s">
        <v>1223</v>
      </c>
      <c r="B475" s="43" t="s">
        <v>649</v>
      </c>
      <c r="C475" s="51" t="s">
        <v>1684</v>
      </c>
      <c r="D475" s="58">
        <v>0.43687033000000008</v>
      </c>
      <c r="E475" s="58"/>
      <c r="F475" s="58">
        <v>0.43687033000000008</v>
      </c>
      <c r="G475" s="58">
        <v>0.40</v>
      </c>
      <c r="H475" s="58"/>
      <c r="I475" s="58">
        <v>0</v>
      </c>
      <c r="J475" s="58">
        <v>0</v>
      </c>
      <c r="K475" s="97"/>
      <c r="L475" s="58"/>
      <c r="M475" s="58">
        <v>0.43687033000000008</v>
      </c>
      <c r="N475" s="58">
        <v>0.40</v>
      </c>
      <c r="O475" s="58"/>
      <c r="P475" s="58">
        <v>0</v>
      </c>
      <c r="Q475" s="97"/>
      <c r="R475" s="97"/>
    </row>
    <row r="476" spans="1:18" ht="93.75" outlineLevel="1">
      <c r="A476" s="47" t="s">
        <v>1223</v>
      </c>
      <c r="B476" s="43" t="s">
        <v>650</v>
      </c>
      <c r="C476" s="50" t="s">
        <v>1685</v>
      </c>
      <c r="D476" s="58">
        <v>1.1955911400000001</v>
      </c>
      <c r="E476" s="58"/>
      <c r="F476" s="58">
        <v>1.1955911400000001</v>
      </c>
      <c r="G476" s="58">
        <v>0.40</v>
      </c>
      <c r="H476" s="58"/>
      <c r="I476" s="58">
        <v>0</v>
      </c>
      <c r="J476" s="58">
        <v>0</v>
      </c>
      <c r="K476" s="97"/>
      <c r="L476" s="58"/>
      <c r="M476" s="58">
        <v>1.1955911400000001</v>
      </c>
      <c r="N476" s="58">
        <v>0.40</v>
      </c>
      <c r="O476" s="58"/>
      <c r="P476" s="58">
        <v>0</v>
      </c>
      <c r="Q476" s="97"/>
      <c r="R476" s="97"/>
    </row>
    <row r="477" spans="1:18" ht="93.75" outlineLevel="1">
      <c r="A477" s="47" t="s">
        <v>1223</v>
      </c>
      <c r="B477" s="43" t="s">
        <v>651</v>
      </c>
      <c r="C477" s="50" t="s">
        <v>1686</v>
      </c>
      <c r="D477" s="58">
        <v>0.13895218000000001</v>
      </c>
      <c r="E477" s="58"/>
      <c r="F477" s="58">
        <v>0.13895218000000001</v>
      </c>
      <c r="G477" s="58">
        <v>0.25</v>
      </c>
      <c r="H477" s="58"/>
      <c r="I477" s="58">
        <v>0</v>
      </c>
      <c r="J477" s="58">
        <v>0</v>
      </c>
      <c r="K477" s="97"/>
      <c r="L477" s="58"/>
      <c r="M477" s="58">
        <v>0.13895218000000001</v>
      </c>
      <c r="N477" s="58">
        <v>0.25</v>
      </c>
      <c r="O477" s="58"/>
      <c r="P477" s="58">
        <v>0</v>
      </c>
      <c r="Q477" s="97"/>
      <c r="R477" s="97"/>
    </row>
    <row r="478" spans="1:18" ht="93.75" outlineLevel="1">
      <c r="A478" s="47" t="s">
        <v>1223</v>
      </c>
      <c r="B478" s="43" t="s">
        <v>652</v>
      </c>
      <c r="C478" s="51" t="s">
        <v>1687</v>
      </c>
      <c r="D478" s="58">
        <v>0.14450099</v>
      </c>
      <c r="E478" s="58"/>
      <c r="F478" s="58">
        <v>0.14450099</v>
      </c>
      <c r="G478" s="58">
        <v>0.25</v>
      </c>
      <c r="H478" s="58"/>
      <c r="I478" s="58">
        <v>0</v>
      </c>
      <c r="J478" s="58">
        <v>0</v>
      </c>
      <c r="K478" s="97"/>
      <c r="L478" s="58"/>
      <c r="M478" s="58">
        <v>0.14450099</v>
      </c>
      <c r="N478" s="58">
        <v>0.25</v>
      </c>
      <c r="O478" s="58"/>
      <c r="P478" s="58">
        <v>0</v>
      </c>
      <c r="Q478" s="97"/>
      <c r="R478" s="97"/>
    </row>
    <row r="479" spans="1:18" ht="131.25" outlineLevel="1">
      <c r="A479" s="47" t="s">
        <v>1223</v>
      </c>
      <c r="B479" s="43" t="s">
        <v>653</v>
      </c>
      <c r="C479" s="50" t="s">
        <v>1688</v>
      </c>
      <c r="D479" s="58">
        <v>0.80972811999999994</v>
      </c>
      <c r="E479" s="58"/>
      <c r="F479" s="58">
        <v>0.80972811999999994</v>
      </c>
      <c r="G479" s="58">
        <v>0.40</v>
      </c>
      <c r="H479" s="58"/>
      <c r="I479" s="58">
        <v>0</v>
      </c>
      <c r="J479" s="58">
        <v>0</v>
      </c>
      <c r="K479" s="97"/>
      <c r="L479" s="58"/>
      <c r="M479" s="58">
        <v>0.80972811999999994</v>
      </c>
      <c r="N479" s="58">
        <v>0.40</v>
      </c>
      <c r="O479" s="58"/>
      <c r="P479" s="58">
        <v>0</v>
      </c>
      <c r="Q479" s="97"/>
      <c r="R479" s="97"/>
    </row>
    <row r="480" spans="1:18" ht="112.5" outlineLevel="1">
      <c r="A480" s="47" t="s">
        <v>1223</v>
      </c>
      <c r="B480" s="43" t="s">
        <v>654</v>
      </c>
      <c r="C480" s="50" t="s">
        <v>1689</v>
      </c>
      <c r="D480" s="58">
        <v>0.49432187</v>
      </c>
      <c r="E480" s="58"/>
      <c r="F480" s="58">
        <v>0.49432187</v>
      </c>
      <c r="G480" s="58">
        <v>0.63</v>
      </c>
      <c r="H480" s="58"/>
      <c r="I480" s="58">
        <v>0</v>
      </c>
      <c r="J480" s="58">
        <v>0</v>
      </c>
      <c r="K480" s="97"/>
      <c r="L480" s="58"/>
      <c r="M480" s="58">
        <v>0.49432187</v>
      </c>
      <c r="N480" s="58">
        <v>0.63</v>
      </c>
      <c r="O480" s="58"/>
      <c r="P480" s="58">
        <v>0</v>
      </c>
      <c r="Q480" s="97"/>
      <c r="R480" s="97"/>
    </row>
    <row r="481" spans="1:18" ht="150" outlineLevel="1">
      <c r="A481" s="47" t="s">
        <v>1223</v>
      </c>
      <c r="B481" s="43" t="s">
        <v>655</v>
      </c>
      <c r="C481" s="50" t="s">
        <v>1690</v>
      </c>
      <c r="D481" s="58">
        <v>0.10681708000000001</v>
      </c>
      <c r="E481" s="58"/>
      <c r="F481" s="58">
        <v>0.10681708000000001</v>
      </c>
      <c r="G481" s="58">
        <v>0.16</v>
      </c>
      <c r="H481" s="58"/>
      <c r="I481" s="58">
        <v>0</v>
      </c>
      <c r="J481" s="58">
        <v>0</v>
      </c>
      <c r="K481" s="97"/>
      <c r="L481" s="58"/>
      <c r="M481" s="58">
        <v>0.10681708000000001</v>
      </c>
      <c r="N481" s="58">
        <v>0.16</v>
      </c>
      <c r="O481" s="58"/>
      <c r="P481" s="58">
        <v>0</v>
      </c>
      <c r="Q481" s="97"/>
      <c r="R481" s="97"/>
    </row>
    <row r="482" spans="1:18" ht="112.5" outlineLevel="1">
      <c r="A482" s="47" t="s">
        <v>1223</v>
      </c>
      <c r="B482" s="43" t="s">
        <v>656</v>
      </c>
      <c r="C482" s="50" t="s">
        <v>1691</v>
      </c>
      <c r="D482" s="58">
        <v>0.43713259999999998</v>
      </c>
      <c r="E482" s="58"/>
      <c r="F482" s="58">
        <v>0.43713259999999998</v>
      </c>
      <c r="G482" s="58">
        <v>0.40</v>
      </c>
      <c r="H482" s="58"/>
      <c r="I482" s="58">
        <v>0</v>
      </c>
      <c r="J482" s="58">
        <v>0</v>
      </c>
      <c r="K482" s="97"/>
      <c r="L482" s="58"/>
      <c r="M482" s="58">
        <v>0.43713259999999998</v>
      </c>
      <c r="N482" s="58">
        <v>0.40</v>
      </c>
      <c r="O482" s="58"/>
      <c r="P482" s="58">
        <v>0</v>
      </c>
      <c r="Q482" s="97"/>
      <c r="R482" s="97"/>
    </row>
    <row r="483" spans="1:18" ht="93.75" outlineLevel="1">
      <c r="A483" s="47" t="s">
        <v>1223</v>
      </c>
      <c r="B483" s="43" t="s">
        <v>657</v>
      </c>
      <c r="C483" s="50" t="s">
        <v>1692</v>
      </c>
      <c r="D483" s="58">
        <v>0.33243638000000003</v>
      </c>
      <c r="E483" s="58"/>
      <c r="F483" s="58">
        <v>0.33243638000000003</v>
      </c>
      <c r="G483" s="58">
        <v>0.25</v>
      </c>
      <c r="H483" s="58"/>
      <c r="I483" s="58">
        <v>0</v>
      </c>
      <c r="J483" s="58">
        <v>0</v>
      </c>
      <c r="K483" s="97"/>
      <c r="L483" s="58"/>
      <c r="M483" s="58">
        <v>0.33243638000000003</v>
      </c>
      <c r="N483" s="58">
        <v>0.25</v>
      </c>
      <c r="O483" s="58"/>
      <c r="P483" s="58">
        <v>0</v>
      </c>
      <c r="Q483" s="97"/>
      <c r="R483" s="97"/>
    </row>
    <row r="484" spans="1:18" ht="112.5" outlineLevel="1">
      <c r="A484" s="47" t="s">
        <v>1223</v>
      </c>
      <c r="B484" s="43" t="s">
        <v>658</v>
      </c>
      <c r="C484" s="50" t="s">
        <v>1693</v>
      </c>
      <c r="D484" s="58">
        <v>0.25669938000000003</v>
      </c>
      <c r="E484" s="58"/>
      <c r="F484" s="58">
        <v>0.25669938000000003</v>
      </c>
      <c r="G484" s="58">
        <v>0.16</v>
      </c>
      <c r="H484" s="58"/>
      <c r="I484" s="58">
        <v>0</v>
      </c>
      <c r="J484" s="58">
        <v>0</v>
      </c>
      <c r="K484" s="97"/>
      <c r="L484" s="58"/>
      <c r="M484" s="58">
        <v>0.25669938000000003</v>
      </c>
      <c r="N484" s="58">
        <v>0.16</v>
      </c>
      <c r="O484" s="58"/>
      <c r="P484" s="58">
        <v>0</v>
      </c>
      <c r="Q484" s="97"/>
      <c r="R484" s="97"/>
    </row>
    <row r="485" spans="1:18" ht="93.75" outlineLevel="1">
      <c r="A485" s="47" t="s">
        <v>1223</v>
      </c>
      <c r="B485" s="43" t="s">
        <v>659</v>
      </c>
      <c r="C485" s="50" t="s">
        <v>1694</v>
      </c>
      <c r="D485" s="58">
        <v>0.43575400000000009</v>
      </c>
      <c r="E485" s="58"/>
      <c r="F485" s="58">
        <v>0.43575400000000009</v>
      </c>
      <c r="G485" s="58">
        <v>0.40</v>
      </c>
      <c r="H485" s="58"/>
      <c r="I485" s="58">
        <v>0</v>
      </c>
      <c r="J485" s="58">
        <v>0</v>
      </c>
      <c r="K485" s="97"/>
      <c r="L485" s="58"/>
      <c r="M485" s="58">
        <v>0.43575400000000009</v>
      </c>
      <c r="N485" s="58">
        <v>0.40</v>
      </c>
      <c r="O485" s="58"/>
      <c r="P485" s="58">
        <v>0</v>
      </c>
      <c r="Q485" s="97"/>
      <c r="R485" s="97"/>
    </row>
    <row r="486" spans="1:18" ht="93.75" outlineLevel="1">
      <c r="A486" s="47" t="s">
        <v>1223</v>
      </c>
      <c r="B486" s="43" t="s">
        <v>660</v>
      </c>
      <c r="C486" s="50" t="s">
        <v>1695</v>
      </c>
      <c r="D486" s="58">
        <v>0.29518896999999999</v>
      </c>
      <c r="E486" s="58"/>
      <c r="F486" s="58">
        <v>0.29518896999999999</v>
      </c>
      <c r="G486" s="58">
        <v>0.25</v>
      </c>
      <c r="H486" s="58"/>
      <c r="I486" s="58">
        <v>0</v>
      </c>
      <c r="J486" s="58">
        <v>0</v>
      </c>
      <c r="K486" s="97"/>
      <c r="L486" s="58"/>
      <c r="M486" s="58">
        <v>0.29518896999999999</v>
      </c>
      <c r="N486" s="58">
        <v>0.25</v>
      </c>
      <c r="O486" s="58"/>
      <c r="P486" s="58">
        <v>0</v>
      </c>
      <c r="Q486" s="97"/>
      <c r="R486" s="97"/>
    </row>
    <row r="487" spans="1:18" ht="262.5" outlineLevel="1">
      <c r="A487" s="47" t="s">
        <v>1223</v>
      </c>
      <c r="B487" s="43" t="s">
        <v>661</v>
      </c>
      <c r="C487" s="50" t="s">
        <v>1696</v>
      </c>
      <c r="D487" s="58">
        <v>0.076219410000000015</v>
      </c>
      <c r="E487" s="58"/>
      <c r="F487" s="58">
        <v>0.076219410000000015</v>
      </c>
      <c r="G487" s="58">
        <v>0.25</v>
      </c>
      <c r="H487" s="58"/>
      <c r="I487" s="58">
        <v>0</v>
      </c>
      <c r="J487" s="58">
        <v>0</v>
      </c>
      <c r="K487" s="97"/>
      <c r="L487" s="58"/>
      <c r="M487" s="58">
        <v>0.076219410000000015</v>
      </c>
      <c r="N487" s="58">
        <v>0.25</v>
      </c>
      <c r="O487" s="58"/>
      <c r="P487" s="58">
        <v>0</v>
      </c>
      <c r="Q487" s="97"/>
      <c r="R487" s="97"/>
    </row>
    <row r="488" spans="1:18" ht="131.25" outlineLevel="1">
      <c r="A488" s="47" t="s">
        <v>1223</v>
      </c>
      <c r="B488" s="43" t="s">
        <v>662</v>
      </c>
      <c r="C488" s="50" t="s">
        <v>1697</v>
      </c>
      <c r="D488" s="58">
        <v>0.46820324999999996</v>
      </c>
      <c r="E488" s="58"/>
      <c r="F488" s="58">
        <v>0.46820324999999996</v>
      </c>
      <c r="G488" s="58">
        <v>0.63</v>
      </c>
      <c r="H488" s="58"/>
      <c r="I488" s="58">
        <v>0</v>
      </c>
      <c r="J488" s="58">
        <v>0</v>
      </c>
      <c r="K488" s="97"/>
      <c r="L488" s="58"/>
      <c r="M488" s="58">
        <v>0.46820324999999996</v>
      </c>
      <c r="N488" s="58">
        <v>0.63</v>
      </c>
      <c r="O488" s="58"/>
      <c r="P488" s="58">
        <v>0</v>
      </c>
      <c r="Q488" s="97"/>
      <c r="R488" s="97"/>
    </row>
    <row r="489" spans="1:18" ht="93.75" outlineLevel="1">
      <c r="A489" s="47" t="s">
        <v>1223</v>
      </c>
      <c r="B489" s="43" t="s">
        <v>663</v>
      </c>
      <c r="C489" s="50" t="s">
        <v>1698</v>
      </c>
      <c r="D489" s="58">
        <v>0.075973630000000014</v>
      </c>
      <c r="E489" s="58"/>
      <c r="F489" s="58">
        <v>0.075973630000000014</v>
      </c>
      <c r="G489" s="58">
        <v>0.25</v>
      </c>
      <c r="H489" s="58"/>
      <c r="I489" s="58">
        <v>0</v>
      </c>
      <c r="J489" s="58">
        <v>0</v>
      </c>
      <c r="K489" s="97"/>
      <c r="L489" s="58"/>
      <c r="M489" s="58">
        <v>0.075973630000000014</v>
      </c>
      <c r="N489" s="58">
        <v>0.25</v>
      </c>
      <c r="O489" s="58"/>
      <c r="P489" s="58">
        <v>0</v>
      </c>
      <c r="Q489" s="97"/>
      <c r="R489" s="97"/>
    </row>
    <row r="490" spans="1:18" ht="131.25" outlineLevel="1">
      <c r="A490" s="47" t="s">
        <v>1223</v>
      </c>
      <c r="B490" s="43" t="s">
        <v>664</v>
      </c>
      <c r="C490" s="50" t="s">
        <v>1699</v>
      </c>
      <c r="D490" s="58">
        <v>0.5404199999999999</v>
      </c>
      <c r="E490" s="58"/>
      <c r="F490" s="58">
        <v>0</v>
      </c>
      <c r="G490" s="58">
        <v>0</v>
      </c>
      <c r="H490" s="58"/>
      <c r="I490" s="58">
        <v>0</v>
      </c>
      <c r="J490" s="58">
        <v>0</v>
      </c>
      <c r="K490" s="97"/>
      <c r="L490" s="58"/>
      <c r="M490" s="58">
        <v>0</v>
      </c>
      <c r="N490" s="58">
        <v>0</v>
      </c>
      <c r="O490" s="58"/>
      <c r="P490" s="58">
        <v>0</v>
      </c>
      <c r="Q490" s="97"/>
      <c r="R490" s="97"/>
    </row>
    <row r="491" spans="1:18" ht="150" outlineLevel="1">
      <c r="A491" s="47" t="s">
        <v>1223</v>
      </c>
      <c r="B491" s="43" t="s">
        <v>665</v>
      </c>
      <c r="C491" s="50" t="s">
        <v>1700</v>
      </c>
      <c r="D491" s="58">
        <v>3.7439400000000007</v>
      </c>
      <c r="E491" s="58"/>
      <c r="F491" s="58">
        <v>0</v>
      </c>
      <c r="G491" s="58">
        <v>0</v>
      </c>
      <c r="H491" s="58"/>
      <c r="I491" s="58">
        <v>0</v>
      </c>
      <c r="J491" s="58">
        <v>0</v>
      </c>
      <c r="K491" s="97"/>
      <c r="L491" s="58"/>
      <c r="M491" s="58">
        <v>0</v>
      </c>
      <c r="N491" s="58">
        <v>0</v>
      </c>
      <c r="O491" s="58"/>
      <c r="P491" s="58">
        <v>0</v>
      </c>
      <c r="Q491" s="97"/>
      <c r="R491" s="97"/>
    </row>
    <row r="492" spans="1:18" ht="150" outlineLevel="1">
      <c r="A492" s="47" t="s">
        <v>1223</v>
      </c>
      <c r="B492" s="43" t="s">
        <v>666</v>
      </c>
      <c r="C492" s="50" t="s">
        <v>1701</v>
      </c>
      <c r="D492" s="58">
        <v>0.49386461999999992</v>
      </c>
      <c r="E492" s="58"/>
      <c r="F492" s="58">
        <v>0.49386461999999992</v>
      </c>
      <c r="G492" s="58">
        <v>0.40</v>
      </c>
      <c r="H492" s="58"/>
      <c r="I492" s="58">
        <v>0</v>
      </c>
      <c r="J492" s="58">
        <v>0</v>
      </c>
      <c r="K492" s="97"/>
      <c r="L492" s="58"/>
      <c r="M492" s="58">
        <v>0.49386461999999992</v>
      </c>
      <c r="N492" s="58">
        <v>0.40</v>
      </c>
      <c r="O492" s="58"/>
      <c r="P492" s="58">
        <v>0</v>
      </c>
      <c r="Q492" s="97"/>
      <c r="R492" s="97"/>
    </row>
    <row r="493" spans="1:18" ht="131.25" outlineLevel="1">
      <c r="A493" s="47" t="s">
        <v>1223</v>
      </c>
      <c r="B493" s="43" t="s">
        <v>667</v>
      </c>
      <c r="C493" s="50" t="s">
        <v>1702</v>
      </c>
      <c r="D493" s="58">
        <v>8.5130400000000019</v>
      </c>
      <c r="E493" s="58"/>
      <c r="F493" s="58">
        <v>8.5130400000000019</v>
      </c>
      <c r="G493" s="58">
        <v>2</v>
      </c>
      <c r="H493" s="58"/>
      <c r="I493" s="58">
        <v>0</v>
      </c>
      <c r="J493" s="58">
        <v>0</v>
      </c>
      <c r="K493" s="97"/>
      <c r="L493" s="58"/>
      <c r="M493" s="58">
        <v>8.5130400000000019</v>
      </c>
      <c r="N493" s="58">
        <v>2</v>
      </c>
      <c r="O493" s="58"/>
      <c r="P493" s="58">
        <v>0</v>
      </c>
      <c r="Q493" s="97"/>
      <c r="R493" s="97"/>
    </row>
    <row r="494" spans="1:18" ht="93.75" outlineLevel="1">
      <c r="A494" s="47" t="s">
        <v>1223</v>
      </c>
      <c r="B494" s="43" t="s">
        <v>668</v>
      </c>
      <c r="C494" s="50" t="s">
        <v>1703</v>
      </c>
      <c r="D494" s="58">
        <v>0.11747280999999998</v>
      </c>
      <c r="E494" s="58"/>
      <c r="F494" s="58">
        <v>0.11747280999999998</v>
      </c>
      <c r="G494" s="58">
        <v>0.16</v>
      </c>
      <c r="H494" s="58"/>
      <c r="I494" s="58">
        <v>0</v>
      </c>
      <c r="J494" s="58">
        <v>0</v>
      </c>
      <c r="K494" s="97"/>
      <c r="L494" s="58"/>
      <c r="M494" s="58">
        <v>0.11747280999999998</v>
      </c>
      <c r="N494" s="58">
        <v>0.16</v>
      </c>
      <c r="O494" s="58"/>
      <c r="P494" s="58">
        <v>0</v>
      </c>
      <c r="Q494" s="97"/>
      <c r="R494" s="97"/>
    </row>
    <row r="495" spans="1:18" ht="93.75" outlineLevel="1">
      <c r="A495" s="47" t="s">
        <v>1223</v>
      </c>
      <c r="B495" s="43" t="s">
        <v>669</v>
      </c>
      <c r="C495" s="50" t="s">
        <v>1704</v>
      </c>
      <c r="D495" s="58">
        <v>0.43472793000000004</v>
      </c>
      <c r="E495" s="58"/>
      <c r="F495" s="58">
        <v>0.43472793000000004</v>
      </c>
      <c r="G495" s="58">
        <v>0.40</v>
      </c>
      <c r="H495" s="58"/>
      <c r="I495" s="58">
        <v>0</v>
      </c>
      <c r="J495" s="58">
        <v>0</v>
      </c>
      <c r="K495" s="97"/>
      <c r="L495" s="58"/>
      <c r="M495" s="58">
        <v>0.43472793000000004</v>
      </c>
      <c r="N495" s="58">
        <v>0.40</v>
      </c>
      <c r="O495" s="58"/>
      <c r="P495" s="58">
        <v>0</v>
      </c>
      <c r="Q495" s="97"/>
      <c r="R495" s="97"/>
    </row>
    <row r="496" spans="1:18" ht="112.5" outlineLevel="1">
      <c r="A496" s="47" t="s">
        <v>1223</v>
      </c>
      <c r="B496" s="43" t="s">
        <v>670</v>
      </c>
      <c r="C496" s="50" t="s">
        <v>1705</v>
      </c>
      <c r="D496" s="58">
        <v>0.14204810000000001</v>
      </c>
      <c r="E496" s="58"/>
      <c r="F496" s="58">
        <v>0.14204810000000001</v>
      </c>
      <c r="G496" s="58">
        <v>0.40</v>
      </c>
      <c r="H496" s="58"/>
      <c r="I496" s="58">
        <v>0</v>
      </c>
      <c r="J496" s="58">
        <v>0</v>
      </c>
      <c r="K496" s="97"/>
      <c r="L496" s="58"/>
      <c r="M496" s="58">
        <v>0.14204810000000001</v>
      </c>
      <c r="N496" s="58">
        <v>0.40</v>
      </c>
      <c r="O496" s="58"/>
      <c r="P496" s="58">
        <v>0</v>
      </c>
      <c r="Q496" s="97"/>
      <c r="R496" s="97"/>
    </row>
    <row r="497" spans="1:18" ht="112.5" outlineLevel="1">
      <c r="A497" s="47" t="s">
        <v>1223</v>
      </c>
      <c r="B497" s="45" t="s">
        <v>671</v>
      </c>
      <c r="C497" s="51" t="s">
        <v>1706</v>
      </c>
      <c r="D497" s="58">
        <v>3.1954899999999999</v>
      </c>
      <c r="E497" s="58"/>
      <c r="F497" s="58">
        <v>0</v>
      </c>
      <c r="G497" s="58">
        <v>0</v>
      </c>
      <c r="H497" s="58"/>
      <c r="I497" s="58">
        <v>0</v>
      </c>
      <c r="J497" s="58">
        <v>0</v>
      </c>
      <c r="K497" s="97"/>
      <c r="L497" s="58"/>
      <c r="M497" s="58">
        <v>0</v>
      </c>
      <c r="N497" s="58">
        <v>0</v>
      </c>
      <c r="O497" s="58"/>
      <c r="P497" s="58">
        <v>0</v>
      </c>
      <c r="Q497" s="97"/>
      <c r="R497" s="97"/>
    </row>
    <row r="498" spans="1:18" ht="131.25" outlineLevel="1">
      <c r="A498" s="47" t="s">
        <v>1223</v>
      </c>
      <c r="B498" s="43" t="s">
        <v>672</v>
      </c>
      <c r="C498" s="50" t="s">
        <v>1707</v>
      </c>
      <c r="D498" s="58">
        <v>1.17434957</v>
      </c>
      <c r="E498" s="58"/>
      <c r="F498" s="58">
        <v>1.17434957</v>
      </c>
      <c r="G498" s="58">
        <v>0</v>
      </c>
      <c r="H498" s="58"/>
      <c r="I498" s="58">
        <v>0</v>
      </c>
      <c r="J498" s="58">
        <v>0</v>
      </c>
      <c r="K498" s="97"/>
      <c r="L498" s="58"/>
      <c r="M498" s="58">
        <v>1.17434957</v>
      </c>
      <c r="N498" s="58">
        <v>0</v>
      </c>
      <c r="O498" s="58"/>
      <c r="P498" s="58">
        <v>0</v>
      </c>
      <c r="Q498" s="97"/>
      <c r="R498" s="97"/>
    </row>
    <row r="499" spans="1:18" ht="112.5" outlineLevel="1">
      <c r="A499" s="47" t="s">
        <v>1223</v>
      </c>
      <c r="B499" s="43" t="s">
        <v>673</v>
      </c>
      <c r="C499" s="50" t="s">
        <v>1708</v>
      </c>
      <c r="D499" s="58">
        <v>0.39204204999999992</v>
      </c>
      <c r="E499" s="58"/>
      <c r="F499" s="58">
        <v>0.39204204999999992</v>
      </c>
      <c r="G499" s="58">
        <v>0.40</v>
      </c>
      <c r="H499" s="58"/>
      <c r="I499" s="58">
        <v>0</v>
      </c>
      <c r="J499" s="58">
        <v>0</v>
      </c>
      <c r="K499" s="97"/>
      <c r="L499" s="58"/>
      <c r="M499" s="58">
        <v>0.39204204999999992</v>
      </c>
      <c r="N499" s="58">
        <v>0.40</v>
      </c>
      <c r="O499" s="58"/>
      <c r="P499" s="58">
        <v>0</v>
      </c>
      <c r="Q499" s="97"/>
      <c r="R499" s="97"/>
    </row>
    <row r="500" spans="1:18" ht="131.25" outlineLevel="1">
      <c r="A500" s="47" t="s">
        <v>1223</v>
      </c>
      <c r="B500" s="43" t="s">
        <v>674</v>
      </c>
      <c r="C500" s="50" t="s">
        <v>1709</v>
      </c>
      <c r="D500" s="58">
        <v>0.43643537000000004</v>
      </c>
      <c r="E500" s="58"/>
      <c r="F500" s="58">
        <v>0.43643537000000004</v>
      </c>
      <c r="G500" s="58">
        <v>0.40</v>
      </c>
      <c r="H500" s="58"/>
      <c r="I500" s="58">
        <v>0</v>
      </c>
      <c r="J500" s="58">
        <v>0</v>
      </c>
      <c r="K500" s="97"/>
      <c r="L500" s="58"/>
      <c r="M500" s="58">
        <v>0.43643537000000004</v>
      </c>
      <c r="N500" s="58">
        <v>0.40</v>
      </c>
      <c r="O500" s="58"/>
      <c r="P500" s="58">
        <v>0</v>
      </c>
      <c r="Q500" s="97"/>
      <c r="R500" s="97"/>
    </row>
    <row r="501" spans="1:18" ht="150" outlineLevel="1">
      <c r="A501" s="47" t="s">
        <v>1223</v>
      </c>
      <c r="B501" s="45" t="s">
        <v>675</v>
      </c>
      <c r="C501" s="51" t="s">
        <v>1710</v>
      </c>
      <c r="D501" s="58">
        <v>12.8306</v>
      </c>
      <c r="E501" s="58"/>
      <c r="F501" s="58">
        <v>0</v>
      </c>
      <c r="G501" s="58">
        <v>0</v>
      </c>
      <c r="H501" s="58"/>
      <c r="I501" s="58">
        <v>0</v>
      </c>
      <c r="J501" s="58">
        <v>0</v>
      </c>
      <c r="K501" s="97"/>
      <c r="L501" s="58"/>
      <c r="M501" s="58">
        <v>0</v>
      </c>
      <c r="N501" s="58">
        <v>0</v>
      </c>
      <c r="O501" s="58"/>
      <c r="P501" s="58">
        <v>0</v>
      </c>
      <c r="Q501" s="97"/>
      <c r="R501" s="97"/>
    </row>
    <row r="502" spans="1:18" ht="112.5" outlineLevel="1">
      <c r="A502" s="47" t="s">
        <v>1223</v>
      </c>
      <c r="B502" s="43" t="s">
        <v>676</v>
      </c>
      <c r="C502" s="50" t="s">
        <v>1711</v>
      </c>
      <c r="D502" s="58">
        <v>0.89345180000000013</v>
      </c>
      <c r="E502" s="58"/>
      <c r="F502" s="58">
        <v>0.89345180000000013</v>
      </c>
      <c r="G502" s="58">
        <v>1.26</v>
      </c>
      <c r="H502" s="58"/>
      <c r="I502" s="58">
        <v>0</v>
      </c>
      <c r="J502" s="58">
        <v>0</v>
      </c>
      <c r="K502" s="97"/>
      <c r="L502" s="58"/>
      <c r="M502" s="58">
        <v>0.89345180000000013</v>
      </c>
      <c r="N502" s="58">
        <v>1.26</v>
      </c>
      <c r="O502" s="58"/>
      <c r="P502" s="58">
        <v>0</v>
      </c>
      <c r="Q502" s="97"/>
      <c r="R502" s="97"/>
    </row>
    <row r="503" spans="1:18" ht="131.25" outlineLevel="1">
      <c r="A503" s="47" t="s">
        <v>1223</v>
      </c>
      <c r="B503" s="43" t="s">
        <v>677</v>
      </c>
      <c r="C503" s="50" t="s">
        <v>1712</v>
      </c>
      <c r="D503" s="58">
        <v>0.26672590999999995</v>
      </c>
      <c r="E503" s="58"/>
      <c r="F503" s="58">
        <v>0.26672590999999995</v>
      </c>
      <c r="G503" s="58">
        <v>0.16</v>
      </c>
      <c r="H503" s="58"/>
      <c r="I503" s="58">
        <v>0</v>
      </c>
      <c r="J503" s="58">
        <v>0</v>
      </c>
      <c r="K503" s="97"/>
      <c r="L503" s="58"/>
      <c r="M503" s="58">
        <v>0.26672590999999995</v>
      </c>
      <c r="N503" s="58">
        <v>0.16</v>
      </c>
      <c r="O503" s="58"/>
      <c r="P503" s="58">
        <v>0</v>
      </c>
      <c r="Q503" s="97"/>
      <c r="R503" s="97"/>
    </row>
    <row r="504" spans="1:18" ht="93.75" outlineLevel="1">
      <c r="A504" s="47" t="s">
        <v>1223</v>
      </c>
      <c r="B504" s="43" t="s">
        <v>678</v>
      </c>
      <c r="C504" s="50" t="s">
        <v>1713</v>
      </c>
      <c r="D504" s="58">
        <v>0.31989784999999993</v>
      </c>
      <c r="E504" s="58"/>
      <c r="F504" s="58">
        <v>0.31989784999999993</v>
      </c>
      <c r="G504" s="58">
        <v>0.25</v>
      </c>
      <c r="H504" s="58"/>
      <c r="I504" s="58">
        <v>0</v>
      </c>
      <c r="J504" s="58">
        <v>0</v>
      </c>
      <c r="K504" s="97"/>
      <c r="L504" s="58"/>
      <c r="M504" s="58">
        <v>0.31989784999999993</v>
      </c>
      <c r="N504" s="58">
        <v>0.25</v>
      </c>
      <c r="O504" s="58"/>
      <c r="P504" s="58">
        <v>0</v>
      </c>
      <c r="Q504" s="97"/>
      <c r="R504" s="97"/>
    </row>
    <row r="505" spans="1:18" ht="150" outlineLevel="1">
      <c r="A505" s="47" t="s">
        <v>1223</v>
      </c>
      <c r="B505" s="43" t="s">
        <v>679</v>
      </c>
      <c r="C505" s="50" t="s">
        <v>1714</v>
      </c>
      <c r="D505" s="58">
        <v>1.4423404499999999</v>
      </c>
      <c r="E505" s="58"/>
      <c r="F505" s="58">
        <v>1.4423404499999999</v>
      </c>
      <c r="G505" s="58">
        <v>1.26</v>
      </c>
      <c r="H505" s="58"/>
      <c r="I505" s="58">
        <v>0</v>
      </c>
      <c r="J505" s="58">
        <v>0</v>
      </c>
      <c r="K505" s="97"/>
      <c r="L505" s="58"/>
      <c r="M505" s="58">
        <v>1.4423404499999999</v>
      </c>
      <c r="N505" s="58">
        <v>1.26</v>
      </c>
      <c r="O505" s="58"/>
      <c r="P505" s="58">
        <v>0</v>
      </c>
      <c r="Q505" s="97"/>
      <c r="R505" s="97"/>
    </row>
    <row r="506" spans="1:18" ht="150" outlineLevel="1">
      <c r="A506" s="47" t="s">
        <v>1224</v>
      </c>
      <c r="B506" s="43" t="s">
        <v>680</v>
      </c>
      <c r="C506" s="50" t="s">
        <v>1715</v>
      </c>
      <c r="D506" s="58">
        <v>3.5203500000000005</v>
      </c>
      <c r="E506" s="58"/>
      <c r="F506" s="58">
        <v>0</v>
      </c>
      <c r="G506" s="58">
        <v>0</v>
      </c>
      <c r="H506" s="58"/>
      <c r="I506" s="58">
        <v>0</v>
      </c>
      <c r="J506" s="58">
        <v>0</v>
      </c>
      <c r="K506" s="97"/>
      <c r="L506" s="58"/>
      <c r="M506" s="58">
        <v>0</v>
      </c>
      <c r="N506" s="58">
        <v>0</v>
      </c>
      <c r="O506" s="58"/>
      <c r="P506" s="58">
        <v>0</v>
      </c>
      <c r="Q506" s="97"/>
      <c r="R506" s="97"/>
    </row>
    <row r="507" spans="1:18" ht="93.75" outlineLevel="1">
      <c r="A507" s="47" t="s">
        <v>1223</v>
      </c>
      <c r="B507" s="43" t="s">
        <v>681</v>
      </c>
      <c r="C507" s="50" t="s">
        <v>1716</v>
      </c>
      <c r="D507" s="58">
        <v>0.066935160000000021</v>
      </c>
      <c r="E507" s="58"/>
      <c r="F507" s="58">
        <v>0.066935160000000021</v>
      </c>
      <c r="G507" s="58">
        <v>0.16</v>
      </c>
      <c r="H507" s="58"/>
      <c r="I507" s="58">
        <v>0</v>
      </c>
      <c r="J507" s="58">
        <v>0</v>
      </c>
      <c r="K507" s="97"/>
      <c r="L507" s="58"/>
      <c r="M507" s="58">
        <v>0.066935160000000021</v>
      </c>
      <c r="N507" s="58">
        <v>0.16</v>
      </c>
      <c r="O507" s="58"/>
      <c r="P507" s="58">
        <v>0</v>
      </c>
      <c r="Q507" s="97"/>
      <c r="R507" s="97"/>
    </row>
    <row r="508" spans="1:18" ht="150" outlineLevel="1">
      <c r="A508" s="47" t="s">
        <v>1223</v>
      </c>
      <c r="B508" s="45" t="s">
        <v>682</v>
      </c>
      <c r="C508" s="51" t="s">
        <v>1717</v>
      </c>
      <c r="D508" s="58">
        <v>0.34750039000000005</v>
      </c>
      <c r="E508" s="58"/>
      <c r="F508" s="58">
        <v>0.34750039000000005</v>
      </c>
      <c r="G508" s="58">
        <v>0.25</v>
      </c>
      <c r="H508" s="58"/>
      <c r="I508" s="58">
        <v>0</v>
      </c>
      <c r="J508" s="58">
        <v>0</v>
      </c>
      <c r="K508" s="97"/>
      <c r="L508" s="58"/>
      <c r="M508" s="58">
        <v>0.34750039000000005</v>
      </c>
      <c r="N508" s="58">
        <v>0.25</v>
      </c>
      <c r="O508" s="58"/>
      <c r="P508" s="58">
        <v>0</v>
      </c>
      <c r="Q508" s="97"/>
      <c r="R508" s="97"/>
    </row>
    <row r="509" spans="1:18" ht="131.25" outlineLevel="1">
      <c r="A509" s="47" t="s">
        <v>1223</v>
      </c>
      <c r="B509" s="43" t="s">
        <v>683</v>
      </c>
      <c r="C509" s="50" t="s">
        <v>1718</v>
      </c>
      <c r="D509" s="58">
        <v>0.39027000000000001</v>
      </c>
      <c r="E509" s="58"/>
      <c r="F509" s="58">
        <v>0</v>
      </c>
      <c r="G509" s="58">
        <v>0</v>
      </c>
      <c r="H509" s="58"/>
      <c r="I509" s="58">
        <v>0</v>
      </c>
      <c r="J509" s="58">
        <v>0</v>
      </c>
      <c r="K509" s="97"/>
      <c r="L509" s="58"/>
      <c r="M509" s="58">
        <v>0</v>
      </c>
      <c r="N509" s="58">
        <v>0</v>
      </c>
      <c r="O509" s="58"/>
      <c r="P509" s="58">
        <v>0</v>
      </c>
      <c r="Q509" s="97"/>
      <c r="R509" s="97"/>
    </row>
    <row r="510" spans="1:18" ht="187.5" outlineLevel="1">
      <c r="A510" s="47" t="s">
        <v>1223</v>
      </c>
      <c r="B510" s="43" t="s">
        <v>684</v>
      </c>
      <c r="C510" s="50" t="s">
        <v>1719</v>
      </c>
      <c r="D510" s="58">
        <v>0.48705999999999999</v>
      </c>
      <c r="E510" s="58"/>
      <c r="F510" s="58">
        <v>0</v>
      </c>
      <c r="G510" s="58">
        <v>0</v>
      </c>
      <c r="H510" s="58"/>
      <c r="I510" s="58">
        <v>0</v>
      </c>
      <c r="J510" s="58">
        <v>0</v>
      </c>
      <c r="K510" s="97"/>
      <c r="L510" s="58"/>
      <c r="M510" s="58">
        <v>0</v>
      </c>
      <c r="N510" s="58">
        <v>0</v>
      </c>
      <c r="O510" s="58"/>
      <c r="P510" s="58">
        <v>0</v>
      </c>
      <c r="Q510" s="97"/>
      <c r="R510" s="97"/>
    </row>
    <row r="511" spans="1:18" ht="131.25" outlineLevel="1">
      <c r="A511" s="47" t="s">
        <v>1224</v>
      </c>
      <c r="B511" s="43" t="s">
        <v>685</v>
      </c>
      <c r="C511" s="50" t="s">
        <v>1720</v>
      </c>
      <c r="D511" s="58">
        <v>0.75997000000000015</v>
      </c>
      <c r="E511" s="58"/>
      <c r="F511" s="58">
        <v>0</v>
      </c>
      <c r="G511" s="58">
        <v>0</v>
      </c>
      <c r="H511" s="58"/>
      <c r="I511" s="58">
        <v>0</v>
      </c>
      <c r="J511" s="58">
        <v>0</v>
      </c>
      <c r="K511" s="97"/>
      <c r="L511" s="58"/>
      <c r="M511" s="58">
        <v>0</v>
      </c>
      <c r="N511" s="58">
        <v>0</v>
      </c>
      <c r="O511" s="58"/>
      <c r="P511" s="58">
        <v>0</v>
      </c>
      <c r="Q511" s="97"/>
      <c r="R511" s="97"/>
    </row>
    <row r="512" spans="1:18" ht="93.75" outlineLevel="1">
      <c r="A512" s="47" t="s">
        <v>1223</v>
      </c>
      <c r="B512" s="43" t="s">
        <v>686</v>
      </c>
      <c r="C512" s="50" t="s">
        <v>1721</v>
      </c>
      <c r="D512" s="58">
        <v>0.48705999999999999</v>
      </c>
      <c r="E512" s="58"/>
      <c r="F512" s="58">
        <v>0</v>
      </c>
      <c r="G512" s="58">
        <v>0</v>
      </c>
      <c r="H512" s="58"/>
      <c r="I512" s="58">
        <v>0</v>
      </c>
      <c r="J512" s="58">
        <v>0</v>
      </c>
      <c r="K512" s="97"/>
      <c r="L512" s="58"/>
      <c r="M512" s="58">
        <v>0</v>
      </c>
      <c r="N512" s="58">
        <v>0</v>
      </c>
      <c r="O512" s="58"/>
      <c r="P512" s="58">
        <v>0</v>
      </c>
      <c r="Q512" s="97"/>
      <c r="R512" s="97"/>
    </row>
    <row r="513" spans="1:18" ht="131.25" outlineLevel="1">
      <c r="A513" s="47" t="s">
        <v>1223</v>
      </c>
      <c r="B513" s="43" t="s">
        <v>687</v>
      </c>
      <c r="C513" s="53" t="s">
        <v>1722</v>
      </c>
      <c r="D513" s="58">
        <v>0.48705999999999999</v>
      </c>
      <c r="E513" s="58"/>
      <c r="F513" s="58">
        <v>0</v>
      </c>
      <c r="G513" s="58">
        <v>0</v>
      </c>
      <c r="H513" s="58"/>
      <c r="I513" s="58">
        <v>0</v>
      </c>
      <c r="J513" s="58">
        <v>0</v>
      </c>
      <c r="K513" s="97"/>
      <c r="L513" s="58"/>
      <c r="M513" s="58">
        <v>0</v>
      </c>
      <c r="N513" s="58">
        <v>0</v>
      </c>
      <c r="O513" s="58"/>
      <c r="P513" s="58">
        <v>0</v>
      </c>
      <c r="Q513" s="97"/>
      <c r="R513" s="97"/>
    </row>
    <row r="514" spans="1:18" ht="112.5" outlineLevel="1">
      <c r="A514" s="47" t="s">
        <v>1223</v>
      </c>
      <c r="B514" s="43" t="s">
        <v>688</v>
      </c>
      <c r="C514" s="50" t="s">
        <v>1723</v>
      </c>
      <c r="D514" s="58">
        <v>0.48705999999999999</v>
      </c>
      <c r="E514" s="58"/>
      <c r="F514" s="58">
        <v>0</v>
      </c>
      <c r="G514" s="58">
        <v>0</v>
      </c>
      <c r="H514" s="58"/>
      <c r="I514" s="58">
        <v>0</v>
      </c>
      <c r="J514" s="58">
        <v>0</v>
      </c>
      <c r="K514" s="97"/>
      <c r="L514" s="58"/>
      <c r="M514" s="58">
        <v>0</v>
      </c>
      <c r="N514" s="58">
        <v>0</v>
      </c>
      <c r="O514" s="58"/>
      <c r="P514" s="58">
        <v>0</v>
      </c>
      <c r="Q514" s="97"/>
      <c r="R514" s="97"/>
    </row>
    <row r="515" spans="1:18" ht="75" outlineLevel="1">
      <c r="A515" s="47" t="s">
        <v>1223</v>
      </c>
      <c r="B515" s="43" t="s">
        <v>689</v>
      </c>
      <c r="C515" s="50" t="s">
        <v>1724</v>
      </c>
      <c r="D515" s="58">
        <v>10.05644</v>
      </c>
      <c r="E515" s="58"/>
      <c r="F515" s="58">
        <v>0</v>
      </c>
      <c r="G515" s="58">
        <v>0</v>
      </c>
      <c r="H515" s="58"/>
      <c r="I515" s="58">
        <v>0</v>
      </c>
      <c r="J515" s="58">
        <v>0</v>
      </c>
      <c r="K515" s="97"/>
      <c r="L515" s="58"/>
      <c r="M515" s="58">
        <v>0</v>
      </c>
      <c r="N515" s="58">
        <v>0</v>
      </c>
      <c r="O515" s="58"/>
      <c r="P515" s="58">
        <v>0</v>
      </c>
      <c r="Q515" s="97"/>
      <c r="R515" s="97"/>
    </row>
    <row r="516" spans="1:18" ht="112.5" outlineLevel="1">
      <c r="A516" s="47" t="s">
        <v>1223</v>
      </c>
      <c r="B516" s="43" t="s">
        <v>690</v>
      </c>
      <c r="C516" s="50" t="s">
        <v>1725</v>
      </c>
      <c r="D516" s="58">
        <v>0.010203440000000001</v>
      </c>
      <c r="E516" s="58"/>
      <c r="F516" s="58">
        <v>0.010203440000000001</v>
      </c>
      <c r="G516" s="58">
        <v>1.26</v>
      </c>
      <c r="H516" s="58"/>
      <c r="I516" s="58">
        <v>0</v>
      </c>
      <c r="J516" s="58">
        <v>0</v>
      </c>
      <c r="K516" s="97"/>
      <c r="L516" s="58"/>
      <c r="M516" s="58">
        <v>0.010203440000000001</v>
      </c>
      <c r="N516" s="58">
        <v>1.26</v>
      </c>
      <c r="O516" s="58"/>
      <c r="P516" s="58">
        <v>0</v>
      </c>
      <c r="Q516" s="97"/>
      <c r="R516" s="97"/>
    </row>
    <row r="517" spans="1:18" ht="75" outlineLevel="1">
      <c r="A517" s="47" t="s">
        <v>1223</v>
      </c>
      <c r="B517" s="43" t="s">
        <v>691</v>
      </c>
      <c r="C517" s="50" t="s">
        <v>1726</v>
      </c>
      <c r="D517" s="58">
        <v>5.7325701100000011</v>
      </c>
      <c r="E517" s="58"/>
      <c r="F517" s="58">
        <v>5.7325701100000011</v>
      </c>
      <c r="G517" s="58">
        <v>2</v>
      </c>
      <c r="H517" s="58"/>
      <c r="I517" s="58">
        <v>0</v>
      </c>
      <c r="J517" s="58">
        <v>0</v>
      </c>
      <c r="K517" s="97"/>
      <c r="L517" s="58"/>
      <c r="M517" s="58">
        <v>5.7325701100000011</v>
      </c>
      <c r="N517" s="58">
        <v>2</v>
      </c>
      <c r="O517" s="58"/>
      <c r="P517" s="58">
        <v>0</v>
      </c>
      <c r="Q517" s="97"/>
      <c r="R517" s="97"/>
    </row>
    <row r="518" spans="1:18" ht="131.25" outlineLevel="1">
      <c r="A518" s="47" t="s">
        <v>1223</v>
      </c>
      <c r="B518" s="43" t="s">
        <v>692</v>
      </c>
      <c r="C518" s="50" t="s">
        <v>1727</v>
      </c>
      <c r="D518" s="58">
        <v>2.3040425899999999</v>
      </c>
      <c r="E518" s="58"/>
      <c r="F518" s="58">
        <v>2.3040425899999999</v>
      </c>
      <c r="G518" s="58">
        <v>0.80</v>
      </c>
      <c r="H518" s="58"/>
      <c r="I518" s="58">
        <v>0.28000000000000003</v>
      </c>
      <c r="J518" s="58">
        <v>0</v>
      </c>
      <c r="K518" s="97"/>
      <c r="L518" s="58"/>
      <c r="M518" s="58">
        <v>2.3040425899999999</v>
      </c>
      <c r="N518" s="58">
        <v>0.80</v>
      </c>
      <c r="O518" s="58"/>
      <c r="P518" s="58">
        <v>0.28000000000000003</v>
      </c>
      <c r="Q518" s="97"/>
      <c r="R518" s="97"/>
    </row>
    <row r="519" spans="1:18" ht="93.75" outlineLevel="1">
      <c r="A519" s="47" t="s">
        <v>1224</v>
      </c>
      <c r="B519" s="43" t="s">
        <v>693</v>
      </c>
      <c r="C519" s="50" t="s">
        <v>1728</v>
      </c>
      <c r="D519" s="58">
        <v>3.0402100000000001</v>
      </c>
      <c r="E519" s="58"/>
      <c r="F519" s="58">
        <v>0</v>
      </c>
      <c r="G519" s="58">
        <v>0</v>
      </c>
      <c r="H519" s="58"/>
      <c r="I519" s="58">
        <v>0</v>
      </c>
      <c r="J519" s="58">
        <v>0</v>
      </c>
      <c r="K519" s="97"/>
      <c r="L519" s="58"/>
      <c r="M519" s="58">
        <v>0</v>
      </c>
      <c r="N519" s="58">
        <v>0</v>
      </c>
      <c r="O519" s="58"/>
      <c r="P519" s="58">
        <v>0</v>
      </c>
      <c r="Q519" s="97"/>
      <c r="R519" s="97"/>
    </row>
    <row r="520" spans="1:18" ht="75" outlineLevel="1">
      <c r="A520" s="47" t="s">
        <v>1223</v>
      </c>
      <c r="B520" s="43" t="s">
        <v>694</v>
      </c>
      <c r="C520" s="50" t="s">
        <v>1729</v>
      </c>
      <c r="D520" s="58">
        <v>2.2922499999999997</v>
      </c>
      <c r="E520" s="58"/>
      <c r="F520" s="58">
        <v>0</v>
      </c>
      <c r="G520" s="58">
        <v>0</v>
      </c>
      <c r="H520" s="58"/>
      <c r="I520" s="58">
        <v>0</v>
      </c>
      <c r="J520" s="58">
        <v>0</v>
      </c>
      <c r="K520" s="97"/>
      <c r="L520" s="58"/>
      <c r="M520" s="58">
        <v>0</v>
      </c>
      <c r="N520" s="58">
        <v>0</v>
      </c>
      <c r="O520" s="58"/>
      <c r="P520" s="58">
        <v>0</v>
      </c>
      <c r="Q520" s="97"/>
      <c r="R520" s="97"/>
    </row>
    <row r="521" spans="1:18" ht="112.5" outlineLevel="1">
      <c r="A521" s="47" t="s">
        <v>1224</v>
      </c>
      <c r="B521" s="43" t="s">
        <v>695</v>
      </c>
      <c r="C521" s="50" t="s">
        <v>1730</v>
      </c>
      <c r="D521" s="58">
        <v>17.450089999999999</v>
      </c>
      <c r="E521" s="58"/>
      <c r="F521" s="58">
        <v>17.450089999999999</v>
      </c>
      <c r="G521" s="58">
        <v>0.25</v>
      </c>
      <c r="H521" s="58"/>
      <c r="I521" s="58">
        <v>2.40</v>
      </c>
      <c r="J521" s="58">
        <v>0</v>
      </c>
      <c r="K521" s="97"/>
      <c r="L521" s="58"/>
      <c r="M521" s="58">
        <v>17.450089999999999</v>
      </c>
      <c r="N521" s="58">
        <v>0.25</v>
      </c>
      <c r="O521" s="58"/>
      <c r="P521" s="58">
        <v>2.40</v>
      </c>
      <c r="Q521" s="97"/>
      <c r="R521" s="97"/>
    </row>
    <row r="522" spans="1:18" ht="168.75" outlineLevel="1">
      <c r="A522" s="47" t="s">
        <v>1223</v>
      </c>
      <c r="B522" s="43" t="s">
        <v>696</v>
      </c>
      <c r="C522" s="50" t="s">
        <v>1731</v>
      </c>
      <c r="D522" s="58">
        <v>0.89627000000000001</v>
      </c>
      <c r="E522" s="58"/>
      <c r="F522" s="58">
        <v>0</v>
      </c>
      <c r="G522" s="58">
        <v>0</v>
      </c>
      <c r="H522" s="58"/>
      <c r="I522" s="58">
        <v>0</v>
      </c>
      <c r="J522" s="58">
        <v>0</v>
      </c>
      <c r="K522" s="97"/>
      <c r="L522" s="58"/>
      <c r="M522" s="58">
        <v>0</v>
      </c>
      <c r="N522" s="58">
        <v>0</v>
      </c>
      <c r="O522" s="58"/>
      <c r="P522" s="58">
        <v>0</v>
      </c>
      <c r="Q522" s="97"/>
      <c r="R522" s="97"/>
    </row>
    <row r="523" spans="1:18" ht="75" outlineLevel="1">
      <c r="A523" s="47" t="s">
        <v>1223</v>
      </c>
      <c r="B523" s="43" t="s">
        <v>697</v>
      </c>
      <c r="C523" s="50" t="s">
        <v>1732</v>
      </c>
      <c r="D523" s="58">
        <v>5.8164799999999994</v>
      </c>
      <c r="E523" s="58"/>
      <c r="F523" s="58">
        <v>0</v>
      </c>
      <c r="G523" s="58">
        <v>0</v>
      </c>
      <c r="H523" s="58"/>
      <c r="I523" s="58">
        <v>0</v>
      </c>
      <c r="J523" s="58">
        <v>0</v>
      </c>
      <c r="K523" s="97"/>
      <c r="L523" s="58"/>
      <c r="M523" s="58">
        <v>0</v>
      </c>
      <c r="N523" s="58">
        <v>0</v>
      </c>
      <c r="O523" s="58"/>
      <c r="P523" s="58">
        <v>0</v>
      </c>
      <c r="Q523" s="97"/>
      <c r="R523" s="97"/>
    </row>
    <row r="524" spans="1:18" ht="187.5" outlineLevel="1">
      <c r="A524" s="47" t="s">
        <v>1224</v>
      </c>
      <c r="B524" s="43" t="s">
        <v>2769</v>
      </c>
      <c r="C524" s="50" t="s">
        <v>2770</v>
      </c>
      <c r="D524" s="58">
        <v>0.26749000000000001</v>
      </c>
      <c r="E524" s="58"/>
      <c r="F524" s="58">
        <v>0</v>
      </c>
      <c r="G524" s="58">
        <v>0</v>
      </c>
      <c r="H524" s="58"/>
      <c r="I524" s="58">
        <v>0</v>
      </c>
      <c r="J524" s="58">
        <v>0</v>
      </c>
      <c r="K524" s="97"/>
      <c r="L524" s="58"/>
      <c r="M524" s="58">
        <v>0</v>
      </c>
      <c r="N524" s="58">
        <v>0</v>
      </c>
      <c r="O524" s="58"/>
      <c r="P524" s="58">
        <v>0</v>
      </c>
      <c r="Q524" s="97">
        <v>0</v>
      </c>
      <c r="R524" s="97"/>
    </row>
    <row r="525" spans="1:18" ht="131.25" outlineLevel="1">
      <c r="A525" s="47" t="s">
        <v>1223</v>
      </c>
      <c r="B525" s="43" t="s">
        <v>2771</v>
      </c>
      <c r="C525" s="50" t="s">
        <v>2772</v>
      </c>
      <c r="D525" s="58">
        <v>1.2144900000000001</v>
      </c>
      <c r="E525" s="58"/>
      <c r="F525" s="58">
        <v>0</v>
      </c>
      <c r="G525" s="58">
        <v>0</v>
      </c>
      <c r="H525" s="58"/>
      <c r="I525" s="58">
        <v>0</v>
      </c>
      <c r="J525" s="58">
        <v>0</v>
      </c>
      <c r="K525" s="97"/>
      <c r="L525" s="58"/>
      <c r="M525" s="58">
        <v>0</v>
      </c>
      <c r="N525" s="58">
        <v>0</v>
      </c>
      <c r="O525" s="58"/>
      <c r="P525" s="58">
        <v>0</v>
      </c>
      <c r="Q525" s="97">
        <v>0</v>
      </c>
      <c r="R525" s="97"/>
    </row>
    <row r="526" spans="1:18" ht="112.5" outlineLevel="1">
      <c r="A526" s="47" t="s">
        <v>170</v>
      </c>
      <c r="B526" s="43" t="s">
        <v>698</v>
      </c>
      <c r="C526" s="50" t="s">
        <v>1733</v>
      </c>
      <c r="D526" s="58">
        <v>2.6975500000000001</v>
      </c>
      <c r="E526" s="58"/>
      <c r="F526" s="58">
        <v>0</v>
      </c>
      <c r="G526" s="58">
        <v>0</v>
      </c>
      <c r="H526" s="58"/>
      <c r="I526" s="58">
        <v>0</v>
      </c>
      <c r="J526" s="58">
        <v>0</v>
      </c>
      <c r="K526" s="97"/>
      <c r="L526" s="58"/>
      <c r="M526" s="58">
        <v>0</v>
      </c>
      <c r="N526" s="58">
        <v>0</v>
      </c>
      <c r="O526" s="58"/>
      <c r="P526" s="58">
        <v>0</v>
      </c>
      <c r="Q526" s="97"/>
      <c r="R526" s="97"/>
    </row>
    <row r="527" spans="1:18" ht="131.25" outlineLevel="1">
      <c r="A527" s="47" t="s">
        <v>170</v>
      </c>
      <c r="B527" s="43" t="s">
        <v>699</v>
      </c>
      <c r="C527" s="50" t="s">
        <v>1734</v>
      </c>
      <c r="D527" s="58">
        <v>23.224900000000002</v>
      </c>
      <c r="E527" s="58"/>
      <c r="F527" s="58">
        <v>23.224900000000002</v>
      </c>
      <c r="G527" s="58">
        <v>0</v>
      </c>
      <c r="H527" s="58"/>
      <c r="I527" s="58">
        <v>3</v>
      </c>
      <c r="J527" s="58">
        <v>0</v>
      </c>
      <c r="K527" s="97"/>
      <c r="L527" s="58"/>
      <c r="M527" s="58">
        <v>23.224900000000002</v>
      </c>
      <c r="N527" s="58">
        <v>0</v>
      </c>
      <c r="O527" s="58"/>
      <c r="P527" s="58">
        <v>3</v>
      </c>
      <c r="Q527" s="97"/>
      <c r="R527" s="97"/>
    </row>
    <row r="528" spans="1:18" ht="112.5" outlineLevel="1">
      <c r="A528" s="47" t="s">
        <v>170</v>
      </c>
      <c r="B528" s="43" t="s">
        <v>700</v>
      </c>
      <c r="C528" s="50" t="s">
        <v>1735</v>
      </c>
      <c r="D528" s="58">
        <v>2.7071399999999999</v>
      </c>
      <c r="E528" s="58"/>
      <c r="F528" s="58">
        <v>2.7071399999999999</v>
      </c>
      <c r="G528" s="58">
        <v>0.063</v>
      </c>
      <c r="H528" s="58"/>
      <c r="I528" s="58">
        <v>0.38640000000000002</v>
      </c>
      <c r="J528" s="58">
        <v>0</v>
      </c>
      <c r="K528" s="97"/>
      <c r="L528" s="58"/>
      <c r="M528" s="58">
        <v>2.7071399999999999</v>
      </c>
      <c r="N528" s="58">
        <v>0.063</v>
      </c>
      <c r="O528" s="58"/>
      <c r="P528" s="58">
        <v>0.38640000000000002</v>
      </c>
      <c r="Q528" s="97"/>
      <c r="R528" s="97"/>
    </row>
    <row r="529" spans="1:18" ht="93.75" outlineLevel="1">
      <c r="A529" s="47" t="s">
        <v>170</v>
      </c>
      <c r="B529" s="43" t="s">
        <v>701</v>
      </c>
      <c r="C529" s="50" t="s">
        <v>1736</v>
      </c>
      <c r="D529" s="58">
        <v>2.42475</v>
      </c>
      <c r="E529" s="58"/>
      <c r="F529" s="58">
        <v>0</v>
      </c>
      <c r="G529" s="58">
        <v>0</v>
      </c>
      <c r="H529" s="58"/>
      <c r="I529" s="58">
        <v>0</v>
      </c>
      <c r="J529" s="58">
        <v>0</v>
      </c>
      <c r="K529" s="97"/>
      <c r="L529" s="58"/>
      <c r="M529" s="58">
        <v>0</v>
      </c>
      <c r="N529" s="58">
        <v>0</v>
      </c>
      <c r="O529" s="58"/>
      <c r="P529" s="58">
        <v>0</v>
      </c>
      <c r="Q529" s="97"/>
      <c r="R529" s="97"/>
    </row>
    <row r="530" spans="1:18" ht="56.25" outlineLevel="1">
      <c r="A530" s="47" t="s">
        <v>170</v>
      </c>
      <c r="B530" s="43" t="s">
        <v>702</v>
      </c>
      <c r="C530" s="50" t="s">
        <v>1737</v>
      </c>
      <c r="D530" s="58">
        <v>2.0966873700000002</v>
      </c>
      <c r="E530" s="58"/>
      <c r="F530" s="58">
        <v>2.0966873700000002</v>
      </c>
      <c r="G530" s="58">
        <v>0.063</v>
      </c>
      <c r="H530" s="58"/>
      <c r="I530" s="58">
        <v>0.11700000000000001</v>
      </c>
      <c r="J530" s="58">
        <v>0</v>
      </c>
      <c r="K530" s="97"/>
      <c r="L530" s="58"/>
      <c r="M530" s="58">
        <v>2.0966873700000002</v>
      </c>
      <c r="N530" s="58">
        <v>0.063</v>
      </c>
      <c r="O530" s="58"/>
      <c r="P530" s="58">
        <v>0.11700000000000001</v>
      </c>
      <c r="Q530" s="97"/>
      <c r="R530" s="97"/>
    </row>
    <row r="531" spans="1:18" ht="93.75" outlineLevel="1">
      <c r="A531" s="47" t="s">
        <v>170</v>
      </c>
      <c r="B531" s="43" t="s">
        <v>703</v>
      </c>
      <c r="C531" s="50" t="s">
        <v>1738</v>
      </c>
      <c r="D531" s="58">
        <v>11.271089999999999</v>
      </c>
      <c r="E531" s="58"/>
      <c r="F531" s="58">
        <v>0</v>
      </c>
      <c r="G531" s="58">
        <v>0</v>
      </c>
      <c r="H531" s="58"/>
      <c r="I531" s="58">
        <v>0</v>
      </c>
      <c r="J531" s="58">
        <v>0</v>
      </c>
      <c r="K531" s="97"/>
      <c r="L531" s="58"/>
      <c r="M531" s="58">
        <v>0</v>
      </c>
      <c r="N531" s="58">
        <v>0</v>
      </c>
      <c r="O531" s="58"/>
      <c r="P531" s="58">
        <v>0</v>
      </c>
      <c r="Q531" s="97"/>
      <c r="R531" s="97"/>
    </row>
    <row r="532" spans="1:18" ht="75" outlineLevel="1">
      <c r="A532" s="47" t="s">
        <v>170</v>
      </c>
      <c r="B532" s="43" t="s">
        <v>704</v>
      </c>
      <c r="C532" s="50" t="s">
        <v>1739</v>
      </c>
      <c r="D532" s="58">
        <v>12.970959999999998</v>
      </c>
      <c r="E532" s="58"/>
      <c r="F532" s="58">
        <v>12.970959999999998</v>
      </c>
      <c r="G532" s="58">
        <v>0.80</v>
      </c>
      <c r="H532" s="58"/>
      <c r="I532" s="58">
        <v>0.60</v>
      </c>
      <c r="J532" s="58">
        <v>0</v>
      </c>
      <c r="K532" s="97"/>
      <c r="L532" s="58"/>
      <c r="M532" s="58">
        <v>12.970959999999998</v>
      </c>
      <c r="N532" s="58">
        <v>0.80</v>
      </c>
      <c r="O532" s="58"/>
      <c r="P532" s="58">
        <v>0.60</v>
      </c>
      <c r="Q532" s="97"/>
      <c r="R532" s="97"/>
    </row>
    <row r="533" spans="1:18" ht="75" outlineLevel="1">
      <c r="A533" s="47" t="s">
        <v>170</v>
      </c>
      <c r="B533" s="43" t="s">
        <v>705</v>
      </c>
      <c r="C533" s="50" t="s">
        <v>1740</v>
      </c>
      <c r="D533" s="58">
        <v>12.99211</v>
      </c>
      <c r="E533" s="58"/>
      <c r="F533" s="58">
        <v>0</v>
      </c>
      <c r="G533" s="58">
        <v>0</v>
      </c>
      <c r="H533" s="58"/>
      <c r="I533" s="58">
        <v>0</v>
      </c>
      <c r="J533" s="58">
        <v>0</v>
      </c>
      <c r="K533" s="97"/>
      <c r="L533" s="58"/>
      <c r="M533" s="58">
        <v>0</v>
      </c>
      <c r="N533" s="58">
        <v>0</v>
      </c>
      <c r="O533" s="58"/>
      <c r="P533" s="58">
        <v>0</v>
      </c>
      <c r="Q533" s="97"/>
      <c r="R533" s="97"/>
    </row>
    <row r="534" spans="1:18" ht="75" outlineLevel="1">
      <c r="A534" s="47" t="s">
        <v>170</v>
      </c>
      <c r="B534" s="43" t="s">
        <v>706</v>
      </c>
      <c r="C534" s="50" t="s">
        <v>1741</v>
      </c>
      <c r="D534" s="58">
        <v>7.4713899999999995</v>
      </c>
      <c r="E534" s="58"/>
      <c r="F534" s="58">
        <v>0</v>
      </c>
      <c r="G534" s="58">
        <v>0</v>
      </c>
      <c r="H534" s="58"/>
      <c r="I534" s="58">
        <v>0</v>
      </c>
      <c r="J534" s="58">
        <v>0</v>
      </c>
      <c r="K534" s="97"/>
      <c r="L534" s="58"/>
      <c r="M534" s="58">
        <v>0</v>
      </c>
      <c r="N534" s="58">
        <v>0</v>
      </c>
      <c r="O534" s="58"/>
      <c r="P534" s="58">
        <v>0</v>
      </c>
      <c r="Q534" s="97"/>
      <c r="R534" s="97"/>
    </row>
    <row r="535" spans="1:18" ht="112.5" outlineLevel="1">
      <c r="A535" s="47" t="s">
        <v>170</v>
      </c>
      <c r="B535" s="43" t="s">
        <v>707</v>
      </c>
      <c r="C535" s="50" t="s">
        <v>1742</v>
      </c>
      <c r="D535" s="58">
        <v>5.3558999999999992</v>
      </c>
      <c r="E535" s="58"/>
      <c r="F535" s="58">
        <v>5.3558999999999992</v>
      </c>
      <c r="G535" s="58">
        <v>0.25</v>
      </c>
      <c r="H535" s="58"/>
      <c r="I535" s="58">
        <v>0.525</v>
      </c>
      <c r="J535" s="58">
        <v>0</v>
      </c>
      <c r="K535" s="97"/>
      <c r="L535" s="58"/>
      <c r="M535" s="58">
        <v>5.3558999999999992</v>
      </c>
      <c r="N535" s="58">
        <v>0.25</v>
      </c>
      <c r="O535" s="58"/>
      <c r="P535" s="58">
        <v>0.525</v>
      </c>
      <c r="Q535" s="97"/>
      <c r="R535" s="97"/>
    </row>
    <row r="536" spans="1:18" ht="112.5" outlineLevel="1">
      <c r="A536" s="47" t="s">
        <v>170</v>
      </c>
      <c r="B536" s="43" t="s">
        <v>708</v>
      </c>
      <c r="C536" s="50" t="s">
        <v>1743</v>
      </c>
      <c r="D536" s="58">
        <v>0.60009999999999997</v>
      </c>
      <c r="E536" s="58"/>
      <c r="F536" s="58">
        <v>0</v>
      </c>
      <c r="G536" s="58">
        <v>0</v>
      </c>
      <c r="H536" s="58"/>
      <c r="I536" s="58">
        <v>0</v>
      </c>
      <c r="J536" s="58">
        <v>0</v>
      </c>
      <c r="K536" s="97"/>
      <c r="L536" s="58"/>
      <c r="M536" s="58">
        <v>0</v>
      </c>
      <c r="N536" s="58">
        <v>0</v>
      </c>
      <c r="O536" s="58"/>
      <c r="P536" s="58">
        <v>0</v>
      </c>
      <c r="Q536" s="97"/>
      <c r="R536" s="97"/>
    </row>
    <row r="537" spans="1:18" ht="56.25" outlineLevel="1">
      <c r="A537" s="47" t="s">
        <v>170</v>
      </c>
      <c r="B537" s="43" t="s">
        <v>709</v>
      </c>
      <c r="C537" s="50" t="s">
        <v>1744</v>
      </c>
      <c r="D537" s="58">
        <v>8.2546400000000002</v>
      </c>
      <c r="E537" s="58"/>
      <c r="F537" s="58">
        <v>0</v>
      </c>
      <c r="G537" s="58">
        <v>0</v>
      </c>
      <c r="H537" s="58"/>
      <c r="I537" s="58">
        <v>0</v>
      </c>
      <c r="J537" s="58">
        <v>0</v>
      </c>
      <c r="K537" s="97"/>
      <c r="L537" s="58"/>
      <c r="M537" s="58">
        <v>0</v>
      </c>
      <c r="N537" s="58">
        <v>0</v>
      </c>
      <c r="O537" s="58"/>
      <c r="P537" s="58">
        <v>0</v>
      </c>
      <c r="Q537" s="97"/>
      <c r="R537" s="97"/>
    </row>
    <row r="538" spans="1:18" ht="93.75" outlineLevel="1">
      <c r="A538" s="47" t="s">
        <v>170</v>
      </c>
      <c r="B538" s="43" t="s">
        <v>710</v>
      </c>
      <c r="C538" s="50" t="s">
        <v>1745</v>
      </c>
      <c r="D538" s="58">
        <v>4.2701899999999995</v>
      </c>
      <c r="E538" s="58"/>
      <c r="F538" s="58">
        <v>4.2701899999999995</v>
      </c>
      <c r="G538" s="58">
        <v>0</v>
      </c>
      <c r="H538" s="58"/>
      <c r="I538" s="58">
        <v>0.45</v>
      </c>
      <c r="J538" s="58">
        <v>0</v>
      </c>
      <c r="K538" s="97"/>
      <c r="L538" s="58"/>
      <c r="M538" s="58">
        <v>4.2701899999999995</v>
      </c>
      <c r="N538" s="58">
        <v>0</v>
      </c>
      <c r="O538" s="58"/>
      <c r="P538" s="58">
        <v>0.45</v>
      </c>
      <c r="Q538" s="97"/>
      <c r="R538" s="97"/>
    </row>
    <row r="539" spans="1:18" ht="112.5" outlineLevel="1">
      <c r="A539" s="47" t="s">
        <v>170</v>
      </c>
      <c r="B539" s="43" t="s">
        <v>711</v>
      </c>
      <c r="C539" s="50" t="s">
        <v>1746</v>
      </c>
      <c r="D539" s="58">
        <v>1.3675400000000002</v>
      </c>
      <c r="E539" s="58"/>
      <c r="F539" s="58">
        <v>0</v>
      </c>
      <c r="G539" s="58">
        <v>0</v>
      </c>
      <c r="H539" s="58"/>
      <c r="I539" s="58">
        <v>0</v>
      </c>
      <c r="J539" s="58">
        <v>0</v>
      </c>
      <c r="K539" s="97"/>
      <c r="L539" s="58"/>
      <c r="M539" s="58">
        <v>0</v>
      </c>
      <c r="N539" s="58">
        <v>0</v>
      </c>
      <c r="O539" s="58"/>
      <c r="P539" s="58">
        <v>0</v>
      </c>
      <c r="Q539" s="97"/>
      <c r="R539" s="97"/>
    </row>
    <row r="540" spans="1:18" ht="93.75" outlineLevel="1">
      <c r="A540" s="47" t="s">
        <v>170</v>
      </c>
      <c r="B540" s="43" t="s">
        <v>712</v>
      </c>
      <c r="C540" s="50" t="s">
        <v>1747</v>
      </c>
      <c r="D540" s="58">
        <v>25.43533</v>
      </c>
      <c r="E540" s="58"/>
      <c r="F540" s="58">
        <v>25.43533</v>
      </c>
      <c r="G540" s="58">
        <v>0</v>
      </c>
      <c r="H540" s="58"/>
      <c r="I540" s="58">
        <v>2.275</v>
      </c>
      <c r="J540" s="58">
        <v>0</v>
      </c>
      <c r="K540" s="97"/>
      <c r="L540" s="58"/>
      <c r="M540" s="58">
        <v>25.43533</v>
      </c>
      <c r="N540" s="58">
        <v>0</v>
      </c>
      <c r="O540" s="58"/>
      <c r="P540" s="58">
        <v>2.275</v>
      </c>
      <c r="Q540" s="97"/>
      <c r="R540" s="97"/>
    </row>
    <row r="541" spans="1:18" ht="75" outlineLevel="1">
      <c r="A541" s="47" t="s">
        <v>170</v>
      </c>
      <c r="B541" s="43" t="s">
        <v>713</v>
      </c>
      <c r="C541" s="50" t="s">
        <v>1748</v>
      </c>
      <c r="D541" s="58">
        <v>9.7054599999999986</v>
      </c>
      <c r="E541" s="58"/>
      <c r="F541" s="58">
        <v>0</v>
      </c>
      <c r="G541" s="58">
        <v>0</v>
      </c>
      <c r="H541" s="58"/>
      <c r="I541" s="58">
        <v>0</v>
      </c>
      <c r="J541" s="58">
        <v>0</v>
      </c>
      <c r="K541" s="97"/>
      <c r="L541" s="58"/>
      <c r="M541" s="58">
        <v>0</v>
      </c>
      <c r="N541" s="58">
        <v>0</v>
      </c>
      <c r="O541" s="58"/>
      <c r="P541" s="58">
        <v>0</v>
      </c>
      <c r="Q541" s="97"/>
      <c r="R541" s="97"/>
    </row>
    <row r="542" spans="1:18" ht="75" outlineLevel="1">
      <c r="A542" s="47" t="s">
        <v>170</v>
      </c>
      <c r="B542" s="45" t="s">
        <v>714</v>
      </c>
      <c r="C542" s="51" t="s">
        <v>1749</v>
      </c>
      <c r="D542" s="58">
        <v>6.0944000000000003</v>
      </c>
      <c r="E542" s="58"/>
      <c r="F542" s="58">
        <v>0</v>
      </c>
      <c r="G542" s="58">
        <v>0</v>
      </c>
      <c r="H542" s="58"/>
      <c r="I542" s="58">
        <v>0</v>
      </c>
      <c r="J542" s="58">
        <v>0</v>
      </c>
      <c r="K542" s="97"/>
      <c r="L542" s="58"/>
      <c r="M542" s="58">
        <v>0</v>
      </c>
      <c r="N542" s="58">
        <v>0</v>
      </c>
      <c r="O542" s="58"/>
      <c r="P542" s="58">
        <v>0</v>
      </c>
      <c r="Q542" s="97"/>
      <c r="R542" s="97"/>
    </row>
    <row r="543" spans="1:18" ht="56.25" outlineLevel="1">
      <c r="A543" s="47" t="s">
        <v>170</v>
      </c>
      <c r="B543" s="43" t="s">
        <v>715</v>
      </c>
      <c r="C543" s="50" t="s">
        <v>1750</v>
      </c>
      <c r="D543" s="58">
        <v>39.032069999999997</v>
      </c>
      <c r="E543" s="58"/>
      <c r="F543" s="58">
        <v>0</v>
      </c>
      <c r="G543" s="58">
        <v>0</v>
      </c>
      <c r="H543" s="58"/>
      <c r="I543" s="58">
        <v>0</v>
      </c>
      <c r="J543" s="58">
        <v>0</v>
      </c>
      <c r="K543" s="97"/>
      <c r="L543" s="58"/>
      <c r="M543" s="58">
        <v>0</v>
      </c>
      <c r="N543" s="58">
        <v>0</v>
      </c>
      <c r="O543" s="58"/>
      <c r="P543" s="58">
        <v>0</v>
      </c>
      <c r="Q543" s="97"/>
      <c r="R543" s="97"/>
    </row>
    <row r="544" spans="1:18" ht="131.25" outlineLevel="1">
      <c r="A544" s="47" t="s">
        <v>170</v>
      </c>
      <c r="B544" s="43" t="s">
        <v>716</v>
      </c>
      <c r="C544" s="50" t="s">
        <v>1751</v>
      </c>
      <c r="D544" s="58">
        <v>19.163770000000003</v>
      </c>
      <c r="E544" s="58"/>
      <c r="F544" s="58">
        <v>19.163770000000003</v>
      </c>
      <c r="G544" s="58">
        <v>0</v>
      </c>
      <c r="H544" s="58"/>
      <c r="I544" s="58">
        <v>4.20</v>
      </c>
      <c r="J544" s="58">
        <v>0</v>
      </c>
      <c r="K544" s="97"/>
      <c r="L544" s="58"/>
      <c r="M544" s="58">
        <v>19.163770000000003</v>
      </c>
      <c r="N544" s="58">
        <v>0</v>
      </c>
      <c r="O544" s="58"/>
      <c r="P544" s="58">
        <v>4.20</v>
      </c>
      <c r="Q544" s="97"/>
      <c r="R544" s="97"/>
    </row>
    <row r="545" spans="1:18" ht="75" outlineLevel="1">
      <c r="A545" s="47" t="s">
        <v>170</v>
      </c>
      <c r="B545" s="43" t="s">
        <v>717</v>
      </c>
      <c r="C545" s="50" t="s">
        <v>1752</v>
      </c>
      <c r="D545" s="58">
        <v>3.0516200000000002</v>
      </c>
      <c r="E545" s="58"/>
      <c r="F545" s="58">
        <v>3.0516200000000002</v>
      </c>
      <c r="G545" s="58">
        <v>0</v>
      </c>
      <c r="H545" s="58"/>
      <c r="I545" s="58">
        <v>0</v>
      </c>
      <c r="J545" s="58">
        <v>0</v>
      </c>
      <c r="K545" s="97"/>
      <c r="L545" s="58"/>
      <c r="M545" s="58">
        <v>3.0516200000000002</v>
      </c>
      <c r="N545" s="58">
        <v>0</v>
      </c>
      <c r="O545" s="58"/>
      <c r="P545" s="58">
        <v>0</v>
      </c>
      <c r="Q545" s="97"/>
      <c r="R545" s="97"/>
    </row>
    <row r="546" spans="1:18" ht="56.25" outlineLevel="1">
      <c r="A546" s="47" t="s">
        <v>170</v>
      </c>
      <c r="B546" s="43" t="s">
        <v>718</v>
      </c>
      <c r="C546" s="50" t="s">
        <v>1753</v>
      </c>
      <c r="D546" s="58">
        <v>4.39574</v>
      </c>
      <c r="E546" s="58"/>
      <c r="F546" s="58">
        <v>0</v>
      </c>
      <c r="G546" s="58">
        <v>0</v>
      </c>
      <c r="H546" s="58"/>
      <c r="I546" s="58">
        <v>0</v>
      </c>
      <c r="J546" s="58">
        <v>0</v>
      </c>
      <c r="K546" s="97"/>
      <c r="L546" s="58"/>
      <c r="M546" s="58">
        <v>0</v>
      </c>
      <c r="N546" s="58">
        <v>0</v>
      </c>
      <c r="O546" s="58"/>
      <c r="P546" s="58">
        <v>0</v>
      </c>
      <c r="Q546" s="97"/>
      <c r="R546" s="97"/>
    </row>
    <row r="547" spans="1:18" ht="131.25" outlineLevel="1">
      <c r="A547" s="47" t="s">
        <v>170</v>
      </c>
      <c r="B547" s="43" t="s">
        <v>719</v>
      </c>
      <c r="C547" s="50" t="s">
        <v>1754</v>
      </c>
      <c r="D547" s="58">
        <v>12.756219999999999</v>
      </c>
      <c r="E547" s="58"/>
      <c r="F547" s="58">
        <v>0</v>
      </c>
      <c r="G547" s="58">
        <v>0</v>
      </c>
      <c r="H547" s="58"/>
      <c r="I547" s="58">
        <v>0</v>
      </c>
      <c r="J547" s="58">
        <v>0</v>
      </c>
      <c r="K547" s="97"/>
      <c r="L547" s="58"/>
      <c r="M547" s="58">
        <v>0</v>
      </c>
      <c r="N547" s="58">
        <v>0</v>
      </c>
      <c r="O547" s="58"/>
      <c r="P547" s="58">
        <v>0</v>
      </c>
      <c r="Q547" s="97"/>
      <c r="R547" s="97"/>
    </row>
    <row r="548" spans="1:18" ht="93.75" outlineLevel="1">
      <c r="A548" s="47" t="s">
        <v>170</v>
      </c>
      <c r="B548" s="43" t="s">
        <v>720</v>
      </c>
      <c r="C548" s="50" t="s">
        <v>1755</v>
      </c>
      <c r="D548" s="58">
        <v>9.6839300000000001</v>
      </c>
      <c r="E548" s="58"/>
      <c r="F548" s="58">
        <v>0</v>
      </c>
      <c r="G548" s="58">
        <v>0</v>
      </c>
      <c r="H548" s="58"/>
      <c r="I548" s="58">
        <v>0</v>
      </c>
      <c r="J548" s="58">
        <v>0</v>
      </c>
      <c r="K548" s="97"/>
      <c r="L548" s="58"/>
      <c r="M548" s="58">
        <v>0</v>
      </c>
      <c r="N548" s="58">
        <v>0</v>
      </c>
      <c r="O548" s="58"/>
      <c r="P548" s="58">
        <v>0</v>
      </c>
      <c r="Q548" s="97"/>
      <c r="R548" s="97"/>
    </row>
    <row r="549" spans="1:18" ht="93.75" outlineLevel="1">
      <c r="A549" s="47" t="s">
        <v>170</v>
      </c>
      <c r="B549" s="43" t="s">
        <v>721</v>
      </c>
      <c r="C549" s="50" t="s">
        <v>1756</v>
      </c>
      <c r="D549" s="58">
        <v>1.5530699999999997</v>
      </c>
      <c r="E549" s="58"/>
      <c r="F549" s="58">
        <v>0</v>
      </c>
      <c r="G549" s="58">
        <v>0</v>
      </c>
      <c r="H549" s="58"/>
      <c r="I549" s="58">
        <v>0</v>
      </c>
      <c r="J549" s="58">
        <v>0</v>
      </c>
      <c r="K549" s="97"/>
      <c r="L549" s="58"/>
      <c r="M549" s="58">
        <v>0</v>
      </c>
      <c r="N549" s="58">
        <v>0</v>
      </c>
      <c r="O549" s="58"/>
      <c r="P549" s="58">
        <v>0</v>
      </c>
      <c r="Q549" s="97"/>
      <c r="R549" s="97"/>
    </row>
    <row r="550" spans="1:18" ht="93.75" outlineLevel="1">
      <c r="A550" s="47" t="s">
        <v>170</v>
      </c>
      <c r="B550" s="43" t="s">
        <v>722</v>
      </c>
      <c r="C550" s="50" t="s">
        <v>1757</v>
      </c>
      <c r="D550" s="58">
        <v>1.7209400000000001</v>
      </c>
      <c r="E550" s="58"/>
      <c r="F550" s="58">
        <v>0</v>
      </c>
      <c r="G550" s="58">
        <v>0</v>
      </c>
      <c r="H550" s="58"/>
      <c r="I550" s="58">
        <v>0</v>
      </c>
      <c r="J550" s="58">
        <v>0</v>
      </c>
      <c r="K550" s="97"/>
      <c r="L550" s="58"/>
      <c r="M550" s="58">
        <v>0</v>
      </c>
      <c r="N550" s="58">
        <v>0</v>
      </c>
      <c r="O550" s="58"/>
      <c r="P550" s="58">
        <v>0</v>
      </c>
      <c r="Q550" s="97"/>
      <c r="R550" s="97"/>
    </row>
    <row r="551" spans="1:18" ht="56.25" outlineLevel="1">
      <c r="A551" s="47" t="s">
        <v>170</v>
      </c>
      <c r="B551" s="43" t="s">
        <v>723</v>
      </c>
      <c r="C551" s="50" t="s">
        <v>1758</v>
      </c>
      <c r="D551" s="58">
        <v>23.381900000000005</v>
      </c>
      <c r="E551" s="58"/>
      <c r="F551" s="58">
        <v>0</v>
      </c>
      <c r="G551" s="58">
        <v>0</v>
      </c>
      <c r="H551" s="58"/>
      <c r="I551" s="58">
        <v>0</v>
      </c>
      <c r="J551" s="58">
        <v>0</v>
      </c>
      <c r="K551" s="97"/>
      <c r="L551" s="58"/>
      <c r="M551" s="58">
        <v>0</v>
      </c>
      <c r="N551" s="58">
        <v>0</v>
      </c>
      <c r="O551" s="58"/>
      <c r="P551" s="58">
        <v>0</v>
      </c>
      <c r="Q551" s="97"/>
      <c r="R551" s="97"/>
    </row>
    <row r="552" spans="1:18" ht="56.25" outlineLevel="1">
      <c r="A552" s="47" t="s">
        <v>170</v>
      </c>
      <c r="B552" s="43" t="s">
        <v>724</v>
      </c>
      <c r="C552" s="50" t="s">
        <v>1759</v>
      </c>
      <c r="D552" s="58">
        <v>10.74685</v>
      </c>
      <c r="E552" s="58"/>
      <c r="F552" s="58">
        <v>0</v>
      </c>
      <c r="G552" s="58">
        <v>0</v>
      </c>
      <c r="H552" s="58"/>
      <c r="I552" s="58">
        <v>0</v>
      </c>
      <c r="J552" s="58">
        <v>0</v>
      </c>
      <c r="K552" s="97"/>
      <c r="L552" s="58"/>
      <c r="M552" s="58">
        <v>0</v>
      </c>
      <c r="N552" s="58">
        <v>0</v>
      </c>
      <c r="O552" s="58"/>
      <c r="P552" s="58">
        <v>0</v>
      </c>
      <c r="Q552" s="97"/>
      <c r="R552" s="97"/>
    </row>
    <row r="553" spans="1:18" ht="112.5" outlineLevel="1">
      <c r="A553" s="47" t="s">
        <v>170</v>
      </c>
      <c r="B553" s="43" t="s">
        <v>725</v>
      </c>
      <c r="C553" s="51" t="s">
        <v>1760</v>
      </c>
      <c r="D553" s="58">
        <v>1.3501400000000001</v>
      </c>
      <c r="E553" s="58"/>
      <c r="F553" s="58">
        <v>1.3501400000000001</v>
      </c>
      <c r="G553" s="58">
        <v>0.25</v>
      </c>
      <c r="H553" s="58"/>
      <c r="I553" s="58">
        <v>0.04</v>
      </c>
      <c r="J553" s="58">
        <v>0</v>
      </c>
      <c r="K553" s="97"/>
      <c r="L553" s="58"/>
      <c r="M553" s="58">
        <v>1.3501400000000001</v>
      </c>
      <c r="N553" s="58">
        <v>0.25</v>
      </c>
      <c r="O553" s="58"/>
      <c r="P553" s="58">
        <v>0.04</v>
      </c>
      <c r="Q553" s="97"/>
      <c r="R553" s="97"/>
    </row>
    <row r="554" spans="1:18" ht="75" outlineLevel="1">
      <c r="A554" s="47" t="s">
        <v>170</v>
      </c>
      <c r="B554" s="43" t="s">
        <v>726</v>
      </c>
      <c r="C554" s="50" t="s">
        <v>1761</v>
      </c>
      <c r="D554" s="58">
        <v>2.5174800000000004</v>
      </c>
      <c r="E554" s="58"/>
      <c r="F554" s="58">
        <v>0</v>
      </c>
      <c r="G554" s="58">
        <v>0</v>
      </c>
      <c r="H554" s="58"/>
      <c r="I554" s="58">
        <v>0</v>
      </c>
      <c r="J554" s="58">
        <v>0</v>
      </c>
      <c r="K554" s="97"/>
      <c r="L554" s="58"/>
      <c r="M554" s="58">
        <v>0</v>
      </c>
      <c r="N554" s="58">
        <v>0</v>
      </c>
      <c r="O554" s="58"/>
      <c r="P554" s="58">
        <v>0</v>
      </c>
      <c r="Q554" s="97"/>
      <c r="R554" s="97"/>
    </row>
    <row r="555" spans="1:18" ht="75" outlineLevel="1">
      <c r="A555" s="47" t="s">
        <v>170</v>
      </c>
      <c r="B555" s="43" t="s">
        <v>727</v>
      </c>
      <c r="C555" s="50" t="s">
        <v>1762</v>
      </c>
      <c r="D555" s="58">
        <v>2.5174800000000004</v>
      </c>
      <c r="E555" s="58"/>
      <c r="F555" s="58">
        <v>0</v>
      </c>
      <c r="G555" s="58">
        <v>0</v>
      </c>
      <c r="H555" s="58"/>
      <c r="I555" s="58">
        <v>0</v>
      </c>
      <c r="J555" s="58">
        <v>0</v>
      </c>
      <c r="K555" s="97"/>
      <c r="L555" s="58"/>
      <c r="M555" s="58">
        <v>0</v>
      </c>
      <c r="N555" s="58">
        <v>0</v>
      </c>
      <c r="O555" s="58"/>
      <c r="P555" s="58">
        <v>0</v>
      </c>
      <c r="Q555" s="97"/>
      <c r="R555" s="97"/>
    </row>
    <row r="556" spans="1:18" ht="93.75" outlineLevel="1">
      <c r="A556" s="47" t="s">
        <v>170</v>
      </c>
      <c r="B556" s="43" t="s">
        <v>728</v>
      </c>
      <c r="C556" s="50" t="s">
        <v>1763</v>
      </c>
      <c r="D556" s="58">
        <v>1.7410699999999999</v>
      </c>
      <c r="E556" s="58"/>
      <c r="F556" s="58">
        <v>0</v>
      </c>
      <c r="G556" s="58">
        <v>0</v>
      </c>
      <c r="H556" s="58"/>
      <c r="I556" s="58">
        <v>0</v>
      </c>
      <c r="J556" s="58">
        <v>0</v>
      </c>
      <c r="K556" s="97"/>
      <c r="L556" s="58"/>
      <c r="M556" s="58">
        <v>0</v>
      </c>
      <c r="N556" s="58">
        <v>0</v>
      </c>
      <c r="O556" s="58"/>
      <c r="P556" s="58">
        <v>0</v>
      </c>
      <c r="Q556" s="97"/>
      <c r="R556" s="97"/>
    </row>
    <row r="557" spans="1:18" ht="56.25" outlineLevel="1">
      <c r="A557" s="47" t="s">
        <v>170</v>
      </c>
      <c r="B557" s="43" t="s">
        <v>729</v>
      </c>
      <c r="C557" s="50" t="s">
        <v>1764</v>
      </c>
      <c r="D557" s="58">
        <v>5.1918899999999999</v>
      </c>
      <c r="E557" s="58"/>
      <c r="F557" s="58">
        <v>0</v>
      </c>
      <c r="G557" s="58">
        <v>0</v>
      </c>
      <c r="H557" s="58"/>
      <c r="I557" s="58">
        <v>0</v>
      </c>
      <c r="J557" s="58">
        <v>0</v>
      </c>
      <c r="K557" s="97"/>
      <c r="L557" s="58"/>
      <c r="M557" s="58">
        <v>0</v>
      </c>
      <c r="N557" s="58">
        <v>0</v>
      </c>
      <c r="O557" s="58"/>
      <c r="P557" s="58">
        <v>0</v>
      </c>
      <c r="Q557" s="97"/>
      <c r="R557" s="97"/>
    </row>
    <row r="558" spans="1:18" ht="56.25" outlineLevel="1">
      <c r="A558" s="47" t="s">
        <v>170</v>
      </c>
      <c r="B558" s="43" t="s">
        <v>730</v>
      </c>
      <c r="C558" s="50" t="s">
        <v>1765</v>
      </c>
      <c r="D558" s="58">
        <v>6.4343399999999997</v>
      </c>
      <c r="E558" s="58"/>
      <c r="F558" s="58">
        <v>6.4343399999999997</v>
      </c>
      <c r="G558" s="58">
        <v>0</v>
      </c>
      <c r="H558" s="58"/>
      <c r="I558" s="58">
        <v>0</v>
      </c>
      <c r="J558" s="58">
        <v>0</v>
      </c>
      <c r="K558" s="97"/>
      <c r="L558" s="58"/>
      <c r="M558" s="58">
        <v>6.4343399999999997</v>
      </c>
      <c r="N558" s="58">
        <v>0</v>
      </c>
      <c r="O558" s="58"/>
      <c r="P558" s="58">
        <v>0</v>
      </c>
      <c r="Q558" s="97"/>
      <c r="R558" s="97"/>
    </row>
    <row r="559" spans="1:18" ht="112.5" outlineLevel="1">
      <c r="A559" s="47" t="s">
        <v>170</v>
      </c>
      <c r="B559" s="43" t="s">
        <v>731</v>
      </c>
      <c r="C559" s="50" t="s">
        <v>1766</v>
      </c>
      <c r="D559" s="58">
        <v>2.5497100000000001</v>
      </c>
      <c r="E559" s="58"/>
      <c r="F559" s="58">
        <v>0</v>
      </c>
      <c r="G559" s="58">
        <v>0</v>
      </c>
      <c r="H559" s="58"/>
      <c r="I559" s="58">
        <v>0</v>
      </c>
      <c r="J559" s="58">
        <v>0</v>
      </c>
      <c r="K559" s="97"/>
      <c r="L559" s="58"/>
      <c r="M559" s="58">
        <v>0</v>
      </c>
      <c r="N559" s="58">
        <v>0</v>
      </c>
      <c r="O559" s="58"/>
      <c r="P559" s="58">
        <v>0</v>
      </c>
      <c r="Q559" s="97"/>
      <c r="R559" s="97"/>
    </row>
    <row r="560" spans="1:18" ht="75" outlineLevel="1">
      <c r="A560" s="47" t="s">
        <v>170</v>
      </c>
      <c r="B560" s="43" t="s">
        <v>732</v>
      </c>
      <c r="C560" s="50" t="s">
        <v>1767</v>
      </c>
      <c r="D560" s="58">
        <v>3.6231499999999994</v>
      </c>
      <c r="E560" s="58"/>
      <c r="F560" s="58">
        <v>0</v>
      </c>
      <c r="G560" s="58">
        <v>0</v>
      </c>
      <c r="H560" s="58"/>
      <c r="I560" s="58">
        <v>0</v>
      </c>
      <c r="J560" s="58">
        <v>0</v>
      </c>
      <c r="K560" s="97"/>
      <c r="L560" s="58"/>
      <c r="M560" s="58">
        <v>0</v>
      </c>
      <c r="N560" s="58">
        <v>0</v>
      </c>
      <c r="O560" s="58"/>
      <c r="P560" s="58">
        <v>0</v>
      </c>
      <c r="Q560" s="97"/>
      <c r="R560" s="97"/>
    </row>
    <row r="561" spans="1:18" ht="56.25" outlineLevel="1">
      <c r="A561" s="47" t="s">
        <v>170</v>
      </c>
      <c r="B561" s="43" t="s">
        <v>733</v>
      </c>
      <c r="C561" s="50" t="s">
        <v>1768</v>
      </c>
      <c r="D561" s="58">
        <v>5.3521900000000002</v>
      </c>
      <c r="E561" s="58"/>
      <c r="F561" s="58">
        <v>0</v>
      </c>
      <c r="G561" s="58">
        <v>0</v>
      </c>
      <c r="H561" s="58"/>
      <c r="I561" s="58">
        <v>0</v>
      </c>
      <c r="J561" s="58">
        <v>0</v>
      </c>
      <c r="K561" s="97"/>
      <c r="L561" s="58"/>
      <c r="M561" s="58">
        <v>0</v>
      </c>
      <c r="N561" s="58">
        <v>0</v>
      </c>
      <c r="O561" s="58"/>
      <c r="P561" s="58">
        <v>0</v>
      </c>
      <c r="Q561" s="97"/>
      <c r="R561" s="97"/>
    </row>
    <row r="562" spans="1:18" ht="75" outlineLevel="1">
      <c r="A562" s="47" t="s">
        <v>170</v>
      </c>
      <c r="B562" s="43" t="s">
        <v>734</v>
      </c>
      <c r="C562" s="50" t="s">
        <v>1769</v>
      </c>
      <c r="D562" s="58">
        <v>4.7927200000000001</v>
      </c>
      <c r="E562" s="58"/>
      <c r="F562" s="58">
        <v>0</v>
      </c>
      <c r="G562" s="58">
        <v>0</v>
      </c>
      <c r="H562" s="58"/>
      <c r="I562" s="58">
        <v>0</v>
      </c>
      <c r="J562" s="58">
        <v>0</v>
      </c>
      <c r="K562" s="58"/>
      <c r="L562" s="58"/>
      <c r="M562" s="58">
        <v>0</v>
      </c>
      <c r="N562" s="58">
        <v>0</v>
      </c>
      <c r="O562" s="58"/>
      <c r="P562" s="58">
        <v>0</v>
      </c>
      <c r="Q562" s="58"/>
      <c r="R562" s="58"/>
    </row>
    <row r="563" spans="1:18" ht="75" outlineLevel="1">
      <c r="A563" s="47" t="s">
        <v>170</v>
      </c>
      <c r="B563" s="43" t="s">
        <v>735</v>
      </c>
      <c r="C563" s="50" t="s">
        <v>1770</v>
      </c>
      <c r="D563" s="58">
        <v>4.0876843000000003</v>
      </c>
      <c r="E563" s="58"/>
      <c r="F563" s="58">
        <v>4.0876843000000003</v>
      </c>
      <c r="G563" s="58">
        <v>0.40</v>
      </c>
      <c r="H563" s="58"/>
      <c r="I563" s="58">
        <v>0.38</v>
      </c>
      <c r="J563" s="58">
        <v>0</v>
      </c>
      <c r="K563" s="58"/>
      <c r="L563" s="58"/>
      <c r="M563" s="58">
        <v>4.0876843000000003</v>
      </c>
      <c r="N563" s="58">
        <v>0.40</v>
      </c>
      <c r="O563" s="58"/>
      <c r="P563" s="58">
        <v>0.38</v>
      </c>
      <c r="Q563" s="58"/>
      <c r="R563" s="58"/>
    </row>
    <row r="564" spans="1:18" ht="56.25" outlineLevel="1">
      <c r="A564" s="47" t="s">
        <v>170</v>
      </c>
      <c r="B564" s="43" t="s">
        <v>736</v>
      </c>
      <c r="C564" s="50" t="s">
        <v>1771</v>
      </c>
      <c r="D564" s="58">
        <v>6.7065200000000003</v>
      </c>
      <c r="E564" s="58"/>
      <c r="F564" s="58">
        <v>0</v>
      </c>
      <c r="G564" s="58">
        <v>0</v>
      </c>
      <c r="H564" s="58"/>
      <c r="I564" s="58">
        <v>0</v>
      </c>
      <c r="J564" s="58">
        <v>0</v>
      </c>
      <c r="K564" s="97"/>
      <c r="L564" s="58"/>
      <c r="M564" s="58">
        <v>0</v>
      </c>
      <c r="N564" s="58">
        <v>0</v>
      </c>
      <c r="O564" s="58"/>
      <c r="P564" s="58">
        <v>0</v>
      </c>
      <c r="Q564" s="97"/>
      <c r="R564" s="97"/>
    </row>
    <row r="565" spans="1:18" ht="56.25" outlineLevel="1">
      <c r="A565" s="47" t="s">
        <v>170</v>
      </c>
      <c r="B565" s="43" t="s">
        <v>737</v>
      </c>
      <c r="C565" s="50" t="s">
        <v>1772</v>
      </c>
      <c r="D565" s="58">
        <v>3.9311399999999996</v>
      </c>
      <c r="E565" s="58"/>
      <c r="F565" s="58">
        <v>0</v>
      </c>
      <c r="G565" s="58">
        <v>0</v>
      </c>
      <c r="H565" s="58"/>
      <c r="I565" s="58">
        <v>0</v>
      </c>
      <c r="J565" s="58">
        <v>0</v>
      </c>
      <c r="K565" s="97"/>
      <c r="L565" s="58"/>
      <c r="M565" s="58">
        <v>0</v>
      </c>
      <c r="N565" s="58">
        <v>0</v>
      </c>
      <c r="O565" s="58"/>
      <c r="P565" s="58">
        <v>0</v>
      </c>
      <c r="Q565" s="97"/>
      <c r="R565" s="97"/>
    </row>
    <row r="566" spans="1:18" ht="56.25" outlineLevel="1">
      <c r="A566" s="47" t="s">
        <v>170</v>
      </c>
      <c r="B566" s="43" t="s">
        <v>738</v>
      </c>
      <c r="C566" s="50" t="s">
        <v>1773</v>
      </c>
      <c r="D566" s="58">
        <v>3.2237899999999997</v>
      </c>
      <c r="E566" s="58"/>
      <c r="F566" s="58">
        <v>0</v>
      </c>
      <c r="G566" s="58">
        <v>0</v>
      </c>
      <c r="H566" s="58"/>
      <c r="I566" s="58">
        <v>0</v>
      </c>
      <c r="J566" s="58">
        <v>0</v>
      </c>
      <c r="K566" s="97"/>
      <c r="L566" s="58"/>
      <c r="M566" s="58">
        <v>0</v>
      </c>
      <c r="N566" s="58">
        <v>0</v>
      </c>
      <c r="O566" s="58"/>
      <c r="P566" s="58">
        <v>0</v>
      </c>
      <c r="Q566" s="97"/>
      <c r="R566" s="97"/>
    </row>
    <row r="567" spans="1:18" ht="75" outlineLevel="1">
      <c r="A567" s="47" t="s">
        <v>170</v>
      </c>
      <c r="B567" s="43" t="s">
        <v>739</v>
      </c>
      <c r="C567" s="50" t="s">
        <v>1774</v>
      </c>
      <c r="D567" s="58">
        <v>26.729229999999998</v>
      </c>
      <c r="E567" s="58"/>
      <c r="F567" s="58">
        <v>0</v>
      </c>
      <c r="G567" s="58">
        <v>0</v>
      </c>
      <c r="H567" s="58"/>
      <c r="I567" s="58">
        <v>0</v>
      </c>
      <c r="J567" s="58">
        <v>0</v>
      </c>
      <c r="K567" s="97"/>
      <c r="L567" s="58"/>
      <c r="M567" s="58">
        <v>0</v>
      </c>
      <c r="N567" s="58">
        <v>0</v>
      </c>
      <c r="O567" s="58"/>
      <c r="P567" s="58">
        <v>0</v>
      </c>
      <c r="Q567" s="97"/>
      <c r="R567" s="97"/>
    </row>
    <row r="568" spans="1:18" ht="75" outlineLevel="1">
      <c r="A568" s="47" t="s">
        <v>170</v>
      </c>
      <c r="B568" s="43" t="s">
        <v>740</v>
      </c>
      <c r="C568" s="50" t="s">
        <v>1775</v>
      </c>
      <c r="D568" s="58">
        <v>33.027700000000003</v>
      </c>
      <c r="E568" s="58"/>
      <c r="F568" s="58">
        <v>0</v>
      </c>
      <c r="G568" s="58">
        <v>0</v>
      </c>
      <c r="H568" s="58"/>
      <c r="I568" s="58">
        <v>0</v>
      </c>
      <c r="J568" s="58">
        <v>0</v>
      </c>
      <c r="K568" s="97"/>
      <c r="L568" s="58"/>
      <c r="M568" s="58">
        <v>0</v>
      </c>
      <c r="N568" s="58">
        <v>0</v>
      </c>
      <c r="O568" s="58"/>
      <c r="P568" s="58">
        <v>0</v>
      </c>
      <c r="Q568" s="97"/>
      <c r="R568" s="97"/>
    </row>
    <row r="569" spans="1:18" ht="93.75" outlineLevel="1">
      <c r="A569" s="47" t="s">
        <v>170</v>
      </c>
      <c r="B569" s="43" t="s">
        <v>741</v>
      </c>
      <c r="C569" s="50" t="s">
        <v>1776</v>
      </c>
      <c r="D569" s="58">
        <v>3.2212600000000005</v>
      </c>
      <c r="E569" s="58"/>
      <c r="F569" s="58">
        <v>0</v>
      </c>
      <c r="G569" s="58">
        <v>0</v>
      </c>
      <c r="H569" s="58"/>
      <c r="I569" s="58">
        <v>0</v>
      </c>
      <c r="J569" s="58">
        <v>0</v>
      </c>
      <c r="K569" s="97"/>
      <c r="L569" s="58"/>
      <c r="M569" s="58">
        <v>0</v>
      </c>
      <c r="N569" s="58">
        <v>0</v>
      </c>
      <c r="O569" s="58"/>
      <c r="P569" s="58">
        <v>0</v>
      </c>
      <c r="Q569" s="97"/>
      <c r="R569" s="97"/>
    </row>
    <row r="570" spans="1:18" ht="93.75" outlineLevel="1">
      <c r="A570" s="47" t="s">
        <v>170</v>
      </c>
      <c r="B570" s="43" t="s">
        <v>742</v>
      </c>
      <c r="C570" s="50" t="s">
        <v>1777</v>
      </c>
      <c r="D570" s="58">
        <v>16.670069999999999</v>
      </c>
      <c r="E570" s="58"/>
      <c r="F570" s="58">
        <v>0</v>
      </c>
      <c r="G570" s="58">
        <v>0</v>
      </c>
      <c r="H570" s="58"/>
      <c r="I570" s="58">
        <v>0</v>
      </c>
      <c r="J570" s="58">
        <v>0</v>
      </c>
      <c r="K570" s="97"/>
      <c r="L570" s="58"/>
      <c r="M570" s="58">
        <v>0</v>
      </c>
      <c r="N570" s="58">
        <v>0</v>
      </c>
      <c r="O570" s="58"/>
      <c r="P570" s="58">
        <v>0</v>
      </c>
      <c r="Q570" s="97"/>
      <c r="R570" s="97"/>
    </row>
    <row r="571" spans="1:18" ht="93.75" outlineLevel="1">
      <c r="A571" s="47" t="s">
        <v>170</v>
      </c>
      <c r="B571" s="43" t="s">
        <v>743</v>
      </c>
      <c r="C571" s="50" t="s">
        <v>1778</v>
      </c>
      <c r="D571" s="58">
        <v>2.4274900000000001</v>
      </c>
      <c r="E571" s="58"/>
      <c r="F571" s="58">
        <v>0</v>
      </c>
      <c r="G571" s="58">
        <v>0</v>
      </c>
      <c r="H571" s="58"/>
      <c r="I571" s="58">
        <v>0</v>
      </c>
      <c r="J571" s="58">
        <v>0</v>
      </c>
      <c r="K571" s="97"/>
      <c r="L571" s="58"/>
      <c r="M571" s="58">
        <v>0</v>
      </c>
      <c r="N571" s="58">
        <v>0</v>
      </c>
      <c r="O571" s="58"/>
      <c r="P571" s="58">
        <v>0</v>
      </c>
      <c r="Q571" s="97"/>
      <c r="R571" s="97"/>
    </row>
    <row r="572" spans="1:18" ht="112.5" outlineLevel="1">
      <c r="A572" s="47" t="s">
        <v>170</v>
      </c>
      <c r="B572" s="45" t="s">
        <v>744</v>
      </c>
      <c r="C572" s="51" t="s">
        <v>1779</v>
      </c>
      <c r="D572" s="58">
        <v>340.43869999999998</v>
      </c>
      <c r="E572" s="58"/>
      <c r="F572" s="58">
        <v>0</v>
      </c>
      <c r="G572" s="58">
        <v>0</v>
      </c>
      <c r="H572" s="58"/>
      <c r="I572" s="58">
        <v>0</v>
      </c>
      <c r="J572" s="58">
        <v>0</v>
      </c>
      <c r="K572" s="97"/>
      <c r="L572" s="58"/>
      <c r="M572" s="58">
        <v>0</v>
      </c>
      <c r="N572" s="58">
        <v>0</v>
      </c>
      <c r="O572" s="58"/>
      <c r="P572" s="58">
        <v>0</v>
      </c>
      <c r="Q572" s="97"/>
      <c r="R572" s="97"/>
    </row>
    <row r="573" spans="1:18" ht="93.75" outlineLevel="1">
      <c r="A573" s="47" t="s">
        <v>170</v>
      </c>
      <c r="B573" s="43" t="s">
        <v>745</v>
      </c>
      <c r="C573" s="50" t="s">
        <v>1780</v>
      </c>
      <c r="D573" s="58">
        <v>6.3356899999999996</v>
      </c>
      <c r="E573" s="58"/>
      <c r="F573" s="58">
        <v>6.3356899999999996</v>
      </c>
      <c r="G573" s="58">
        <v>0</v>
      </c>
      <c r="H573" s="58"/>
      <c r="I573" s="58">
        <v>0</v>
      </c>
      <c r="J573" s="58">
        <v>0</v>
      </c>
      <c r="K573" s="97"/>
      <c r="L573" s="58"/>
      <c r="M573" s="58">
        <v>6.3356899999999996</v>
      </c>
      <c r="N573" s="58">
        <v>0</v>
      </c>
      <c r="O573" s="58"/>
      <c r="P573" s="58">
        <v>0</v>
      </c>
      <c r="Q573" s="97"/>
      <c r="R573" s="97"/>
    </row>
    <row r="574" spans="1:18" ht="112.5" outlineLevel="1">
      <c r="A574" s="47" t="s">
        <v>170</v>
      </c>
      <c r="B574" s="43" t="s">
        <v>746</v>
      </c>
      <c r="C574" s="50" t="s">
        <v>1781</v>
      </c>
      <c r="D574" s="58">
        <v>6.3878599999999999</v>
      </c>
      <c r="E574" s="58"/>
      <c r="F574" s="58">
        <v>0</v>
      </c>
      <c r="G574" s="58">
        <v>0</v>
      </c>
      <c r="H574" s="58"/>
      <c r="I574" s="58">
        <v>0</v>
      </c>
      <c r="J574" s="58">
        <v>0</v>
      </c>
      <c r="K574" s="97"/>
      <c r="L574" s="58"/>
      <c r="M574" s="58">
        <v>0</v>
      </c>
      <c r="N574" s="58">
        <v>0</v>
      </c>
      <c r="O574" s="58"/>
      <c r="P574" s="58">
        <v>0</v>
      </c>
      <c r="Q574" s="97"/>
      <c r="R574" s="97"/>
    </row>
    <row r="575" spans="1:18" ht="75" outlineLevel="1">
      <c r="A575" s="47" t="s">
        <v>170</v>
      </c>
      <c r="B575" s="43" t="s">
        <v>747</v>
      </c>
      <c r="C575" s="50" t="s">
        <v>1782</v>
      </c>
      <c r="D575" s="58">
        <v>1.9897799999999999</v>
      </c>
      <c r="E575" s="58"/>
      <c r="F575" s="58">
        <v>0</v>
      </c>
      <c r="G575" s="58">
        <v>0</v>
      </c>
      <c r="H575" s="58"/>
      <c r="I575" s="58">
        <v>0</v>
      </c>
      <c r="J575" s="58">
        <v>0</v>
      </c>
      <c r="K575" s="97"/>
      <c r="L575" s="58"/>
      <c r="M575" s="58">
        <v>0</v>
      </c>
      <c r="N575" s="58">
        <v>0</v>
      </c>
      <c r="O575" s="58"/>
      <c r="P575" s="58">
        <v>0</v>
      </c>
      <c r="Q575" s="97"/>
      <c r="R575" s="97"/>
    </row>
    <row r="576" spans="1:18" ht="112.5" outlineLevel="1">
      <c r="A576" s="47" t="s">
        <v>170</v>
      </c>
      <c r="B576" s="43" t="s">
        <v>748</v>
      </c>
      <c r="C576" s="50" t="s">
        <v>1783</v>
      </c>
      <c r="D576" s="58">
        <v>5.2798000000000007</v>
      </c>
      <c r="E576" s="58"/>
      <c r="F576" s="58">
        <v>5.2798000000000007</v>
      </c>
      <c r="G576" s="58">
        <v>0</v>
      </c>
      <c r="H576" s="58"/>
      <c r="I576" s="58">
        <v>0.5</v>
      </c>
      <c r="J576" s="58">
        <v>0</v>
      </c>
      <c r="K576" s="97"/>
      <c r="L576" s="58"/>
      <c r="M576" s="58">
        <v>5.2798000000000007</v>
      </c>
      <c r="N576" s="58">
        <v>0</v>
      </c>
      <c r="O576" s="58"/>
      <c r="P576" s="58">
        <v>0.5</v>
      </c>
      <c r="Q576" s="97"/>
      <c r="R576" s="97"/>
    </row>
    <row r="577" spans="1:18" ht="75" outlineLevel="1">
      <c r="A577" s="47" t="s">
        <v>170</v>
      </c>
      <c r="B577" s="43" t="s">
        <v>749</v>
      </c>
      <c r="C577" s="52" t="s">
        <v>1784</v>
      </c>
      <c r="D577" s="58">
        <v>6.7690000000000001</v>
      </c>
      <c r="E577" s="58"/>
      <c r="F577" s="58">
        <v>0</v>
      </c>
      <c r="G577" s="58">
        <v>0</v>
      </c>
      <c r="H577" s="58"/>
      <c r="I577" s="58">
        <v>0</v>
      </c>
      <c r="J577" s="58">
        <v>0</v>
      </c>
      <c r="K577" s="97"/>
      <c r="L577" s="58"/>
      <c r="M577" s="58">
        <v>0</v>
      </c>
      <c r="N577" s="58">
        <v>0</v>
      </c>
      <c r="O577" s="58"/>
      <c r="P577" s="58">
        <v>0</v>
      </c>
      <c r="Q577" s="97"/>
      <c r="R577" s="97"/>
    </row>
    <row r="578" spans="1:18" ht="131.25" outlineLevel="1">
      <c r="A578" s="47" t="s">
        <v>170</v>
      </c>
      <c r="B578" s="43" t="s">
        <v>750</v>
      </c>
      <c r="C578" s="50" t="s">
        <v>1785</v>
      </c>
      <c r="D578" s="58">
        <v>8.9609199999999998</v>
      </c>
      <c r="E578" s="58"/>
      <c r="F578" s="58">
        <v>0</v>
      </c>
      <c r="G578" s="58">
        <v>0</v>
      </c>
      <c r="H578" s="58"/>
      <c r="I578" s="58">
        <v>0</v>
      </c>
      <c r="J578" s="58">
        <v>0</v>
      </c>
      <c r="K578" s="97"/>
      <c r="L578" s="58"/>
      <c r="M578" s="58">
        <v>0</v>
      </c>
      <c r="N578" s="58">
        <v>0</v>
      </c>
      <c r="O578" s="58"/>
      <c r="P578" s="58">
        <v>0</v>
      </c>
      <c r="Q578" s="97"/>
      <c r="R578" s="97"/>
    </row>
    <row r="579" spans="1:18" ht="56.25" outlineLevel="1">
      <c r="A579" s="47" t="s">
        <v>170</v>
      </c>
      <c r="B579" s="43" t="s">
        <v>751</v>
      </c>
      <c r="C579" s="50" t="s">
        <v>1786</v>
      </c>
      <c r="D579" s="58">
        <v>2.2013699999999998</v>
      </c>
      <c r="E579" s="58"/>
      <c r="F579" s="58">
        <v>0</v>
      </c>
      <c r="G579" s="58">
        <v>0</v>
      </c>
      <c r="H579" s="58"/>
      <c r="I579" s="58">
        <v>0</v>
      </c>
      <c r="J579" s="58">
        <v>0</v>
      </c>
      <c r="K579" s="97"/>
      <c r="L579" s="58"/>
      <c r="M579" s="58">
        <v>0</v>
      </c>
      <c r="N579" s="58">
        <v>0</v>
      </c>
      <c r="O579" s="58"/>
      <c r="P579" s="58">
        <v>0</v>
      </c>
      <c r="Q579" s="97"/>
      <c r="R579" s="97"/>
    </row>
    <row r="580" spans="1:18" ht="75" outlineLevel="1">
      <c r="A580" s="47" t="s">
        <v>170</v>
      </c>
      <c r="B580" s="43" t="s">
        <v>752</v>
      </c>
      <c r="C580" s="50" t="s">
        <v>1787</v>
      </c>
      <c r="D580" s="58">
        <v>2.8187199999999999</v>
      </c>
      <c r="E580" s="58"/>
      <c r="F580" s="58">
        <v>0</v>
      </c>
      <c r="G580" s="58">
        <v>0</v>
      </c>
      <c r="H580" s="58"/>
      <c r="I580" s="58">
        <v>0</v>
      </c>
      <c r="J580" s="58">
        <v>0</v>
      </c>
      <c r="K580" s="97"/>
      <c r="L580" s="58"/>
      <c r="M580" s="58">
        <v>0</v>
      </c>
      <c r="N580" s="58">
        <v>0</v>
      </c>
      <c r="O580" s="58"/>
      <c r="P580" s="58">
        <v>0</v>
      </c>
      <c r="Q580" s="97"/>
      <c r="R580" s="97"/>
    </row>
    <row r="581" spans="1:18" ht="75" outlineLevel="1">
      <c r="A581" s="47" t="s">
        <v>170</v>
      </c>
      <c r="B581" s="43" t="s">
        <v>753</v>
      </c>
      <c r="C581" s="50" t="s">
        <v>1788</v>
      </c>
      <c r="D581" s="58">
        <v>4.1500000000000004</v>
      </c>
      <c r="E581" s="58"/>
      <c r="F581" s="58">
        <v>0</v>
      </c>
      <c r="G581" s="58">
        <v>0</v>
      </c>
      <c r="H581" s="58"/>
      <c r="I581" s="58">
        <v>0</v>
      </c>
      <c r="J581" s="58">
        <v>0</v>
      </c>
      <c r="K581" s="97"/>
      <c r="L581" s="58"/>
      <c r="M581" s="58">
        <v>0</v>
      </c>
      <c r="N581" s="58">
        <v>0</v>
      </c>
      <c r="O581" s="58"/>
      <c r="P581" s="58">
        <v>0</v>
      </c>
      <c r="Q581" s="97"/>
      <c r="R581" s="97"/>
    </row>
    <row r="582" spans="1:18" ht="112.5" outlineLevel="1">
      <c r="A582" s="47" t="s">
        <v>170</v>
      </c>
      <c r="B582" s="43" t="s">
        <v>754</v>
      </c>
      <c r="C582" s="50" t="s">
        <v>1789</v>
      </c>
      <c r="D582" s="58">
        <v>22.351279999999996</v>
      </c>
      <c r="E582" s="58"/>
      <c r="F582" s="58">
        <v>0</v>
      </c>
      <c r="G582" s="58">
        <v>0</v>
      </c>
      <c r="H582" s="58"/>
      <c r="I582" s="58">
        <v>0</v>
      </c>
      <c r="J582" s="58">
        <v>0</v>
      </c>
      <c r="K582" s="97"/>
      <c r="L582" s="58"/>
      <c r="M582" s="58">
        <v>0</v>
      </c>
      <c r="N582" s="58">
        <v>0</v>
      </c>
      <c r="O582" s="58"/>
      <c r="P582" s="58">
        <v>0</v>
      </c>
      <c r="Q582" s="97"/>
      <c r="R582" s="97"/>
    </row>
    <row r="583" spans="1:18" ht="93.75" outlineLevel="1">
      <c r="A583" s="47" t="s">
        <v>170</v>
      </c>
      <c r="B583" s="43" t="s">
        <v>755</v>
      </c>
      <c r="C583" s="50" t="s">
        <v>1790</v>
      </c>
      <c r="D583" s="58">
        <v>1.9556199999999999</v>
      </c>
      <c r="E583" s="58"/>
      <c r="F583" s="58">
        <v>0</v>
      </c>
      <c r="G583" s="58">
        <v>0</v>
      </c>
      <c r="H583" s="58"/>
      <c r="I583" s="58">
        <v>0</v>
      </c>
      <c r="J583" s="58">
        <v>0</v>
      </c>
      <c r="K583" s="97"/>
      <c r="L583" s="58"/>
      <c r="M583" s="58">
        <v>0</v>
      </c>
      <c r="N583" s="58">
        <v>0</v>
      </c>
      <c r="O583" s="58"/>
      <c r="P583" s="58">
        <v>0</v>
      </c>
      <c r="Q583" s="97"/>
      <c r="R583" s="97"/>
    </row>
    <row r="584" spans="1:18" ht="131.25" outlineLevel="1">
      <c r="A584" s="47" t="s">
        <v>170</v>
      </c>
      <c r="B584" s="43" t="s">
        <v>756</v>
      </c>
      <c r="C584" s="50" t="s">
        <v>1791</v>
      </c>
      <c r="D584" s="58">
        <v>2.3768000000000007</v>
      </c>
      <c r="E584" s="58"/>
      <c r="F584" s="58">
        <v>0</v>
      </c>
      <c r="G584" s="58">
        <v>0</v>
      </c>
      <c r="H584" s="58"/>
      <c r="I584" s="58">
        <v>0</v>
      </c>
      <c r="J584" s="58">
        <v>0</v>
      </c>
      <c r="K584" s="97"/>
      <c r="L584" s="58"/>
      <c r="M584" s="58">
        <v>0</v>
      </c>
      <c r="N584" s="58">
        <v>0</v>
      </c>
      <c r="O584" s="58"/>
      <c r="P584" s="58">
        <v>0</v>
      </c>
      <c r="Q584" s="97"/>
      <c r="R584" s="97"/>
    </row>
    <row r="585" spans="1:18" ht="75" outlineLevel="1">
      <c r="A585" s="47" t="s">
        <v>170</v>
      </c>
      <c r="B585" s="43" t="s">
        <v>757</v>
      </c>
      <c r="C585" s="50" t="s">
        <v>1792</v>
      </c>
      <c r="D585" s="58">
        <v>8.1664500000000011</v>
      </c>
      <c r="E585" s="58"/>
      <c r="F585" s="58">
        <v>0</v>
      </c>
      <c r="G585" s="58">
        <v>0</v>
      </c>
      <c r="H585" s="58"/>
      <c r="I585" s="58">
        <v>0</v>
      </c>
      <c r="J585" s="58">
        <v>0</v>
      </c>
      <c r="K585" s="97"/>
      <c r="L585" s="58"/>
      <c r="M585" s="58">
        <v>0</v>
      </c>
      <c r="N585" s="58">
        <v>0</v>
      </c>
      <c r="O585" s="58"/>
      <c r="P585" s="58">
        <v>0</v>
      </c>
      <c r="Q585" s="97"/>
      <c r="R585" s="97"/>
    </row>
    <row r="586" spans="1:18" ht="75" outlineLevel="1">
      <c r="A586" s="47" t="s">
        <v>170</v>
      </c>
      <c r="B586" s="43" t="s">
        <v>758</v>
      </c>
      <c r="C586" s="50" t="s">
        <v>1793</v>
      </c>
      <c r="D586" s="58">
        <v>6.22607</v>
      </c>
      <c r="E586" s="58"/>
      <c r="F586" s="58">
        <v>0</v>
      </c>
      <c r="G586" s="58">
        <v>0</v>
      </c>
      <c r="H586" s="58"/>
      <c r="I586" s="58">
        <v>0</v>
      </c>
      <c r="J586" s="58">
        <v>0</v>
      </c>
      <c r="K586" s="97"/>
      <c r="L586" s="58"/>
      <c r="M586" s="58">
        <v>0</v>
      </c>
      <c r="N586" s="58">
        <v>0</v>
      </c>
      <c r="O586" s="58"/>
      <c r="P586" s="58">
        <v>0</v>
      </c>
      <c r="Q586" s="97"/>
      <c r="R586" s="97"/>
    </row>
    <row r="587" spans="1:18" ht="75" outlineLevel="1">
      <c r="A587" s="47" t="s">
        <v>170</v>
      </c>
      <c r="B587" s="43" t="s">
        <v>759</v>
      </c>
      <c r="C587" s="50" t="s">
        <v>1794</v>
      </c>
      <c r="D587" s="58">
        <v>16.810130439999998</v>
      </c>
      <c r="E587" s="58"/>
      <c r="F587" s="58">
        <v>16.810130439999998</v>
      </c>
      <c r="G587" s="58">
        <v>0.25</v>
      </c>
      <c r="H587" s="58"/>
      <c r="I587" s="58">
        <v>3.82</v>
      </c>
      <c r="J587" s="58">
        <v>0</v>
      </c>
      <c r="K587" s="97"/>
      <c r="L587" s="58"/>
      <c r="M587" s="58">
        <v>16.810130439999998</v>
      </c>
      <c r="N587" s="58">
        <v>0.25</v>
      </c>
      <c r="O587" s="58"/>
      <c r="P587" s="58">
        <v>3.82</v>
      </c>
      <c r="Q587" s="97"/>
      <c r="R587" s="97"/>
    </row>
    <row r="588" spans="1:18" ht="56.25" outlineLevel="1">
      <c r="A588" s="47" t="s">
        <v>170</v>
      </c>
      <c r="B588" s="43" t="s">
        <v>760</v>
      </c>
      <c r="C588" s="50" t="s">
        <v>1795</v>
      </c>
      <c r="D588" s="58">
        <v>3.2670499999999998</v>
      </c>
      <c r="E588" s="58"/>
      <c r="F588" s="58">
        <v>0</v>
      </c>
      <c r="G588" s="58">
        <v>0</v>
      </c>
      <c r="H588" s="58"/>
      <c r="I588" s="58">
        <v>0</v>
      </c>
      <c r="J588" s="58">
        <v>0</v>
      </c>
      <c r="K588" s="97"/>
      <c r="L588" s="58"/>
      <c r="M588" s="58">
        <v>0</v>
      </c>
      <c r="N588" s="58">
        <v>0</v>
      </c>
      <c r="O588" s="58"/>
      <c r="P588" s="58">
        <v>0</v>
      </c>
      <c r="Q588" s="97"/>
      <c r="R588" s="97"/>
    </row>
    <row r="589" spans="1:18" ht="93.75" outlineLevel="1">
      <c r="A589" s="47" t="s">
        <v>170</v>
      </c>
      <c r="B589" s="43" t="s">
        <v>761</v>
      </c>
      <c r="C589" s="50" t="s">
        <v>1796</v>
      </c>
      <c r="D589" s="58">
        <v>15.425712299999999</v>
      </c>
      <c r="E589" s="58"/>
      <c r="F589" s="58">
        <v>15.425712299999999</v>
      </c>
      <c r="G589" s="58">
        <v>0</v>
      </c>
      <c r="H589" s="58"/>
      <c r="I589" s="58">
        <v>3.31</v>
      </c>
      <c r="J589" s="58">
        <v>0</v>
      </c>
      <c r="K589" s="97"/>
      <c r="L589" s="58"/>
      <c r="M589" s="58">
        <v>15.425712299999999</v>
      </c>
      <c r="N589" s="58">
        <v>0</v>
      </c>
      <c r="O589" s="58"/>
      <c r="P589" s="58">
        <v>3.31</v>
      </c>
      <c r="Q589" s="97"/>
      <c r="R589" s="97"/>
    </row>
    <row r="590" spans="1:18" ht="93.75" outlineLevel="1">
      <c r="A590" s="47" t="s">
        <v>170</v>
      </c>
      <c r="B590" s="43" t="s">
        <v>762</v>
      </c>
      <c r="C590" s="50" t="s">
        <v>1797</v>
      </c>
      <c r="D590" s="58">
        <v>3.1568999999999998</v>
      </c>
      <c r="E590" s="58"/>
      <c r="F590" s="58">
        <v>0</v>
      </c>
      <c r="G590" s="58">
        <v>0</v>
      </c>
      <c r="H590" s="58"/>
      <c r="I590" s="58">
        <v>0</v>
      </c>
      <c r="J590" s="58">
        <v>0</v>
      </c>
      <c r="K590" s="97"/>
      <c r="L590" s="58"/>
      <c r="M590" s="58">
        <v>0</v>
      </c>
      <c r="N590" s="58">
        <v>0</v>
      </c>
      <c r="O590" s="58"/>
      <c r="P590" s="58">
        <v>0</v>
      </c>
      <c r="Q590" s="97"/>
      <c r="R590" s="97"/>
    </row>
    <row r="591" spans="1:18" ht="75" outlineLevel="1">
      <c r="A591" s="47" t="s">
        <v>170</v>
      </c>
      <c r="B591" s="43" t="s">
        <v>763</v>
      </c>
      <c r="C591" s="50" t="s">
        <v>1798</v>
      </c>
      <c r="D591" s="58">
        <v>4.4780200000000008</v>
      </c>
      <c r="E591" s="58"/>
      <c r="F591" s="58">
        <v>0</v>
      </c>
      <c r="G591" s="58">
        <v>0</v>
      </c>
      <c r="H591" s="58"/>
      <c r="I591" s="58">
        <v>0</v>
      </c>
      <c r="J591" s="58">
        <v>0</v>
      </c>
      <c r="K591" s="97"/>
      <c r="L591" s="58"/>
      <c r="M591" s="58">
        <v>0</v>
      </c>
      <c r="N591" s="58">
        <v>0</v>
      </c>
      <c r="O591" s="58"/>
      <c r="P591" s="58">
        <v>0</v>
      </c>
      <c r="Q591" s="97"/>
      <c r="R591" s="97"/>
    </row>
    <row r="592" spans="1:18" ht="56.25" outlineLevel="1">
      <c r="A592" s="47" t="s">
        <v>170</v>
      </c>
      <c r="B592" s="43" t="s">
        <v>764</v>
      </c>
      <c r="C592" s="50" t="s">
        <v>1799</v>
      </c>
      <c r="D592" s="58">
        <v>7.7533800000000008</v>
      </c>
      <c r="E592" s="58"/>
      <c r="F592" s="58">
        <v>0</v>
      </c>
      <c r="G592" s="58">
        <v>0</v>
      </c>
      <c r="H592" s="58"/>
      <c r="I592" s="58">
        <v>0</v>
      </c>
      <c r="J592" s="58">
        <v>0</v>
      </c>
      <c r="K592" s="97"/>
      <c r="L592" s="58"/>
      <c r="M592" s="58">
        <v>0</v>
      </c>
      <c r="N592" s="58">
        <v>0</v>
      </c>
      <c r="O592" s="58"/>
      <c r="P592" s="58">
        <v>0</v>
      </c>
      <c r="Q592" s="97"/>
      <c r="R592" s="97"/>
    </row>
    <row r="593" spans="1:18" ht="75" outlineLevel="1">
      <c r="A593" s="47" t="s">
        <v>170</v>
      </c>
      <c r="B593" s="43" t="s">
        <v>765</v>
      </c>
      <c r="C593" s="50" t="s">
        <v>1800</v>
      </c>
      <c r="D593" s="58">
        <v>1.58578134</v>
      </c>
      <c r="E593" s="58"/>
      <c r="F593" s="58">
        <v>1.58578134</v>
      </c>
      <c r="G593" s="58">
        <v>0</v>
      </c>
      <c r="H593" s="58"/>
      <c r="I593" s="58">
        <v>0.098333333333333328</v>
      </c>
      <c r="J593" s="58">
        <v>0</v>
      </c>
      <c r="K593" s="97"/>
      <c r="L593" s="58"/>
      <c r="M593" s="58">
        <v>1.58578134</v>
      </c>
      <c r="N593" s="58">
        <v>0</v>
      </c>
      <c r="O593" s="58"/>
      <c r="P593" s="58">
        <v>0.098333333333333328</v>
      </c>
      <c r="Q593" s="97"/>
      <c r="R593" s="97"/>
    </row>
    <row r="594" spans="1:18" ht="75" outlineLevel="1">
      <c r="A594" s="47" t="s">
        <v>170</v>
      </c>
      <c r="B594" s="43" t="s">
        <v>766</v>
      </c>
      <c r="C594" s="50" t="s">
        <v>1801</v>
      </c>
      <c r="D594" s="58">
        <v>4.34152</v>
      </c>
      <c r="E594" s="58"/>
      <c r="F594" s="58">
        <v>4.34152</v>
      </c>
      <c r="G594" s="58">
        <v>0.25</v>
      </c>
      <c r="H594" s="58"/>
      <c r="I594" s="58">
        <v>0.60</v>
      </c>
      <c r="J594" s="58">
        <v>0</v>
      </c>
      <c r="K594" s="97"/>
      <c r="L594" s="58"/>
      <c r="M594" s="58">
        <v>4.34152</v>
      </c>
      <c r="N594" s="58">
        <v>0.25</v>
      </c>
      <c r="O594" s="58"/>
      <c r="P594" s="58">
        <v>0.60</v>
      </c>
      <c r="Q594" s="97"/>
      <c r="R594" s="97"/>
    </row>
    <row r="595" spans="1:18" ht="93.75" outlineLevel="1">
      <c r="A595" s="47" t="s">
        <v>170</v>
      </c>
      <c r="B595" s="43" t="s">
        <v>767</v>
      </c>
      <c r="C595" s="50" t="s">
        <v>1802</v>
      </c>
      <c r="D595" s="58">
        <v>6.0568199999999992</v>
      </c>
      <c r="E595" s="58"/>
      <c r="F595" s="58">
        <v>0</v>
      </c>
      <c r="G595" s="58">
        <v>0</v>
      </c>
      <c r="H595" s="58"/>
      <c r="I595" s="58">
        <v>0</v>
      </c>
      <c r="J595" s="58">
        <v>0</v>
      </c>
      <c r="K595" s="97"/>
      <c r="L595" s="58"/>
      <c r="M595" s="58">
        <v>0</v>
      </c>
      <c r="N595" s="58">
        <v>0</v>
      </c>
      <c r="O595" s="58"/>
      <c r="P595" s="58">
        <v>0</v>
      </c>
      <c r="Q595" s="97"/>
      <c r="R595" s="97"/>
    </row>
    <row r="596" spans="1:18" ht="93.75" outlineLevel="1">
      <c r="A596" s="47" t="s">
        <v>170</v>
      </c>
      <c r="B596" s="43" t="s">
        <v>768</v>
      </c>
      <c r="C596" s="50" t="s">
        <v>1803</v>
      </c>
      <c r="D596" s="58">
        <v>4.34152</v>
      </c>
      <c r="E596" s="58"/>
      <c r="F596" s="58">
        <v>4.34152</v>
      </c>
      <c r="G596" s="58">
        <v>0.25</v>
      </c>
      <c r="H596" s="58"/>
      <c r="I596" s="58">
        <v>0.60</v>
      </c>
      <c r="J596" s="58">
        <v>0</v>
      </c>
      <c r="K596" s="97"/>
      <c r="L596" s="58"/>
      <c r="M596" s="58">
        <v>4.34152</v>
      </c>
      <c r="N596" s="58">
        <v>0.25</v>
      </c>
      <c r="O596" s="58"/>
      <c r="P596" s="58">
        <v>0.60</v>
      </c>
      <c r="Q596" s="97"/>
      <c r="R596" s="97"/>
    </row>
    <row r="597" spans="1:18" ht="93.75" outlineLevel="1">
      <c r="A597" s="47" t="s">
        <v>170</v>
      </c>
      <c r="B597" s="43" t="s">
        <v>769</v>
      </c>
      <c r="C597" s="50" t="s">
        <v>1804</v>
      </c>
      <c r="D597" s="58">
        <v>4.1646799999999997</v>
      </c>
      <c r="E597" s="58"/>
      <c r="F597" s="58">
        <v>4.1646799999999997</v>
      </c>
      <c r="G597" s="58">
        <v>0.10</v>
      </c>
      <c r="H597" s="58"/>
      <c r="I597" s="58">
        <v>0.60</v>
      </c>
      <c r="J597" s="58">
        <v>0</v>
      </c>
      <c r="K597" s="97"/>
      <c r="L597" s="58"/>
      <c r="M597" s="58">
        <v>4.1646799999999997</v>
      </c>
      <c r="N597" s="58">
        <v>0.10</v>
      </c>
      <c r="O597" s="58"/>
      <c r="P597" s="58">
        <v>0.60</v>
      </c>
      <c r="Q597" s="97"/>
      <c r="R597" s="97"/>
    </row>
    <row r="598" spans="1:18" ht="93.75" outlineLevel="1">
      <c r="A598" s="47" t="s">
        <v>170</v>
      </c>
      <c r="B598" s="43" t="s">
        <v>770</v>
      </c>
      <c r="C598" s="50" t="s">
        <v>1805</v>
      </c>
      <c r="D598" s="58">
        <v>1.2681246399999999</v>
      </c>
      <c r="E598" s="58"/>
      <c r="F598" s="58">
        <v>1.2681246399999999</v>
      </c>
      <c r="G598" s="58">
        <v>0</v>
      </c>
      <c r="H598" s="58"/>
      <c r="I598" s="58">
        <v>0.26</v>
      </c>
      <c r="J598" s="58">
        <v>0</v>
      </c>
      <c r="K598" s="97"/>
      <c r="L598" s="58"/>
      <c r="M598" s="58">
        <v>1.2681246399999999</v>
      </c>
      <c r="N598" s="58">
        <v>0</v>
      </c>
      <c r="O598" s="58"/>
      <c r="P598" s="58">
        <v>0.26</v>
      </c>
      <c r="Q598" s="97"/>
      <c r="R598" s="97"/>
    </row>
    <row r="599" spans="1:18" ht="93.75" outlineLevel="1">
      <c r="A599" s="47" t="s">
        <v>170</v>
      </c>
      <c r="B599" s="43" t="s">
        <v>771</v>
      </c>
      <c r="C599" s="50" t="s">
        <v>1806</v>
      </c>
      <c r="D599" s="58">
        <v>5.7328199999999994</v>
      </c>
      <c r="E599" s="58"/>
      <c r="F599" s="58">
        <v>5.7328199999999994</v>
      </c>
      <c r="G599" s="58">
        <v>0.25</v>
      </c>
      <c r="H599" s="58"/>
      <c r="I599" s="58">
        <v>0.695</v>
      </c>
      <c r="J599" s="58">
        <v>0</v>
      </c>
      <c r="K599" s="97"/>
      <c r="L599" s="58"/>
      <c r="M599" s="58">
        <v>5.7328199999999994</v>
      </c>
      <c r="N599" s="58">
        <v>0.25</v>
      </c>
      <c r="O599" s="58"/>
      <c r="P599" s="58">
        <v>0.695</v>
      </c>
      <c r="Q599" s="97"/>
      <c r="R599" s="97"/>
    </row>
    <row r="600" spans="1:18" ht="131.25" outlineLevel="1">
      <c r="A600" s="47" t="s">
        <v>170</v>
      </c>
      <c r="B600" s="43" t="s">
        <v>772</v>
      </c>
      <c r="C600" s="50" t="s">
        <v>1807</v>
      </c>
      <c r="D600" s="58">
        <v>3.1132499999999999</v>
      </c>
      <c r="E600" s="58"/>
      <c r="F600" s="58">
        <v>0</v>
      </c>
      <c r="G600" s="58">
        <v>0</v>
      </c>
      <c r="H600" s="58"/>
      <c r="I600" s="58">
        <v>0</v>
      </c>
      <c r="J600" s="58">
        <v>0</v>
      </c>
      <c r="K600" s="97"/>
      <c r="L600" s="58"/>
      <c r="M600" s="58">
        <v>0</v>
      </c>
      <c r="N600" s="58">
        <v>0</v>
      </c>
      <c r="O600" s="58"/>
      <c r="P600" s="58">
        <v>0</v>
      </c>
      <c r="Q600" s="97"/>
      <c r="R600" s="97"/>
    </row>
    <row r="601" spans="1:18" ht="93.75" outlineLevel="1">
      <c r="A601" s="47" t="s">
        <v>170</v>
      </c>
      <c r="B601" s="43" t="s">
        <v>773</v>
      </c>
      <c r="C601" s="50" t="s">
        <v>1808</v>
      </c>
      <c r="D601" s="58">
        <v>3.47241</v>
      </c>
      <c r="E601" s="58"/>
      <c r="F601" s="58">
        <v>0</v>
      </c>
      <c r="G601" s="58">
        <v>0</v>
      </c>
      <c r="H601" s="58"/>
      <c r="I601" s="58">
        <v>0</v>
      </c>
      <c r="J601" s="58">
        <v>0</v>
      </c>
      <c r="K601" s="97"/>
      <c r="L601" s="58"/>
      <c r="M601" s="58">
        <v>0</v>
      </c>
      <c r="N601" s="58">
        <v>0</v>
      </c>
      <c r="O601" s="58"/>
      <c r="P601" s="58">
        <v>0</v>
      </c>
      <c r="Q601" s="97"/>
      <c r="R601" s="97"/>
    </row>
    <row r="602" spans="1:18" ht="112.5" outlineLevel="1">
      <c r="A602" s="47" t="s">
        <v>170</v>
      </c>
      <c r="B602" s="43" t="s">
        <v>774</v>
      </c>
      <c r="C602" s="50" t="s">
        <v>1809</v>
      </c>
      <c r="D602" s="58">
        <v>1.1579999999999999</v>
      </c>
      <c r="E602" s="58"/>
      <c r="F602" s="58">
        <v>0</v>
      </c>
      <c r="G602" s="58">
        <v>0</v>
      </c>
      <c r="H602" s="58"/>
      <c r="I602" s="58">
        <v>0</v>
      </c>
      <c r="J602" s="58">
        <v>0</v>
      </c>
      <c r="K602" s="97"/>
      <c r="L602" s="58"/>
      <c r="M602" s="58">
        <v>0</v>
      </c>
      <c r="N602" s="58">
        <v>0</v>
      </c>
      <c r="O602" s="58"/>
      <c r="P602" s="58">
        <v>0</v>
      </c>
      <c r="Q602" s="97"/>
      <c r="R602" s="97"/>
    </row>
    <row r="603" spans="1:18" ht="75" outlineLevel="1">
      <c r="A603" s="47" t="s">
        <v>170</v>
      </c>
      <c r="B603" s="43" t="s">
        <v>775</v>
      </c>
      <c r="C603" s="50" t="s">
        <v>1810</v>
      </c>
      <c r="D603" s="58">
        <v>47.068580000000004</v>
      </c>
      <c r="E603" s="58"/>
      <c r="F603" s="58">
        <v>47.068580000000004</v>
      </c>
      <c r="G603" s="58">
        <v>0</v>
      </c>
      <c r="H603" s="58"/>
      <c r="I603" s="58">
        <v>4.80</v>
      </c>
      <c r="J603" s="58">
        <v>0</v>
      </c>
      <c r="K603" s="97"/>
      <c r="L603" s="58"/>
      <c r="M603" s="58">
        <v>47.068580000000004</v>
      </c>
      <c r="N603" s="58">
        <v>0</v>
      </c>
      <c r="O603" s="58"/>
      <c r="P603" s="58">
        <v>4.80</v>
      </c>
      <c r="Q603" s="97"/>
      <c r="R603" s="97"/>
    </row>
    <row r="604" spans="1:18" ht="93.75" outlineLevel="1">
      <c r="A604" s="47" t="s">
        <v>170</v>
      </c>
      <c r="B604" s="43" t="s">
        <v>776</v>
      </c>
      <c r="C604" s="50" t="s">
        <v>1811</v>
      </c>
      <c r="D604" s="58">
        <v>2.8862300000000003</v>
      </c>
      <c r="E604" s="58"/>
      <c r="F604" s="58">
        <v>0</v>
      </c>
      <c r="G604" s="58">
        <v>0</v>
      </c>
      <c r="H604" s="58"/>
      <c r="I604" s="58">
        <v>0</v>
      </c>
      <c r="J604" s="58">
        <v>0</v>
      </c>
      <c r="K604" s="97"/>
      <c r="L604" s="58"/>
      <c r="M604" s="58">
        <v>0</v>
      </c>
      <c r="N604" s="58">
        <v>0</v>
      </c>
      <c r="O604" s="58"/>
      <c r="P604" s="58">
        <v>0</v>
      </c>
      <c r="Q604" s="97"/>
      <c r="R604" s="97"/>
    </row>
    <row r="605" spans="1:18" ht="75" outlineLevel="1">
      <c r="A605" s="47" t="s">
        <v>170</v>
      </c>
      <c r="B605" s="43" t="s">
        <v>777</v>
      </c>
      <c r="C605" s="50" t="s">
        <v>1812</v>
      </c>
      <c r="D605" s="58">
        <v>61.111409999999999</v>
      </c>
      <c r="E605" s="58"/>
      <c r="F605" s="58">
        <v>0</v>
      </c>
      <c r="G605" s="58">
        <v>0</v>
      </c>
      <c r="H605" s="58"/>
      <c r="I605" s="58">
        <v>0</v>
      </c>
      <c r="J605" s="58">
        <v>0</v>
      </c>
      <c r="K605" s="97"/>
      <c r="L605" s="58"/>
      <c r="M605" s="58">
        <v>0</v>
      </c>
      <c r="N605" s="58">
        <v>0</v>
      </c>
      <c r="O605" s="58"/>
      <c r="P605" s="58">
        <v>0</v>
      </c>
      <c r="Q605" s="97"/>
      <c r="R605" s="97"/>
    </row>
    <row r="606" spans="1:18" ht="93.75" outlineLevel="1">
      <c r="A606" s="47" t="s">
        <v>170</v>
      </c>
      <c r="B606" s="43" t="s">
        <v>778</v>
      </c>
      <c r="C606" s="50" t="s">
        <v>1813</v>
      </c>
      <c r="D606" s="58">
        <v>17.005589999999998</v>
      </c>
      <c r="E606" s="58"/>
      <c r="F606" s="58">
        <v>17.005589999999998</v>
      </c>
      <c r="G606" s="58">
        <v>0.80</v>
      </c>
      <c r="H606" s="58"/>
      <c r="I606" s="58">
        <v>1.1539999999999999</v>
      </c>
      <c r="J606" s="58">
        <v>0</v>
      </c>
      <c r="K606" s="97"/>
      <c r="L606" s="58"/>
      <c r="M606" s="58">
        <v>17.005589999999998</v>
      </c>
      <c r="N606" s="58">
        <v>0.80</v>
      </c>
      <c r="O606" s="58"/>
      <c r="P606" s="58">
        <v>1.1539999999999999</v>
      </c>
      <c r="Q606" s="97"/>
      <c r="R606" s="97"/>
    </row>
    <row r="607" spans="1:18" ht="93.75" outlineLevel="1">
      <c r="A607" s="47" t="s">
        <v>170</v>
      </c>
      <c r="B607" s="43" t="s">
        <v>779</v>
      </c>
      <c r="C607" s="50" t="s">
        <v>1814</v>
      </c>
      <c r="D607" s="58">
        <v>13.054859879999999</v>
      </c>
      <c r="E607" s="58"/>
      <c r="F607" s="58">
        <v>13.054859879999999</v>
      </c>
      <c r="G607" s="58">
        <v>0.5</v>
      </c>
      <c r="H607" s="58"/>
      <c r="I607" s="58">
        <v>1.472</v>
      </c>
      <c r="J607" s="58">
        <v>0</v>
      </c>
      <c r="K607" s="97"/>
      <c r="L607" s="58"/>
      <c r="M607" s="58">
        <v>13.054859879999999</v>
      </c>
      <c r="N607" s="58">
        <v>0.5</v>
      </c>
      <c r="O607" s="58"/>
      <c r="P607" s="58">
        <v>1.472</v>
      </c>
      <c r="Q607" s="97"/>
      <c r="R607" s="97"/>
    </row>
    <row r="608" spans="1:18" ht="93.75" outlineLevel="1">
      <c r="A608" s="47" t="s">
        <v>170</v>
      </c>
      <c r="B608" s="43" t="s">
        <v>780</v>
      </c>
      <c r="C608" s="50" t="s">
        <v>1815</v>
      </c>
      <c r="D608" s="58">
        <v>19.322060000000004</v>
      </c>
      <c r="E608" s="58"/>
      <c r="F608" s="58">
        <v>19.322060000000004</v>
      </c>
      <c r="G608" s="58">
        <v>0.80</v>
      </c>
      <c r="H608" s="58"/>
      <c r="I608" s="58">
        <v>1.6539999999999999</v>
      </c>
      <c r="J608" s="58">
        <v>0</v>
      </c>
      <c r="K608" s="97"/>
      <c r="L608" s="58"/>
      <c r="M608" s="58">
        <v>19.322060000000004</v>
      </c>
      <c r="N608" s="58">
        <v>0.80</v>
      </c>
      <c r="O608" s="58"/>
      <c r="P608" s="58">
        <v>1.6539999999999999</v>
      </c>
      <c r="Q608" s="97"/>
      <c r="R608" s="97"/>
    </row>
    <row r="609" spans="1:18" ht="93.75" outlineLevel="1">
      <c r="A609" s="47" t="s">
        <v>170</v>
      </c>
      <c r="B609" s="43" t="s">
        <v>781</v>
      </c>
      <c r="C609" s="50" t="s">
        <v>1816</v>
      </c>
      <c r="D609" s="58">
        <v>15.732639999999998</v>
      </c>
      <c r="E609" s="58"/>
      <c r="F609" s="58">
        <v>15.732639999999998</v>
      </c>
      <c r="G609" s="58">
        <v>0.5</v>
      </c>
      <c r="H609" s="58"/>
      <c r="I609" s="58">
        <v>0.79600000000000004</v>
      </c>
      <c r="J609" s="58">
        <v>0</v>
      </c>
      <c r="K609" s="97"/>
      <c r="L609" s="58"/>
      <c r="M609" s="58">
        <v>15.732639999999998</v>
      </c>
      <c r="N609" s="58">
        <v>0.5</v>
      </c>
      <c r="O609" s="58"/>
      <c r="P609" s="58">
        <v>0.79600000000000004</v>
      </c>
      <c r="Q609" s="97"/>
      <c r="R609" s="97"/>
    </row>
    <row r="610" spans="1:18" ht="93.75" outlineLevel="1">
      <c r="A610" s="47" t="s">
        <v>170</v>
      </c>
      <c r="B610" s="43" t="s">
        <v>782</v>
      </c>
      <c r="C610" s="50" t="s">
        <v>1817</v>
      </c>
      <c r="D610" s="58">
        <v>1.5526599999999999</v>
      </c>
      <c r="E610" s="58"/>
      <c r="F610" s="58">
        <v>0</v>
      </c>
      <c r="G610" s="58">
        <v>0</v>
      </c>
      <c r="H610" s="58"/>
      <c r="I610" s="58">
        <v>0</v>
      </c>
      <c r="J610" s="58">
        <v>0</v>
      </c>
      <c r="K610" s="97"/>
      <c r="L610" s="58"/>
      <c r="M610" s="58">
        <v>0</v>
      </c>
      <c r="N610" s="58">
        <v>0</v>
      </c>
      <c r="O610" s="58"/>
      <c r="P610" s="58">
        <v>0</v>
      </c>
      <c r="Q610" s="97"/>
      <c r="R610" s="97"/>
    </row>
    <row r="611" spans="1:18" ht="112.5" outlineLevel="1">
      <c r="A611" s="47" t="s">
        <v>170</v>
      </c>
      <c r="B611" s="43" t="s">
        <v>783</v>
      </c>
      <c r="C611" s="50" t="s">
        <v>1818</v>
      </c>
      <c r="D611" s="58">
        <v>1.4877800000000001</v>
      </c>
      <c r="E611" s="58"/>
      <c r="F611" s="58">
        <v>0</v>
      </c>
      <c r="G611" s="58">
        <v>0</v>
      </c>
      <c r="H611" s="58"/>
      <c r="I611" s="58">
        <v>0</v>
      </c>
      <c r="J611" s="58">
        <v>0</v>
      </c>
      <c r="K611" s="97"/>
      <c r="L611" s="58"/>
      <c r="M611" s="58">
        <v>0</v>
      </c>
      <c r="N611" s="58">
        <v>0</v>
      </c>
      <c r="O611" s="58"/>
      <c r="P611" s="58">
        <v>0</v>
      </c>
      <c r="Q611" s="97"/>
      <c r="R611" s="97"/>
    </row>
    <row r="612" spans="1:18" ht="75" outlineLevel="1">
      <c r="A612" s="47" t="s">
        <v>170</v>
      </c>
      <c r="B612" s="43" t="s">
        <v>784</v>
      </c>
      <c r="C612" s="51" t="s">
        <v>1819</v>
      </c>
      <c r="D612" s="58">
        <v>1.7847845500000001</v>
      </c>
      <c r="E612" s="58"/>
      <c r="F612" s="58">
        <v>1.7847845500000001</v>
      </c>
      <c r="G612" s="58">
        <v>0</v>
      </c>
      <c r="H612" s="58"/>
      <c r="I612" s="58">
        <v>0.47</v>
      </c>
      <c r="J612" s="58">
        <v>0</v>
      </c>
      <c r="K612" s="97"/>
      <c r="L612" s="58"/>
      <c r="M612" s="58">
        <v>1.7847845500000001</v>
      </c>
      <c r="N612" s="58">
        <v>0</v>
      </c>
      <c r="O612" s="58"/>
      <c r="P612" s="58">
        <v>0.47</v>
      </c>
      <c r="Q612" s="97"/>
      <c r="R612" s="97"/>
    </row>
    <row r="613" spans="1:18" ht="131.25" outlineLevel="1">
      <c r="A613" s="47" t="s">
        <v>170</v>
      </c>
      <c r="B613" s="43" t="s">
        <v>785</v>
      </c>
      <c r="C613" s="51" t="s">
        <v>1820</v>
      </c>
      <c r="D613" s="58">
        <v>14.347920000000002</v>
      </c>
      <c r="E613" s="58"/>
      <c r="F613" s="58">
        <v>14.347920000000002</v>
      </c>
      <c r="G613" s="58">
        <v>0</v>
      </c>
      <c r="H613" s="58"/>
      <c r="I613" s="58">
        <v>2.5950000000000006</v>
      </c>
      <c r="J613" s="58">
        <v>0</v>
      </c>
      <c r="K613" s="97"/>
      <c r="L613" s="58"/>
      <c r="M613" s="58">
        <v>14.347920000000002</v>
      </c>
      <c r="N613" s="58">
        <v>0</v>
      </c>
      <c r="O613" s="58"/>
      <c r="P613" s="58">
        <v>2.5950000000000006</v>
      </c>
      <c r="Q613" s="97"/>
      <c r="R613" s="97"/>
    </row>
    <row r="614" spans="1:18" ht="93.75" outlineLevel="1">
      <c r="A614" s="47" t="s">
        <v>170</v>
      </c>
      <c r="B614" s="43" t="s">
        <v>786</v>
      </c>
      <c r="C614" s="51" t="s">
        <v>1821</v>
      </c>
      <c r="D614" s="58">
        <v>3.9606790199999997</v>
      </c>
      <c r="E614" s="58"/>
      <c r="F614" s="58">
        <v>3.9606790199999997</v>
      </c>
      <c r="G614" s="58">
        <v>0</v>
      </c>
      <c r="H614" s="58"/>
      <c r="I614" s="58">
        <v>0.40</v>
      </c>
      <c r="J614" s="58">
        <v>0</v>
      </c>
      <c r="K614" s="97"/>
      <c r="L614" s="58"/>
      <c r="M614" s="58">
        <v>3.9606790199999997</v>
      </c>
      <c r="N614" s="58">
        <v>0</v>
      </c>
      <c r="O614" s="58"/>
      <c r="P614" s="58">
        <v>0.40</v>
      </c>
      <c r="Q614" s="97"/>
      <c r="R614" s="97"/>
    </row>
    <row r="615" spans="1:18" ht="93.75" outlineLevel="1">
      <c r="A615" s="47" t="s">
        <v>170</v>
      </c>
      <c r="B615" s="43" t="s">
        <v>787</v>
      </c>
      <c r="C615" s="51" t="s">
        <v>1822</v>
      </c>
      <c r="D615" s="58">
        <v>2.46306</v>
      </c>
      <c r="E615" s="58"/>
      <c r="F615" s="58">
        <v>0</v>
      </c>
      <c r="G615" s="58">
        <v>0</v>
      </c>
      <c r="H615" s="58"/>
      <c r="I615" s="58">
        <v>0</v>
      </c>
      <c r="J615" s="58">
        <v>0</v>
      </c>
      <c r="K615" s="97"/>
      <c r="L615" s="58"/>
      <c r="M615" s="58">
        <v>0</v>
      </c>
      <c r="N615" s="58">
        <v>0</v>
      </c>
      <c r="O615" s="58"/>
      <c r="P615" s="58">
        <v>0</v>
      </c>
      <c r="Q615" s="97"/>
      <c r="R615" s="97"/>
    </row>
    <row r="616" spans="1:18" ht="75" outlineLevel="1">
      <c r="A616" s="47" t="s">
        <v>170</v>
      </c>
      <c r="B616" s="43" t="s">
        <v>788</v>
      </c>
      <c r="C616" s="50" t="s">
        <v>1823</v>
      </c>
      <c r="D616" s="58">
        <v>1.8503099999999999</v>
      </c>
      <c r="E616" s="58"/>
      <c r="F616" s="58">
        <v>0</v>
      </c>
      <c r="G616" s="58">
        <v>0</v>
      </c>
      <c r="H616" s="58"/>
      <c r="I616" s="58">
        <v>0</v>
      </c>
      <c r="J616" s="58">
        <v>0</v>
      </c>
      <c r="K616" s="97"/>
      <c r="L616" s="58"/>
      <c r="M616" s="58">
        <v>0</v>
      </c>
      <c r="N616" s="58">
        <v>0</v>
      </c>
      <c r="O616" s="58"/>
      <c r="P616" s="58">
        <v>0</v>
      </c>
      <c r="Q616" s="97"/>
      <c r="R616" s="97"/>
    </row>
    <row r="617" spans="1:18" ht="112.5" outlineLevel="1">
      <c r="A617" s="47" t="s">
        <v>170</v>
      </c>
      <c r="B617" s="43" t="s">
        <v>789</v>
      </c>
      <c r="C617" s="50" t="s">
        <v>1824</v>
      </c>
      <c r="D617" s="58">
        <v>5.0358000000000001</v>
      </c>
      <c r="E617" s="58"/>
      <c r="F617" s="58">
        <v>0</v>
      </c>
      <c r="G617" s="58">
        <v>0</v>
      </c>
      <c r="H617" s="58"/>
      <c r="I617" s="58">
        <v>0</v>
      </c>
      <c r="J617" s="58">
        <v>0</v>
      </c>
      <c r="K617" s="97"/>
      <c r="L617" s="58"/>
      <c r="M617" s="58">
        <v>0</v>
      </c>
      <c r="N617" s="58">
        <v>0</v>
      </c>
      <c r="O617" s="58"/>
      <c r="P617" s="58">
        <v>0</v>
      </c>
      <c r="Q617" s="97"/>
      <c r="R617" s="97"/>
    </row>
    <row r="618" spans="1:18" ht="93.75" outlineLevel="1">
      <c r="A618" s="47" t="s">
        <v>170</v>
      </c>
      <c r="B618" s="43" t="s">
        <v>790</v>
      </c>
      <c r="C618" s="50" t="s">
        <v>1825</v>
      </c>
      <c r="D618" s="58">
        <v>1.9034100000000003</v>
      </c>
      <c r="E618" s="58"/>
      <c r="F618" s="58">
        <v>0</v>
      </c>
      <c r="G618" s="58">
        <v>0</v>
      </c>
      <c r="H618" s="58"/>
      <c r="I618" s="58">
        <v>0</v>
      </c>
      <c r="J618" s="58">
        <v>0</v>
      </c>
      <c r="K618" s="97"/>
      <c r="L618" s="58"/>
      <c r="M618" s="58">
        <v>0</v>
      </c>
      <c r="N618" s="58">
        <v>0</v>
      </c>
      <c r="O618" s="58"/>
      <c r="P618" s="58">
        <v>0</v>
      </c>
      <c r="Q618" s="97"/>
      <c r="R618" s="97"/>
    </row>
    <row r="619" spans="1:18" ht="75" outlineLevel="1">
      <c r="A619" s="47" t="s">
        <v>170</v>
      </c>
      <c r="B619" s="43" t="s">
        <v>791</v>
      </c>
      <c r="C619" s="50" t="s">
        <v>1826</v>
      </c>
      <c r="D619" s="58">
        <v>4.36477</v>
      </c>
      <c r="E619" s="58"/>
      <c r="F619" s="58">
        <v>0</v>
      </c>
      <c r="G619" s="58">
        <v>0</v>
      </c>
      <c r="H619" s="58"/>
      <c r="I619" s="58">
        <v>0</v>
      </c>
      <c r="J619" s="58">
        <v>0</v>
      </c>
      <c r="K619" s="97"/>
      <c r="L619" s="58"/>
      <c r="M619" s="58">
        <v>0</v>
      </c>
      <c r="N619" s="58">
        <v>0</v>
      </c>
      <c r="O619" s="58"/>
      <c r="P619" s="58">
        <v>0</v>
      </c>
      <c r="Q619" s="97"/>
      <c r="R619" s="97"/>
    </row>
    <row r="620" spans="1:18" ht="93.75" outlineLevel="1">
      <c r="A620" s="47" t="s">
        <v>170</v>
      </c>
      <c r="B620" s="43" t="s">
        <v>792</v>
      </c>
      <c r="C620" s="50" t="s">
        <v>1827</v>
      </c>
      <c r="D620" s="58">
        <v>3.21488</v>
      </c>
      <c r="E620" s="58"/>
      <c r="F620" s="58">
        <v>3.21488</v>
      </c>
      <c r="G620" s="58">
        <v>0</v>
      </c>
      <c r="H620" s="58"/>
      <c r="I620" s="58">
        <v>0.063</v>
      </c>
      <c r="J620" s="58">
        <v>0</v>
      </c>
      <c r="K620" s="97"/>
      <c r="L620" s="58"/>
      <c r="M620" s="58">
        <v>3.21488</v>
      </c>
      <c r="N620" s="58">
        <v>0</v>
      </c>
      <c r="O620" s="58"/>
      <c r="P620" s="58">
        <v>0.063</v>
      </c>
      <c r="Q620" s="97"/>
      <c r="R620" s="97"/>
    </row>
    <row r="621" spans="1:18" ht="93.75" outlineLevel="1">
      <c r="A621" s="47" t="s">
        <v>170</v>
      </c>
      <c r="B621" s="43" t="s">
        <v>793</v>
      </c>
      <c r="C621" s="50" t="s">
        <v>1828</v>
      </c>
      <c r="D621" s="58">
        <v>1.9034300000000002</v>
      </c>
      <c r="E621" s="58"/>
      <c r="F621" s="58">
        <v>0</v>
      </c>
      <c r="G621" s="58">
        <v>0</v>
      </c>
      <c r="H621" s="58"/>
      <c r="I621" s="58">
        <v>0</v>
      </c>
      <c r="J621" s="58">
        <v>0</v>
      </c>
      <c r="K621" s="97"/>
      <c r="L621" s="58"/>
      <c r="M621" s="58">
        <v>0</v>
      </c>
      <c r="N621" s="58">
        <v>0</v>
      </c>
      <c r="O621" s="58"/>
      <c r="P621" s="58">
        <v>0</v>
      </c>
      <c r="Q621" s="97"/>
      <c r="R621" s="97"/>
    </row>
    <row r="622" spans="1:18" ht="75" outlineLevel="1">
      <c r="A622" s="47" t="s">
        <v>170</v>
      </c>
      <c r="B622" s="43" t="s">
        <v>794</v>
      </c>
      <c r="C622" s="50" t="s">
        <v>1829</v>
      </c>
      <c r="D622" s="58">
        <v>2.4050900000000004</v>
      </c>
      <c r="E622" s="58"/>
      <c r="F622" s="58">
        <v>0</v>
      </c>
      <c r="G622" s="58">
        <v>0</v>
      </c>
      <c r="H622" s="58"/>
      <c r="I622" s="58">
        <v>0</v>
      </c>
      <c r="J622" s="58">
        <v>0</v>
      </c>
      <c r="K622" s="97"/>
      <c r="L622" s="58"/>
      <c r="M622" s="58">
        <v>0</v>
      </c>
      <c r="N622" s="58">
        <v>0</v>
      </c>
      <c r="O622" s="58"/>
      <c r="P622" s="58">
        <v>0</v>
      </c>
      <c r="Q622" s="97"/>
      <c r="R622" s="97"/>
    </row>
    <row r="623" spans="1:18" ht="75" outlineLevel="1">
      <c r="A623" s="47" t="s">
        <v>170</v>
      </c>
      <c r="B623" s="43" t="s">
        <v>795</v>
      </c>
      <c r="C623" s="50" t="s">
        <v>1830</v>
      </c>
      <c r="D623" s="58">
        <v>2.4050900000000004</v>
      </c>
      <c r="E623" s="58"/>
      <c r="F623" s="58">
        <v>0</v>
      </c>
      <c r="G623" s="58">
        <v>0</v>
      </c>
      <c r="H623" s="58"/>
      <c r="I623" s="58">
        <v>0</v>
      </c>
      <c r="J623" s="58">
        <v>0</v>
      </c>
      <c r="K623" s="97"/>
      <c r="L623" s="58"/>
      <c r="M623" s="58">
        <v>0</v>
      </c>
      <c r="N623" s="58">
        <v>0</v>
      </c>
      <c r="O623" s="58"/>
      <c r="P623" s="58">
        <v>0</v>
      </c>
      <c r="Q623" s="97"/>
      <c r="R623" s="97"/>
    </row>
    <row r="624" spans="1:18" ht="75" outlineLevel="1">
      <c r="A624" s="47" t="s">
        <v>170</v>
      </c>
      <c r="B624" s="43" t="s">
        <v>796</v>
      </c>
      <c r="C624" s="50" t="s">
        <v>1831</v>
      </c>
      <c r="D624" s="58">
        <v>36.19753</v>
      </c>
      <c r="E624" s="58"/>
      <c r="F624" s="58">
        <v>36.19753</v>
      </c>
      <c r="G624" s="58">
        <v>0</v>
      </c>
      <c r="H624" s="58"/>
      <c r="I624" s="58">
        <v>4.75</v>
      </c>
      <c r="J624" s="58">
        <v>0</v>
      </c>
      <c r="K624" s="97"/>
      <c r="L624" s="58"/>
      <c r="M624" s="58">
        <v>36.19753</v>
      </c>
      <c r="N624" s="58">
        <v>0</v>
      </c>
      <c r="O624" s="58"/>
      <c r="P624" s="58">
        <v>4.75</v>
      </c>
      <c r="Q624" s="97"/>
      <c r="R624" s="97"/>
    </row>
    <row r="625" spans="1:18" ht="75" outlineLevel="1">
      <c r="A625" s="47" t="s">
        <v>170</v>
      </c>
      <c r="B625" s="43" t="s">
        <v>797</v>
      </c>
      <c r="C625" s="50" t="s">
        <v>1832</v>
      </c>
      <c r="D625" s="58">
        <v>12.34665</v>
      </c>
      <c r="E625" s="58"/>
      <c r="F625" s="58">
        <v>12.34665</v>
      </c>
      <c r="G625" s="58">
        <v>0</v>
      </c>
      <c r="H625" s="58"/>
      <c r="I625" s="58">
        <v>1.4319999999999999</v>
      </c>
      <c r="J625" s="58">
        <v>0</v>
      </c>
      <c r="K625" s="97"/>
      <c r="L625" s="58"/>
      <c r="M625" s="58">
        <v>12.34665</v>
      </c>
      <c r="N625" s="58">
        <v>0</v>
      </c>
      <c r="O625" s="58"/>
      <c r="P625" s="58">
        <v>1.4319999999999999</v>
      </c>
      <c r="Q625" s="97"/>
      <c r="R625" s="97"/>
    </row>
    <row r="626" spans="1:18" ht="131.25" outlineLevel="1">
      <c r="A626" s="47" t="s">
        <v>170</v>
      </c>
      <c r="B626" s="43" t="s">
        <v>798</v>
      </c>
      <c r="C626" s="50" t="s">
        <v>1833</v>
      </c>
      <c r="D626" s="58">
        <v>15.360099999999999</v>
      </c>
      <c r="E626" s="58"/>
      <c r="F626" s="58">
        <v>0</v>
      </c>
      <c r="G626" s="58">
        <v>0</v>
      </c>
      <c r="H626" s="58"/>
      <c r="I626" s="58">
        <v>0</v>
      </c>
      <c r="J626" s="58">
        <v>0</v>
      </c>
      <c r="K626" s="97"/>
      <c r="L626" s="58"/>
      <c r="M626" s="58">
        <v>0</v>
      </c>
      <c r="N626" s="58">
        <v>0</v>
      </c>
      <c r="O626" s="58"/>
      <c r="P626" s="58">
        <v>0</v>
      </c>
      <c r="Q626" s="97"/>
      <c r="R626" s="97"/>
    </row>
    <row r="627" spans="1:18" ht="131.25" outlineLevel="1">
      <c r="A627" s="47" t="s">
        <v>170</v>
      </c>
      <c r="B627" s="43" t="s">
        <v>799</v>
      </c>
      <c r="C627" s="50" t="s">
        <v>1834</v>
      </c>
      <c r="D627" s="58">
        <v>1.3548199999999999</v>
      </c>
      <c r="E627" s="58"/>
      <c r="F627" s="58">
        <v>0</v>
      </c>
      <c r="G627" s="58">
        <v>0</v>
      </c>
      <c r="H627" s="58"/>
      <c r="I627" s="58">
        <v>0</v>
      </c>
      <c r="J627" s="58">
        <v>0</v>
      </c>
      <c r="K627" s="97"/>
      <c r="L627" s="58"/>
      <c r="M627" s="58">
        <v>0</v>
      </c>
      <c r="N627" s="58">
        <v>0</v>
      </c>
      <c r="O627" s="58"/>
      <c r="P627" s="58">
        <v>0</v>
      </c>
      <c r="Q627" s="97"/>
      <c r="R627" s="97"/>
    </row>
    <row r="628" spans="1:18" ht="131.25" outlineLevel="1">
      <c r="A628" s="47" t="s">
        <v>170</v>
      </c>
      <c r="B628" s="43" t="s">
        <v>800</v>
      </c>
      <c r="C628" s="50" t="s">
        <v>1835</v>
      </c>
      <c r="D628" s="58">
        <v>6.2648099999999998</v>
      </c>
      <c r="E628" s="58"/>
      <c r="F628" s="58">
        <v>0</v>
      </c>
      <c r="G628" s="58">
        <v>0</v>
      </c>
      <c r="H628" s="58"/>
      <c r="I628" s="58">
        <v>0</v>
      </c>
      <c r="J628" s="58">
        <v>0</v>
      </c>
      <c r="K628" s="97"/>
      <c r="L628" s="58"/>
      <c r="M628" s="58">
        <v>0</v>
      </c>
      <c r="N628" s="58">
        <v>0</v>
      </c>
      <c r="O628" s="58"/>
      <c r="P628" s="58">
        <v>0</v>
      </c>
      <c r="Q628" s="97"/>
      <c r="R628" s="97"/>
    </row>
    <row r="629" spans="1:18" ht="93.75" outlineLevel="1">
      <c r="A629" s="47" t="s">
        <v>170</v>
      </c>
      <c r="B629" s="43" t="s">
        <v>801</v>
      </c>
      <c r="C629" s="50" t="s">
        <v>1836</v>
      </c>
      <c r="D629" s="58">
        <v>10.919549999999999</v>
      </c>
      <c r="E629" s="58"/>
      <c r="F629" s="58">
        <v>0</v>
      </c>
      <c r="G629" s="58">
        <v>0</v>
      </c>
      <c r="H629" s="58"/>
      <c r="I629" s="58">
        <v>0</v>
      </c>
      <c r="J629" s="58">
        <v>0</v>
      </c>
      <c r="K629" s="97"/>
      <c r="L629" s="58"/>
      <c r="M629" s="58">
        <v>0</v>
      </c>
      <c r="N629" s="58">
        <v>0</v>
      </c>
      <c r="O629" s="58"/>
      <c r="P629" s="58">
        <v>0</v>
      </c>
      <c r="Q629" s="97"/>
      <c r="R629" s="97"/>
    </row>
    <row r="630" spans="1:18" s="1" customFormat="1" ht="112.5">
      <c r="A630" s="47" t="s">
        <v>170</v>
      </c>
      <c r="B630" s="43" t="s">
        <v>802</v>
      </c>
      <c r="C630" s="50" t="s">
        <v>1837</v>
      </c>
      <c r="D630" s="58">
        <v>18.382459999999998</v>
      </c>
      <c r="E630" s="58"/>
      <c r="F630" s="58">
        <v>0</v>
      </c>
      <c r="G630" s="58">
        <v>0</v>
      </c>
      <c r="H630" s="58"/>
      <c r="I630" s="58">
        <v>0</v>
      </c>
      <c r="J630" s="58">
        <v>0</v>
      </c>
      <c r="K630" s="97"/>
      <c r="L630" s="58"/>
      <c r="M630" s="58">
        <v>0</v>
      </c>
      <c r="N630" s="58">
        <v>0</v>
      </c>
      <c r="O630" s="58"/>
      <c r="P630" s="58">
        <v>0</v>
      </c>
      <c r="Q630" s="97"/>
      <c r="R630" s="97"/>
    </row>
    <row r="631" spans="1:18" s="1" customFormat="1" ht="93.75">
      <c r="A631" s="47" t="s">
        <v>170</v>
      </c>
      <c r="B631" s="43" t="s">
        <v>803</v>
      </c>
      <c r="C631" s="50" t="s">
        <v>1838</v>
      </c>
      <c r="D631" s="58">
        <v>3.4666000000000006</v>
      </c>
      <c r="E631" s="58"/>
      <c r="F631" s="58">
        <v>0</v>
      </c>
      <c r="G631" s="58">
        <v>0</v>
      </c>
      <c r="H631" s="58"/>
      <c r="I631" s="58">
        <v>0</v>
      </c>
      <c r="J631" s="58">
        <v>0</v>
      </c>
      <c r="K631" s="97"/>
      <c r="L631" s="58"/>
      <c r="M631" s="58">
        <v>0</v>
      </c>
      <c r="N631" s="58">
        <v>0</v>
      </c>
      <c r="O631" s="58"/>
      <c r="P631" s="58">
        <v>0</v>
      </c>
      <c r="Q631" s="97"/>
      <c r="R631" s="97"/>
    </row>
    <row r="632" spans="1:18" s="1" customFormat="1" ht="93.75">
      <c r="A632" s="47" t="s">
        <v>170</v>
      </c>
      <c r="B632" s="43" t="s">
        <v>804</v>
      </c>
      <c r="C632" s="50" t="s">
        <v>1839</v>
      </c>
      <c r="D632" s="58">
        <v>4.3512399999999998</v>
      </c>
      <c r="E632" s="58"/>
      <c r="F632" s="58">
        <v>0</v>
      </c>
      <c r="G632" s="58">
        <v>0</v>
      </c>
      <c r="H632" s="58"/>
      <c r="I632" s="58">
        <v>0</v>
      </c>
      <c r="J632" s="58">
        <v>0</v>
      </c>
      <c r="K632" s="97"/>
      <c r="L632" s="58"/>
      <c r="M632" s="58">
        <v>0</v>
      </c>
      <c r="N632" s="58">
        <v>0</v>
      </c>
      <c r="O632" s="58"/>
      <c r="P632" s="58">
        <v>0</v>
      </c>
      <c r="Q632" s="97"/>
      <c r="R632" s="97"/>
    </row>
    <row r="633" spans="1:18" s="1" customFormat="1" ht="56.25">
      <c r="A633" s="47" t="s">
        <v>170</v>
      </c>
      <c r="B633" s="43" t="s">
        <v>805</v>
      </c>
      <c r="C633" s="50" t="s">
        <v>1840</v>
      </c>
      <c r="D633" s="58">
        <v>40.196019999999997</v>
      </c>
      <c r="E633" s="58"/>
      <c r="F633" s="58">
        <v>0</v>
      </c>
      <c r="G633" s="58">
        <v>0</v>
      </c>
      <c r="H633" s="58"/>
      <c r="I633" s="58">
        <v>0</v>
      </c>
      <c r="J633" s="58">
        <v>0</v>
      </c>
      <c r="K633" s="97"/>
      <c r="L633" s="58"/>
      <c r="M633" s="58">
        <v>0</v>
      </c>
      <c r="N633" s="58">
        <v>0</v>
      </c>
      <c r="O633" s="58"/>
      <c r="P633" s="58">
        <v>0</v>
      </c>
      <c r="Q633" s="97"/>
      <c r="R633" s="97"/>
    </row>
    <row r="634" spans="1:18" ht="93.75">
      <c r="A634" s="46" t="s">
        <v>170</v>
      </c>
      <c r="B634" s="91" t="s">
        <v>806</v>
      </c>
      <c r="C634" s="54" t="s">
        <v>1841</v>
      </c>
      <c r="D634" s="58">
        <v>3.4188700000000001</v>
      </c>
      <c r="E634" s="58"/>
      <c r="F634" s="58">
        <v>0</v>
      </c>
      <c r="G634" s="58">
        <v>0</v>
      </c>
      <c r="H634" s="58"/>
      <c r="I634" s="58">
        <v>0</v>
      </c>
      <c r="J634" s="58">
        <v>0</v>
      </c>
      <c r="K634" s="97"/>
      <c r="L634" s="58"/>
      <c r="M634" s="58">
        <v>0</v>
      </c>
      <c r="N634" s="58">
        <v>0</v>
      </c>
      <c r="O634" s="58"/>
      <c r="P634" s="58">
        <v>0</v>
      </c>
      <c r="Q634" s="97"/>
      <c r="R634" s="97"/>
    </row>
    <row r="635" spans="1:18" ht="131.25">
      <c r="A635" s="46" t="s">
        <v>170</v>
      </c>
      <c r="B635" s="91" t="s">
        <v>807</v>
      </c>
      <c r="C635" s="54" t="s">
        <v>1842</v>
      </c>
      <c r="D635" s="58">
        <v>71.632909999999995</v>
      </c>
      <c r="E635" s="58"/>
      <c r="F635" s="58">
        <v>0</v>
      </c>
      <c r="G635" s="58">
        <v>0</v>
      </c>
      <c r="H635" s="58"/>
      <c r="I635" s="58">
        <v>0</v>
      </c>
      <c r="J635" s="58">
        <v>0</v>
      </c>
      <c r="K635" s="97"/>
      <c r="L635" s="58"/>
      <c r="M635" s="58">
        <v>0</v>
      </c>
      <c r="N635" s="58">
        <v>0</v>
      </c>
      <c r="O635" s="58"/>
      <c r="P635" s="58">
        <v>0</v>
      </c>
      <c r="Q635" s="97"/>
      <c r="R635" s="97"/>
    </row>
    <row r="636" spans="1:18" ht="93.75">
      <c r="A636" s="46" t="s">
        <v>170</v>
      </c>
      <c r="B636" s="91" t="s">
        <v>808</v>
      </c>
      <c r="C636" s="54" t="s">
        <v>1843</v>
      </c>
      <c r="D636" s="58">
        <v>3.4188700000000001</v>
      </c>
      <c r="E636" s="58"/>
      <c r="F636" s="58">
        <v>0</v>
      </c>
      <c r="G636" s="58">
        <v>0</v>
      </c>
      <c r="H636" s="58"/>
      <c r="I636" s="58">
        <v>0</v>
      </c>
      <c r="J636" s="58">
        <v>0</v>
      </c>
      <c r="K636" s="97"/>
      <c r="L636" s="58"/>
      <c r="M636" s="58">
        <v>0</v>
      </c>
      <c r="N636" s="58">
        <v>0</v>
      </c>
      <c r="O636" s="58"/>
      <c r="P636" s="58">
        <v>0</v>
      </c>
      <c r="Q636" s="97"/>
      <c r="R636" s="97"/>
    </row>
    <row r="637" spans="1:18" ht="56.25">
      <c r="A637" s="46" t="s">
        <v>170</v>
      </c>
      <c r="B637" s="91" t="s">
        <v>809</v>
      </c>
      <c r="C637" s="54" t="s">
        <v>1844</v>
      </c>
      <c r="D637" s="58">
        <v>8.7134599999999978</v>
      </c>
      <c r="E637" s="58"/>
      <c r="F637" s="58">
        <v>0</v>
      </c>
      <c r="G637" s="58">
        <v>0</v>
      </c>
      <c r="H637" s="58"/>
      <c r="I637" s="58">
        <v>0</v>
      </c>
      <c r="J637" s="58">
        <v>0</v>
      </c>
      <c r="K637" s="97"/>
      <c r="L637" s="58"/>
      <c r="M637" s="58">
        <v>0</v>
      </c>
      <c r="N637" s="58">
        <v>0</v>
      </c>
      <c r="O637" s="58"/>
      <c r="P637" s="58">
        <v>0</v>
      </c>
      <c r="Q637" s="97"/>
      <c r="R637" s="97"/>
    </row>
    <row r="638" spans="1:18" ht="112.5">
      <c r="A638" s="46" t="s">
        <v>170</v>
      </c>
      <c r="B638" s="91" t="s">
        <v>810</v>
      </c>
      <c r="C638" s="54" t="s">
        <v>1845</v>
      </c>
      <c r="D638" s="58">
        <v>2.70736</v>
      </c>
      <c r="E638" s="58"/>
      <c r="F638" s="58">
        <v>0</v>
      </c>
      <c r="G638" s="58">
        <v>0</v>
      </c>
      <c r="H638" s="58"/>
      <c r="I638" s="58">
        <v>0</v>
      </c>
      <c r="J638" s="58">
        <v>0</v>
      </c>
      <c r="K638" s="97"/>
      <c r="L638" s="58"/>
      <c r="M638" s="58">
        <v>0</v>
      </c>
      <c r="N638" s="58">
        <v>0</v>
      </c>
      <c r="O638" s="58"/>
      <c r="P638" s="58">
        <v>0</v>
      </c>
      <c r="Q638" s="97"/>
      <c r="R638" s="97"/>
    </row>
    <row r="639" spans="1:18" ht="75">
      <c r="A639" s="46" t="s">
        <v>170</v>
      </c>
      <c r="B639" s="91" t="s">
        <v>811</v>
      </c>
      <c r="C639" s="54" t="s">
        <v>1846</v>
      </c>
      <c r="D639" s="58">
        <v>0.26182</v>
      </c>
      <c r="E639" s="58"/>
      <c r="F639" s="58">
        <v>0</v>
      </c>
      <c r="G639" s="58">
        <v>0</v>
      </c>
      <c r="H639" s="58"/>
      <c r="I639" s="58">
        <v>0</v>
      </c>
      <c r="J639" s="58">
        <v>0</v>
      </c>
      <c r="K639" s="97"/>
      <c r="L639" s="58"/>
      <c r="M639" s="58">
        <v>0</v>
      </c>
      <c r="N639" s="58">
        <v>0</v>
      </c>
      <c r="O639" s="58"/>
      <c r="P639" s="58">
        <v>0</v>
      </c>
      <c r="Q639" s="97"/>
      <c r="R639" s="97"/>
    </row>
    <row r="640" spans="1:18" ht="93.75">
      <c r="A640" s="46" t="s">
        <v>170</v>
      </c>
      <c r="B640" s="91" t="s">
        <v>812</v>
      </c>
      <c r="C640" s="54" t="s">
        <v>1847</v>
      </c>
      <c r="D640" s="58">
        <v>0.52984000000000009</v>
      </c>
      <c r="E640" s="58"/>
      <c r="F640" s="58">
        <v>0.52984000000000009</v>
      </c>
      <c r="G640" s="58">
        <v>0</v>
      </c>
      <c r="H640" s="58"/>
      <c r="I640" s="58">
        <v>0.11</v>
      </c>
      <c r="J640" s="58">
        <v>0</v>
      </c>
      <c r="K640" s="97"/>
      <c r="L640" s="58"/>
      <c r="M640" s="58">
        <v>0.52984000000000009</v>
      </c>
      <c r="N640" s="58">
        <v>0</v>
      </c>
      <c r="O640" s="58"/>
      <c r="P640" s="58">
        <v>0.11</v>
      </c>
      <c r="Q640" s="97"/>
      <c r="R640" s="97"/>
    </row>
    <row r="641" spans="1:18" ht="93.75">
      <c r="A641" s="46" t="s">
        <v>170</v>
      </c>
      <c r="B641" s="91" t="s">
        <v>813</v>
      </c>
      <c r="C641" s="54" t="s">
        <v>1848</v>
      </c>
      <c r="D641" s="58">
        <v>1.3700399999999999</v>
      </c>
      <c r="E641" s="58"/>
      <c r="F641" s="58">
        <v>0</v>
      </c>
      <c r="G641" s="58">
        <v>0</v>
      </c>
      <c r="H641" s="58"/>
      <c r="I641" s="58">
        <v>0</v>
      </c>
      <c r="J641" s="58">
        <v>0</v>
      </c>
      <c r="K641" s="97"/>
      <c r="L641" s="58"/>
      <c r="M641" s="58">
        <v>0</v>
      </c>
      <c r="N641" s="58">
        <v>0</v>
      </c>
      <c r="O641" s="58"/>
      <c r="P641" s="58">
        <v>0</v>
      </c>
      <c r="Q641" s="97"/>
      <c r="R641" s="97"/>
    </row>
    <row r="642" spans="1:18" ht="75">
      <c r="A642" s="46" t="s">
        <v>170</v>
      </c>
      <c r="B642" s="91" t="s">
        <v>814</v>
      </c>
      <c r="C642" s="54" t="s">
        <v>1849</v>
      </c>
      <c r="D642" s="58">
        <v>0.59533000000000003</v>
      </c>
      <c r="E642" s="58"/>
      <c r="F642" s="58">
        <v>0</v>
      </c>
      <c r="G642" s="58">
        <v>0</v>
      </c>
      <c r="H642" s="58"/>
      <c r="I642" s="58">
        <v>0</v>
      </c>
      <c r="J642" s="58">
        <v>0</v>
      </c>
      <c r="K642" s="97"/>
      <c r="L642" s="58"/>
      <c r="M642" s="58">
        <v>0</v>
      </c>
      <c r="N642" s="58">
        <v>0</v>
      </c>
      <c r="O642" s="58"/>
      <c r="P642" s="58">
        <v>0</v>
      </c>
      <c r="Q642" s="97"/>
      <c r="R642" s="97"/>
    </row>
    <row r="643" spans="1:18" ht="75">
      <c r="A643" s="46" t="s">
        <v>170</v>
      </c>
      <c r="B643" s="91" t="s">
        <v>815</v>
      </c>
      <c r="C643" s="54" t="s">
        <v>1850</v>
      </c>
      <c r="D643" s="58">
        <v>6.1035599999999999</v>
      </c>
      <c r="E643" s="58"/>
      <c r="F643" s="58">
        <v>0</v>
      </c>
      <c r="G643" s="58">
        <v>0</v>
      </c>
      <c r="H643" s="58"/>
      <c r="I643" s="58">
        <v>0</v>
      </c>
      <c r="J643" s="58">
        <v>0</v>
      </c>
      <c r="K643" s="97"/>
      <c r="L643" s="58"/>
      <c r="M643" s="58">
        <v>0</v>
      </c>
      <c r="N643" s="58">
        <v>0</v>
      </c>
      <c r="O643" s="58"/>
      <c r="P643" s="58">
        <v>0</v>
      </c>
      <c r="Q643" s="97"/>
      <c r="R643" s="97"/>
    </row>
    <row r="644" spans="1:18" ht="131.25">
      <c r="A644" s="46" t="s">
        <v>170</v>
      </c>
      <c r="B644" s="91" t="s">
        <v>816</v>
      </c>
      <c r="C644" s="54" t="s">
        <v>1851</v>
      </c>
      <c r="D644" s="58">
        <v>3.0007000000000001</v>
      </c>
      <c r="E644" s="58"/>
      <c r="F644" s="58">
        <v>0</v>
      </c>
      <c r="G644" s="58">
        <v>0</v>
      </c>
      <c r="H644" s="58"/>
      <c r="I644" s="58">
        <v>0</v>
      </c>
      <c r="J644" s="58">
        <v>0</v>
      </c>
      <c r="K644" s="97"/>
      <c r="L644" s="58"/>
      <c r="M644" s="58">
        <v>0</v>
      </c>
      <c r="N644" s="58">
        <v>0</v>
      </c>
      <c r="O644" s="58"/>
      <c r="P644" s="58">
        <v>0</v>
      </c>
      <c r="Q644" s="97"/>
      <c r="R644" s="97"/>
    </row>
    <row r="645" spans="1:18" ht="112.5">
      <c r="A645" s="46" t="s">
        <v>170</v>
      </c>
      <c r="B645" s="91" t="s">
        <v>817</v>
      </c>
      <c r="C645" s="54" t="s">
        <v>1852</v>
      </c>
      <c r="D645" s="58">
        <v>2.9669400000000001</v>
      </c>
      <c r="E645" s="58"/>
      <c r="F645" s="58">
        <v>0</v>
      </c>
      <c r="G645" s="58">
        <v>0</v>
      </c>
      <c r="H645" s="58"/>
      <c r="I645" s="58">
        <v>0</v>
      </c>
      <c r="J645" s="58">
        <v>0</v>
      </c>
      <c r="K645" s="97"/>
      <c r="L645" s="58"/>
      <c r="M645" s="58">
        <v>0</v>
      </c>
      <c r="N645" s="58">
        <v>0</v>
      </c>
      <c r="O645" s="58"/>
      <c r="P645" s="58">
        <v>0</v>
      </c>
      <c r="Q645" s="97"/>
      <c r="R645" s="97"/>
    </row>
    <row r="646" spans="1:18" ht="75">
      <c r="A646" s="46" t="s">
        <v>170</v>
      </c>
      <c r="B646" s="91" t="s">
        <v>818</v>
      </c>
      <c r="C646" s="54" t="s">
        <v>1853</v>
      </c>
      <c r="D646" s="58">
        <v>10.74685</v>
      </c>
      <c r="E646" s="58"/>
      <c r="F646" s="58">
        <v>0</v>
      </c>
      <c r="G646" s="58">
        <v>0</v>
      </c>
      <c r="H646" s="58"/>
      <c r="I646" s="58">
        <v>0</v>
      </c>
      <c r="J646" s="58">
        <v>0</v>
      </c>
      <c r="K646" s="97"/>
      <c r="L646" s="58"/>
      <c r="M646" s="58">
        <v>0</v>
      </c>
      <c r="N646" s="58">
        <v>0</v>
      </c>
      <c r="O646" s="58"/>
      <c r="P646" s="58">
        <v>0</v>
      </c>
      <c r="Q646" s="97"/>
      <c r="R646" s="97"/>
    </row>
    <row r="647" spans="1:18" ht="93.75">
      <c r="A647" s="46" t="s">
        <v>170</v>
      </c>
      <c r="B647" s="91" t="s">
        <v>819</v>
      </c>
      <c r="C647" s="54" t="s">
        <v>1854</v>
      </c>
      <c r="D647" s="58">
        <v>2.3962400000000001</v>
      </c>
      <c r="E647" s="58"/>
      <c r="F647" s="58">
        <v>0</v>
      </c>
      <c r="G647" s="58">
        <v>0</v>
      </c>
      <c r="H647" s="58"/>
      <c r="I647" s="58">
        <v>0</v>
      </c>
      <c r="J647" s="58">
        <v>0</v>
      </c>
      <c r="K647" s="97"/>
      <c r="L647" s="58"/>
      <c r="M647" s="58">
        <v>0</v>
      </c>
      <c r="N647" s="58">
        <v>0</v>
      </c>
      <c r="O647" s="58"/>
      <c r="P647" s="58">
        <v>0</v>
      </c>
      <c r="Q647" s="97"/>
      <c r="R647" s="97"/>
    </row>
    <row r="648" spans="1:18" ht="131.25">
      <c r="A648" s="46" t="s">
        <v>170</v>
      </c>
      <c r="B648" s="91" t="s">
        <v>820</v>
      </c>
      <c r="C648" s="54" t="s">
        <v>1855</v>
      </c>
      <c r="D648" s="58">
        <v>3.0800299999999998</v>
      </c>
      <c r="E648" s="58"/>
      <c r="F648" s="58">
        <v>0</v>
      </c>
      <c r="G648" s="58">
        <v>0</v>
      </c>
      <c r="H648" s="58"/>
      <c r="I648" s="58">
        <v>0</v>
      </c>
      <c r="J648" s="58">
        <v>0</v>
      </c>
      <c r="K648" s="97"/>
      <c r="L648" s="58"/>
      <c r="M648" s="58">
        <v>0</v>
      </c>
      <c r="N648" s="58">
        <v>0</v>
      </c>
      <c r="O648" s="58"/>
      <c r="P648" s="58">
        <v>0</v>
      </c>
      <c r="Q648" s="97"/>
      <c r="R648" s="97"/>
    </row>
    <row r="649" spans="1:18" ht="75">
      <c r="A649" s="46" t="s">
        <v>170</v>
      </c>
      <c r="B649" s="91" t="s">
        <v>821</v>
      </c>
      <c r="C649" s="54" t="s">
        <v>1856</v>
      </c>
      <c r="D649" s="58">
        <v>7.1178399999999993</v>
      </c>
      <c r="E649" s="58"/>
      <c r="F649" s="58">
        <v>0</v>
      </c>
      <c r="G649" s="58">
        <v>0</v>
      </c>
      <c r="H649" s="58"/>
      <c r="I649" s="58">
        <v>0</v>
      </c>
      <c r="J649" s="58">
        <v>0</v>
      </c>
      <c r="K649" s="97"/>
      <c r="L649" s="58"/>
      <c r="M649" s="58">
        <v>0</v>
      </c>
      <c r="N649" s="58">
        <v>0</v>
      </c>
      <c r="O649" s="58"/>
      <c r="P649" s="58">
        <v>0</v>
      </c>
      <c r="Q649" s="97"/>
      <c r="R649" s="97"/>
    </row>
    <row r="650" spans="1:18" ht="150">
      <c r="A650" s="46" t="s">
        <v>170</v>
      </c>
      <c r="B650" s="91" t="s">
        <v>822</v>
      </c>
      <c r="C650" s="54" t="s">
        <v>1857</v>
      </c>
      <c r="D650" s="58">
        <v>3.1581900000000003</v>
      </c>
      <c r="E650" s="58"/>
      <c r="F650" s="58">
        <v>3.1581900000000003</v>
      </c>
      <c r="G650" s="58">
        <v>0.25</v>
      </c>
      <c r="H650" s="58"/>
      <c r="I650" s="58">
        <v>0.30</v>
      </c>
      <c r="J650" s="58">
        <v>0</v>
      </c>
      <c r="K650" s="97"/>
      <c r="L650" s="58"/>
      <c r="M650" s="58">
        <v>3.1581900000000003</v>
      </c>
      <c r="N650" s="58">
        <v>0.25</v>
      </c>
      <c r="O650" s="58"/>
      <c r="P650" s="58">
        <v>0.30</v>
      </c>
      <c r="Q650" s="97"/>
      <c r="R650" s="97"/>
    </row>
    <row r="651" spans="1:18" ht="112.5">
      <c r="A651" s="46" t="s">
        <v>170</v>
      </c>
      <c r="B651" s="91" t="s">
        <v>823</v>
      </c>
      <c r="C651" s="54" t="s">
        <v>1858</v>
      </c>
      <c r="D651" s="58">
        <v>4.3965600000000009</v>
      </c>
      <c r="E651" s="58"/>
      <c r="F651" s="58">
        <v>0</v>
      </c>
      <c r="G651" s="58">
        <v>0</v>
      </c>
      <c r="H651" s="58"/>
      <c r="I651" s="58">
        <v>0</v>
      </c>
      <c r="J651" s="58">
        <v>0</v>
      </c>
      <c r="K651" s="97"/>
      <c r="L651" s="58"/>
      <c r="M651" s="58">
        <v>0</v>
      </c>
      <c r="N651" s="58">
        <v>0</v>
      </c>
      <c r="O651" s="58"/>
      <c r="P651" s="58">
        <v>0</v>
      </c>
      <c r="Q651" s="97"/>
      <c r="R651" s="97"/>
    </row>
    <row r="652" spans="1:18" ht="75">
      <c r="A652" s="46" t="s">
        <v>170</v>
      </c>
      <c r="B652" s="91" t="s">
        <v>824</v>
      </c>
      <c r="C652" s="54" t="s">
        <v>1859</v>
      </c>
      <c r="D652" s="58">
        <v>31.53171</v>
      </c>
      <c r="E652" s="58"/>
      <c r="F652" s="58">
        <v>0</v>
      </c>
      <c r="G652" s="58">
        <v>0</v>
      </c>
      <c r="H652" s="58"/>
      <c r="I652" s="58">
        <v>0</v>
      </c>
      <c r="J652" s="58">
        <v>0</v>
      </c>
      <c r="K652" s="97"/>
      <c r="L652" s="58"/>
      <c r="M652" s="58">
        <v>0</v>
      </c>
      <c r="N652" s="58">
        <v>0</v>
      </c>
      <c r="O652" s="58"/>
      <c r="P652" s="58">
        <v>0</v>
      </c>
      <c r="Q652" s="97"/>
      <c r="R652" s="97"/>
    </row>
    <row r="653" spans="1:18" ht="75">
      <c r="A653" s="46" t="s">
        <v>170</v>
      </c>
      <c r="B653" s="91" t="s">
        <v>825</v>
      </c>
      <c r="C653" s="54" t="s">
        <v>1860</v>
      </c>
      <c r="D653" s="58">
        <v>3.51356</v>
      </c>
      <c r="E653" s="58"/>
      <c r="F653" s="58">
        <v>0</v>
      </c>
      <c r="G653" s="58">
        <v>0</v>
      </c>
      <c r="H653" s="58"/>
      <c r="I653" s="58">
        <v>0</v>
      </c>
      <c r="J653" s="58">
        <v>0</v>
      </c>
      <c r="K653" s="97"/>
      <c r="L653" s="58"/>
      <c r="M653" s="58">
        <v>0</v>
      </c>
      <c r="N653" s="58">
        <v>0</v>
      </c>
      <c r="O653" s="58"/>
      <c r="P653" s="58">
        <v>0</v>
      </c>
      <c r="Q653" s="97"/>
      <c r="R653" s="97"/>
    </row>
    <row r="654" spans="1:18" ht="168.75">
      <c r="A654" s="46" t="s">
        <v>170</v>
      </c>
      <c r="B654" s="91" t="s">
        <v>826</v>
      </c>
      <c r="C654" s="54" t="s">
        <v>1861</v>
      </c>
      <c r="D654" s="58">
        <v>3.0090500000000002</v>
      </c>
      <c r="E654" s="58"/>
      <c r="F654" s="58">
        <v>0</v>
      </c>
      <c r="G654" s="58">
        <v>0</v>
      </c>
      <c r="H654" s="58"/>
      <c r="I654" s="58">
        <v>0</v>
      </c>
      <c r="J654" s="58">
        <v>0</v>
      </c>
      <c r="K654" s="97"/>
      <c r="L654" s="58"/>
      <c r="M654" s="58">
        <v>0</v>
      </c>
      <c r="N654" s="58">
        <v>0</v>
      </c>
      <c r="O654" s="58"/>
      <c r="P654" s="58">
        <v>0</v>
      </c>
      <c r="Q654" s="97"/>
      <c r="R654" s="97"/>
    </row>
    <row r="655" spans="1:18" ht="75">
      <c r="A655" s="46" t="s">
        <v>170</v>
      </c>
      <c r="B655" s="91" t="s">
        <v>827</v>
      </c>
      <c r="C655" s="54" t="s">
        <v>1862</v>
      </c>
      <c r="D655" s="58">
        <v>1.1961400000000002</v>
      </c>
      <c r="E655" s="58"/>
      <c r="F655" s="58">
        <v>0</v>
      </c>
      <c r="G655" s="58">
        <v>0</v>
      </c>
      <c r="H655" s="58"/>
      <c r="I655" s="58">
        <v>0</v>
      </c>
      <c r="J655" s="58">
        <v>0</v>
      </c>
      <c r="K655" s="97"/>
      <c r="L655" s="58"/>
      <c r="M655" s="58">
        <v>0</v>
      </c>
      <c r="N655" s="58">
        <v>0</v>
      </c>
      <c r="O655" s="58"/>
      <c r="P655" s="58">
        <v>0</v>
      </c>
      <c r="Q655" s="97"/>
      <c r="R655" s="97"/>
    </row>
    <row r="656" spans="1:18" ht="131.25">
      <c r="A656" s="46" t="s">
        <v>170</v>
      </c>
      <c r="B656" s="91" t="s">
        <v>828</v>
      </c>
      <c r="C656" s="54" t="s">
        <v>1863</v>
      </c>
      <c r="D656" s="58">
        <v>56.199499999999993</v>
      </c>
      <c r="E656" s="58"/>
      <c r="F656" s="58">
        <v>0</v>
      </c>
      <c r="G656" s="58">
        <v>0</v>
      </c>
      <c r="H656" s="58"/>
      <c r="I656" s="58">
        <v>0</v>
      </c>
      <c r="J656" s="58">
        <v>0</v>
      </c>
      <c r="K656" s="97"/>
      <c r="L656" s="58"/>
      <c r="M656" s="58">
        <v>0</v>
      </c>
      <c r="N656" s="58">
        <v>0</v>
      </c>
      <c r="O656" s="58"/>
      <c r="P656" s="58">
        <v>0</v>
      </c>
      <c r="Q656" s="97"/>
      <c r="R656" s="97"/>
    </row>
    <row r="657" spans="1:18" ht="168.75">
      <c r="A657" s="46" t="s">
        <v>170</v>
      </c>
      <c r="B657" s="91" t="s">
        <v>829</v>
      </c>
      <c r="C657" s="54" t="s">
        <v>1864</v>
      </c>
      <c r="D657" s="58">
        <v>28.688420000000004</v>
      </c>
      <c r="E657" s="58"/>
      <c r="F657" s="58">
        <v>0</v>
      </c>
      <c r="G657" s="58">
        <v>0</v>
      </c>
      <c r="H657" s="58"/>
      <c r="I657" s="58">
        <v>0</v>
      </c>
      <c r="J657" s="58">
        <v>0</v>
      </c>
      <c r="K657" s="97"/>
      <c r="L657" s="58"/>
      <c r="M657" s="58">
        <v>0</v>
      </c>
      <c r="N657" s="58">
        <v>0</v>
      </c>
      <c r="O657" s="58"/>
      <c r="P657" s="58">
        <v>0</v>
      </c>
      <c r="Q657" s="97"/>
      <c r="R657" s="97"/>
    </row>
    <row r="658" spans="1:18" ht="112.5">
      <c r="A658" s="46" t="s">
        <v>170</v>
      </c>
      <c r="B658" s="91" t="s">
        <v>830</v>
      </c>
      <c r="C658" s="54" t="s">
        <v>1865</v>
      </c>
      <c r="D658" s="58">
        <v>19.30585</v>
      </c>
      <c r="E658" s="58"/>
      <c r="F658" s="58">
        <v>0</v>
      </c>
      <c r="G658" s="58">
        <v>0</v>
      </c>
      <c r="H658" s="58"/>
      <c r="I658" s="58">
        <v>0</v>
      </c>
      <c r="J658" s="58">
        <v>0</v>
      </c>
      <c r="K658" s="97"/>
      <c r="L658" s="58"/>
      <c r="M658" s="58">
        <v>0</v>
      </c>
      <c r="N658" s="58">
        <v>0</v>
      </c>
      <c r="O658" s="58"/>
      <c r="P658" s="58">
        <v>0</v>
      </c>
      <c r="Q658" s="97"/>
      <c r="R658" s="97"/>
    </row>
    <row r="659" spans="1:18" ht="112.5">
      <c r="A659" s="46" t="s">
        <v>170</v>
      </c>
      <c r="B659" s="91" t="s">
        <v>831</v>
      </c>
      <c r="C659" s="54" t="s">
        <v>1866</v>
      </c>
      <c r="D659" s="58">
        <v>41.392319780000001</v>
      </c>
      <c r="E659" s="58"/>
      <c r="F659" s="58">
        <v>41.392319780000001</v>
      </c>
      <c r="G659" s="58">
        <v>0</v>
      </c>
      <c r="H659" s="58"/>
      <c r="I659" s="58">
        <v>5.44</v>
      </c>
      <c r="J659" s="58">
        <v>0</v>
      </c>
      <c r="K659" s="97"/>
      <c r="L659" s="58"/>
      <c r="M659" s="58">
        <v>41.392319780000001</v>
      </c>
      <c r="N659" s="58">
        <v>0</v>
      </c>
      <c r="O659" s="58"/>
      <c r="P659" s="58">
        <v>5.44</v>
      </c>
      <c r="Q659" s="97"/>
      <c r="R659" s="97"/>
    </row>
    <row r="660" spans="1:18" ht="93.75">
      <c r="A660" s="46" t="s">
        <v>170</v>
      </c>
      <c r="B660" s="91" t="s">
        <v>832</v>
      </c>
      <c r="C660" s="54" t="s">
        <v>1867</v>
      </c>
      <c r="D660" s="58">
        <v>2.3263000000000003</v>
      </c>
      <c r="E660" s="58"/>
      <c r="F660" s="58">
        <v>0</v>
      </c>
      <c r="G660" s="58">
        <v>0</v>
      </c>
      <c r="H660" s="58"/>
      <c r="I660" s="58">
        <v>0</v>
      </c>
      <c r="J660" s="58">
        <v>0</v>
      </c>
      <c r="K660" s="97"/>
      <c r="L660" s="58"/>
      <c r="M660" s="58">
        <v>0</v>
      </c>
      <c r="N660" s="58">
        <v>0</v>
      </c>
      <c r="O660" s="58"/>
      <c r="P660" s="58">
        <v>0</v>
      </c>
      <c r="Q660" s="97"/>
      <c r="R660" s="97"/>
    </row>
    <row r="661" spans="1:18" ht="75">
      <c r="A661" s="46" t="s">
        <v>170</v>
      </c>
      <c r="B661" s="91" t="s">
        <v>833</v>
      </c>
      <c r="C661" s="54" t="s">
        <v>1868</v>
      </c>
      <c r="D661" s="58">
        <v>2.2452299999999998</v>
      </c>
      <c r="E661" s="58"/>
      <c r="F661" s="58">
        <v>0</v>
      </c>
      <c r="G661" s="58">
        <v>0</v>
      </c>
      <c r="H661" s="58"/>
      <c r="I661" s="58">
        <v>0</v>
      </c>
      <c r="J661" s="58">
        <v>0</v>
      </c>
      <c r="K661" s="97"/>
      <c r="L661" s="58"/>
      <c r="M661" s="58">
        <v>0</v>
      </c>
      <c r="N661" s="58">
        <v>0</v>
      </c>
      <c r="O661" s="58"/>
      <c r="P661" s="58">
        <v>0</v>
      </c>
      <c r="Q661" s="97"/>
      <c r="R661" s="97"/>
    </row>
    <row r="662" spans="1:18" ht="75">
      <c r="A662" s="46" t="s">
        <v>170</v>
      </c>
      <c r="B662" s="91" t="s">
        <v>834</v>
      </c>
      <c r="C662" s="54" t="s">
        <v>1869</v>
      </c>
      <c r="D662" s="58">
        <v>10.905799999999999</v>
      </c>
      <c r="E662" s="58"/>
      <c r="F662" s="58">
        <v>0</v>
      </c>
      <c r="G662" s="58">
        <v>0</v>
      </c>
      <c r="H662" s="58"/>
      <c r="I662" s="58">
        <v>0</v>
      </c>
      <c r="J662" s="58">
        <v>0</v>
      </c>
      <c r="K662" s="97"/>
      <c r="L662" s="58"/>
      <c r="M662" s="58">
        <v>0</v>
      </c>
      <c r="N662" s="58">
        <v>0</v>
      </c>
      <c r="O662" s="58"/>
      <c r="P662" s="58">
        <v>0</v>
      </c>
      <c r="Q662" s="97"/>
      <c r="R662" s="97"/>
    </row>
    <row r="663" spans="1:18" ht="112.5">
      <c r="A663" s="46" t="s">
        <v>170</v>
      </c>
      <c r="B663" s="91" t="s">
        <v>835</v>
      </c>
      <c r="C663" s="54" t="s">
        <v>1870</v>
      </c>
      <c r="D663" s="58">
        <v>3.1870500000000002</v>
      </c>
      <c r="E663" s="58"/>
      <c r="F663" s="58">
        <v>0</v>
      </c>
      <c r="G663" s="58">
        <v>0</v>
      </c>
      <c r="H663" s="58"/>
      <c r="I663" s="58">
        <v>0</v>
      </c>
      <c r="J663" s="58">
        <v>0</v>
      </c>
      <c r="K663" s="97"/>
      <c r="L663" s="58"/>
      <c r="M663" s="58">
        <v>0</v>
      </c>
      <c r="N663" s="58">
        <v>0</v>
      </c>
      <c r="O663" s="58"/>
      <c r="P663" s="58">
        <v>0</v>
      </c>
      <c r="Q663" s="97"/>
      <c r="R663" s="97"/>
    </row>
    <row r="664" spans="1:18" ht="112.5">
      <c r="A664" s="46" t="s">
        <v>170</v>
      </c>
      <c r="B664" s="91" t="s">
        <v>836</v>
      </c>
      <c r="C664" s="54" t="s">
        <v>1871</v>
      </c>
      <c r="D664" s="58">
        <v>1.8238999999999999</v>
      </c>
      <c r="E664" s="58"/>
      <c r="F664" s="58">
        <v>0</v>
      </c>
      <c r="G664" s="58">
        <v>0</v>
      </c>
      <c r="H664" s="58"/>
      <c r="I664" s="58">
        <v>0</v>
      </c>
      <c r="J664" s="58">
        <v>0</v>
      </c>
      <c r="K664" s="97"/>
      <c r="L664" s="58"/>
      <c r="M664" s="58">
        <v>0</v>
      </c>
      <c r="N664" s="58">
        <v>0</v>
      </c>
      <c r="O664" s="58"/>
      <c r="P664" s="58">
        <v>0</v>
      </c>
      <c r="Q664" s="97"/>
      <c r="R664" s="97"/>
    </row>
    <row r="665" spans="1:18" ht="112.5">
      <c r="A665" s="46" t="s">
        <v>170</v>
      </c>
      <c r="B665" s="91" t="s">
        <v>837</v>
      </c>
      <c r="C665" s="54" t="s">
        <v>1872</v>
      </c>
      <c r="D665" s="58">
        <v>3.4787600000000003</v>
      </c>
      <c r="E665" s="58"/>
      <c r="F665" s="58">
        <v>0</v>
      </c>
      <c r="G665" s="58">
        <v>0</v>
      </c>
      <c r="H665" s="58"/>
      <c r="I665" s="58">
        <v>0</v>
      </c>
      <c r="J665" s="58">
        <v>0</v>
      </c>
      <c r="K665" s="97"/>
      <c r="L665" s="58"/>
      <c r="M665" s="58">
        <v>0</v>
      </c>
      <c r="N665" s="58">
        <v>0</v>
      </c>
      <c r="O665" s="58"/>
      <c r="P665" s="58">
        <v>0</v>
      </c>
      <c r="Q665" s="97"/>
      <c r="R665" s="97"/>
    </row>
    <row r="666" spans="1:18" ht="75">
      <c r="A666" s="46" t="s">
        <v>170</v>
      </c>
      <c r="B666" s="91" t="s">
        <v>838</v>
      </c>
      <c r="C666" s="54" t="s">
        <v>1873</v>
      </c>
      <c r="D666" s="58">
        <v>49.007710000000003</v>
      </c>
      <c r="E666" s="58"/>
      <c r="F666" s="58">
        <v>0</v>
      </c>
      <c r="G666" s="58">
        <v>0</v>
      </c>
      <c r="H666" s="58"/>
      <c r="I666" s="58">
        <v>0</v>
      </c>
      <c r="J666" s="58">
        <v>0</v>
      </c>
      <c r="K666" s="97"/>
      <c r="L666" s="58"/>
      <c r="M666" s="58">
        <v>0</v>
      </c>
      <c r="N666" s="58">
        <v>0</v>
      </c>
      <c r="O666" s="58"/>
      <c r="P666" s="58">
        <v>0</v>
      </c>
      <c r="Q666" s="97"/>
      <c r="R666" s="97"/>
    </row>
    <row r="667" spans="1:18" ht="93.75">
      <c r="A667" s="46" t="s">
        <v>170</v>
      </c>
      <c r="B667" s="91" t="s">
        <v>839</v>
      </c>
      <c r="C667" s="54" t="s">
        <v>1874</v>
      </c>
      <c r="D667" s="58">
        <v>5.7064700000000004</v>
      </c>
      <c r="E667" s="58"/>
      <c r="F667" s="58">
        <v>0</v>
      </c>
      <c r="G667" s="58">
        <v>0</v>
      </c>
      <c r="H667" s="58"/>
      <c r="I667" s="58">
        <v>0</v>
      </c>
      <c r="J667" s="58">
        <v>0</v>
      </c>
      <c r="K667" s="97"/>
      <c r="L667" s="58"/>
      <c r="M667" s="58">
        <v>0</v>
      </c>
      <c r="N667" s="58">
        <v>0</v>
      </c>
      <c r="O667" s="58"/>
      <c r="P667" s="58">
        <v>0</v>
      </c>
      <c r="Q667" s="97"/>
      <c r="R667" s="97"/>
    </row>
    <row r="668" spans="1:18" ht="75">
      <c r="A668" s="46" t="s">
        <v>170</v>
      </c>
      <c r="B668" s="91" t="s">
        <v>840</v>
      </c>
      <c r="C668" s="54" t="s">
        <v>1875</v>
      </c>
      <c r="D668" s="58">
        <v>6.4042200000000005</v>
      </c>
      <c r="E668" s="58"/>
      <c r="F668" s="58">
        <v>0</v>
      </c>
      <c r="G668" s="58">
        <v>0</v>
      </c>
      <c r="H668" s="58"/>
      <c r="I668" s="58">
        <v>0</v>
      </c>
      <c r="J668" s="58">
        <v>0</v>
      </c>
      <c r="K668" s="97"/>
      <c r="L668" s="58"/>
      <c r="M668" s="58">
        <v>0</v>
      </c>
      <c r="N668" s="58">
        <v>0</v>
      </c>
      <c r="O668" s="58"/>
      <c r="P668" s="58">
        <v>0</v>
      </c>
      <c r="Q668" s="97"/>
      <c r="R668" s="97"/>
    </row>
    <row r="669" spans="1:18" ht="131.25">
      <c r="A669" s="46" t="s">
        <v>170</v>
      </c>
      <c r="B669" s="91" t="s">
        <v>841</v>
      </c>
      <c r="C669" s="54" t="s">
        <v>1876</v>
      </c>
      <c r="D669" s="58">
        <v>4.16045</v>
      </c>
      <c r="E669" s="58"/>
      <c r="F669" s="58">
        <v>0</v>
      </c>
      <c r="G669" s="58">
        <v>0</v>
      </c>
      <c r="H669" s="58"/>
      <c r="I669" s="58">
        <v>0</v>
      </c>
      <c r="J669" s="58">
        <v>0</v>
      </c>
      <c r="K669" s="97"/>
      <c r="L669" s="58"/>
      <c r="M669" s="58">
        <v>0</v>
      </c>
      <c r="N669" s="58">
        <v>0</v>
      </c>
      <c r="O669" s="58"/>
      <c r="P669" s="58">
        <v>0</v>
      </c>
      <c r="Q669" s="97"/>
      <c r="R669" s="97"/>
    </row>
    <row r="670" spans="1:18" ht="112.5">
      <c r="A670" s="46" t="s">
        <v>170</v>
      </c>
      <c r="B670" s="91" t="s">
        <v>842</v>
      </c>
      <c r="C670" s="54" t="s">
        <v>1877</v>
      </c>
      <c r="D670" s="58">
        <v>5.0269300000000001</v>
      </c>
      <c r="E670" s="58"/>
      <c r="F670" s="58">
        <v>0</v>
      </c>
      <c r="G670" s="58">
        <v>0</v>
      </c>
      <c r="H670" s="58"/>
      <c r="I670" s="58">
        <v>0</v>
      </c>
      <c r="J670" s="58">
        <v>0</v>
      </c>
      <c r="K670" s="97"/>
      <c r="L670" s="58"/>
      <c r="M670" s="58">
        <v>0</v>
      </c>
      <c r="N670" s="58">
        <v>0</v>
      </c>
      <c r="O670" s="58"/>
      <c r="P670" s="58">
        <v>0</v>
      </c>
      <c r="Q670" s="97"/>
      <c r="R670" s="97"/>
    </row>
    <row r="671" spans="1:18" ht="112.5">
      <c r="A671" s="46" t="s">
        <v>170</v>
      </c>
      <c r="B671" s="91" t="s">
        <v>843</v>
      </c>
      <c r="C671" s="54" t="s">
        <v>1878</v>
      </c>
      <c r="D671" s="58">
        <v>4.7149600000000005</v>
      </c>
      <c r="E671" s="58"/>
      <c r="F671" s="58">
        <v>0</v>
      </c>
      <c r="G671" s="58">
        <v>0</v>
      </c>
      <c r="H671" s="58"/>
      <c r="I671" s="58">
        <v>0</v>
      </c>
      <c r="J671" s="58">
        <v>0</v>
      </c>
      <c r="K671" s="97"/>
      <c r="L671" s="58"/>
      <c r="M671" s="58">
        <v>0</v>
      </c>
      <c r="N671" s="58">
        <v>0</v>
      </c>
      <c r="O671" s="58"/>
      <c r="P671" s="58">
        <v>0</v>
      </c>
      <c r="Q671" s="97"/>
      <c r="R671" s="97"/>
    </row>
    <row r="672" spans="1:18" ht="75">
      <c r="A672" s="46" t="s">
        <v>170</v>
      </c>
      <c r="B672" s="91" t="s">
        <v>844</v>
      </c>
      <c r="C672" s="54" t="s">
        <v>1879</v>
      </c>
      <c r="D672" s="58">
        <v>1.2056600000000002</v>
      </c>
      <c r="E672" s="58"/>
      <c r="F672" s="58">
        <v>0</v>
      </c>
      <c r="G672" s="58">
        <v>0</v>
      </c>
      <c r="H672" s="58"/>
      <c r="I672" s="58">
        <v>0</v>
      </c>
      <c r="J672" s="58">
        <v>0</v>
      </c>
      <c r="K672" s="97"/>
      <c r="L672" s="58"/>
      <c r="M672" s="58">
        <v>0</v>
      </c>
      <c r="N672" s="58">
        <v>0</v>
      </c>
      <c r="O672" s="58"/>
      <c r="P672" s="58">
        <v>0</v>
      </c>
      <c r="Q672" s="97"/>
      <c r="R672" s="97"/>
    </row>
    <row r="673" spans="1:18" ht="75">
      <c r="A673" s="46" t="s">
        <v>170</v>
      </c>
      <c r="B673" s="91" t="s">
        <v>845</v>
      </c>
      <c r="C673" s="54" t="s">
        <v>1880</v>
      </c>
      <c r="D673" s="58">
        <v>27.02788</v>
      </c>
      <c r="E673" s="58"/>
      <c r="F673" s="58">
        <v>0</v>
      </c>
      <c r="G673" s="58">
        <v>0</v>
      </c>
      <c r="H673" s="58"/>
      <c r="I673" s="58">
        <v>0</v>
      </c>
      <c r="J673" s="58">
        <v>0</v>
      </c>
      <c r="K673" s="97"/>
      <c r="L673" s="58"/>
      <c r="M673" s="58">
        <v>0</v>
      </c>
      <c r="N673" s="58">
        <v>0</v>
      </c>
      <c r="O673" s="58"/>
      <c r="P673" s="58">
        <v>0</v>
      </c>
      <c r="Q673" s="97"/>
      <c r="R673" s="97"/>
    </row>
    <row r="674" spans="1:18" ht="93.75">
      <c r="A674" s="46" t="s">
        <v>170</v>
      </c>
      <c r="B674" s="91" t="s">
        <v>846</v>
      </c>
      <c r="C674" s="54" t="s">
        <v>1881</v>
      </c>
      <c r="D674" s="58">
        <v>2.4488600000000003</v>
      </c>
      <c r="E674" s="58"/>
      <c r="F674" s="58">
        <v>0</v>
      </c>
      <c r="G674" s="58">
        <v>0</v>
      </c>
      <c r="H674" s="58"/>
      <c r="I674" s="58">
        <v>0</v>
      </c>
      <c r="J674" s="58">
        <v>0</v>
      </c>
      <c r="K674" s="97"/>
      <c r="L674" s="58"/>
      <c r="M674" s="58">
        <v>0</v>
      </c>
      <c r="N674" s="58">
        <v>0</v>
      </c>
      <c r="O674" s="58"/>
      <c r="P674" s="58">
        <v>0</v>
      </c>
      <c r="Q674" s="97"/>
      <c r="R674" s="97"/>
    </row>
    <row r="675" spans="1:18" ht="206.25">
      <c r="A675" s="46" t="s">
        <v>170</v>
      </c>
      <c r="B675" s="91" t="s">
        <v>847</v>
      </c>
      <c r="C675" s="54" t="s">
        <v>1882</v>
      </c>
      <c r="D675" s="58">
        <v>8.8407700000000009</v>
      </c>
      <c r="E675" s="58"/>
      <c r="F675" s="58">
        <v>0</v>
      </c>
      <c r="G675" s="58">
        <v>0</v>
      </c>
      <c r="H675" s="58"/>
      <c r="I675" s="58">
        <v>0</v>
      </c>
      <c r="J675" s="58">
        <v>0</v>
      </c>
      <c r="K675" s="97"/>
      <c r="L675" s="58"/>
      <c r="M675" s="58">
        <v>0</v>
      </c>
      <c r="N675" s="58">
        <v>0</v>
      </c>
      <c r="O675" s="58"/>
      <c r="P675" s="58">
        <v>0</v>
      </c>
      <c r="Q675" s="97"/>
      <c r="R675" s="97"/>
    </row>
    <row r="676" spans="1:18" ht="112.5">
      <c r="A676" s="46" t="s">
        <v>170</v>
      </c>
      <c r="B676" s="91" t="s">
        <v>848</v>
      </c>
      <c r="C676" s="54" t="s">
        <v>1883</v>
      </c>
      <c r="D676" s="58">
        <v>3.8138800000000002</v>
      </c>
      <c r="E676" s="58"/>
      <c r="F676" s="58">
        <v>0</v>
      </c>
      <c r="G676" s="58">
        <v>0</v>
      </c>
      <c r="H676" s="58"/>
      <c r="I676" s="58">
        <v>0</v>
      </c>
      <c r="J676" s="58">
        <v>0</v>
      </c>
      <c r="K676" s="97"/>
      <c r="L676" s="58"/>
      <c r="M676" s="58">
        <v>0</v>
      </c>
      <c r="N676" s="58">
        <v>0</v>
      </c>
      <c r="O676" s="58"/>
      <c r="P676" s="58">
        <v>0</v>
      </c>
      <c r="Q676" s="97"/>
      <c r="R676" s="97"/>
    </row>
    <row r="677" spans="1:18" ht="112.5">
      <c r="A677" s="46" t="s">
        <v>170</v>
      </c>
      <c r="B677" s="91" t="s">
        <v>849</v>
      </c>
      <c r="C677" s="54" t="s">
        <v>1884</v>
      </c>
      <c r="D677" s="58">
        <v>7.0816099999999995</v>
      </c>
      <c r="E677" s="58"/>
      <c r="F677" s="58">
        <v>0</v>
      </c>
      <c r="G677" s="58">
        <v>0</v>
      </c>
      <c r="H677" s="58"/>
      <c r="I677" s="58">
        <v>0</v>
      </c>
      <c r="J677" s="58">
        <v>0</v>
      </c>
      <c r="K677" s="97"/>
      <c r="L677" s="58"/>
      <c r="M677" s="58">
        <v>0</v>
      </c>
      <c r="N677" s="58">
        <v>0</v>
      </c>
      <c r="O677" s="58"/>
      <c r="P677" s="58">
        <v>0</v>
      </c>
      <c r="Q677" s="97"/>
      <c r="R677" s="97"/>
    </row>
    <row r="678" spans="1:18" ht="93.75">
      <c r="A678" s="46" t="s">
        <v>170</v>
      </c>
      <c r="B678" s="91" t="s">
        <v>850</v>
      </c>
      <c r="C678" s="54" t="s">
        <v>1885</v>
      </c>
      <c r="D678" s="58">
        <v>5.1290414400000008</v>
      </c>
      <c r="E678" s="58"/>
      <c r="F678" s="58">
        <v>5.1290414400000008</v>
      </c>
      <c r="G678" s="58">
        <v>0</v>
      </c>
      <c r="H678" s="58"/>
      <c r="I678" s="58">
        <v>0.60</v>
      </c>
      <c r="J678" s="58">
        <v>0</v>
      </c>
      <c r="K678" s="97"/>
      <c r="L678" s="58"/>
      <c r="M678" s="58">
        <v>5.1290414400000008</v>
      </c>
      <c r="N678" s="58">
        <v>0</v>
      </c>
      <c r="O678" s="58"/>
      <c r="P678" s="58">
        <v>0.60</v>
      </c>
      <c r="Q678" s="97"/>
      <c r="R678" s="97"/>
    </row>
    <row r="679" spans="1:18" ht="56.25">
      <c r="A679" s="46" t="s">
        <v>170</v>
      </c>
      <c r="B679" s="91" t="s">
        <v>851</v>
      </c>
      <c r="C679" s="54" t="s">
        <v>1886</v>
      </c>
      <c r="D679" s="58">
        <v>7.8826999999999998</v>
      </c>
      <c r="E679" s="58"/>
      <c r="F679" s="58">
        <v>0</v>
      </c>
      <c r="G679" s="58">
        <v>0</v>
      </c>
      <c r="H679" s="58"/>
      <c r="I679" s="58">
        <v>0</v>
      </c>
      <c r="J679" s="58">
        <v>0</v>
      </c>
      <c r="K679" s="97"/>
      <c r="L679" s="58"/>
      <c r="M679" s="58">
        <v>0</v>
      </c>
      <c r="N679" s="58">
        <v>0</v>
      </c>
      <c r="O679" s="58"/>
      <c r="P679" s="58">
        <v>0</v>
      </c>
      <c r="Q679" s="97"/>
      <c r="R679" s="97"/>
    </row>
    <row r="680" spans="1:18" ht="93.75">
      <c r="A680" s="46" t="s">
        <v>170</v>
      </c>
      <c r="B680" s="91" t="s">
        <v>852</v>
      </c>
      <c r="C680" s="54" t="s">
        <v>1887</v>
      </c>
      <c r="D680" s="58">
        <v>8.0714100000000002</v>
      </c>
      <c r="E680" s="58"/>
      <c r="F680" s="58">
        <v>0</v>
      </c>
      <c r="G680" s="58">
        <v>0</v>
      </c>
      <c r="H680" s="58"/>
      <c r="I680" s="58">
        <v>0</v>
      </c>
      <c r="J680" s="58">
        <v>0</v>
      </c>
      <c r="K680" s="97"/>
      <c r="L680" s="58"/>
      <c r="M680" s="58">
        <v>0</v>
      </c>
      <c r="N680" s="58">
        <v>0</v>
      </c>
      <c r="O680" s="58"/>
      <c r="P680" s="58">
        <v>0</v>
      </c>
      <c r="Q680" s="97"/>
      <c r="R680" s="97"/>
    </row>
    <row r="681" spans="1:18" ht="56.25">
      <c r="A681" s="46" t="s">
        <v>170</v>
      </c>
      <c r="B681" s="91" t="s">
        <v>853</v>
      </c>
      <c r="C681" s="54" t="s">
        <v>1888</v>
      </c>
      <c r="D681" s="58">
        <v>4.4173000000000009</v>
      </c>
      <c r="E681" s="58"/>
      <c r="F681" s="58">
        <v>0</v>
      </c>
      <c r="G681" s="58">
        <v>0</v>
      </c>
      <c r="H681" s="58"/>
      <c r="I681" s="58">
        <v>0</v>
      </c>
      <c r="J681" s="58">
        <v>0</v>
      </c>
      <c r="K681" s="97"/>
      <c r="L681" s="58"/>
      <c r="M681" s="58">
        <v>0</v>
      </c>
      <c r="N681" s="58">
        <v>0</v>
      </c>
      <c r="O681" s="58"/>
      <c r="P681" s="58">
        <v>0</v>
      </c>
      <c r="Q681" s="97"/>
      <c r="R681" s="97"/>
    </row>
    <row r="682" spans="1:18" ht="112.5">
      <c r="A682" s="46" t="s">
        <v>170</v>
      </c>
      <c r="B682" s="91" t="s">
        <v>854</v>
      </c>
      <c r="C682" s="54" t="s">
        <v>1889</v>
      </c>
      <c r="D682" s="58">
        <v>3.9839599999999997</v>
      </c>
      <c r="E682" s="58"/>
      <c r="F682" s="58">
        <v>0</v>
      </c>
      <c r="G682" s="58">
        <v>0</v>
      </c>
      <c r="H682" s="58"/>
      <c r="I682" s="58">
        <v>0</v>
      </c>
      <c r="J682" s="58">
        <v>0</v>
      </c>
      <c r="K682" s="97"/>
      <c r="L682" s="58"/>
      <c r="M682" s="58">
        <v>0</v>
      </c>
      <c r="N682" s="58">
        <v>0</v>
      </c>
      <c r="O682" s="58"/>
      <c r="P682" s="58">
        <v>0</v>
      </c>
      <c r="Q682" s="97"/>
      <c r="R682" s="97"/>
    </row>
    <row r="683" spans="1:18" ht="112.5">
      <c r="A683" s="46" t="s">
        <v>170</v>
      </c>
      <c r="B683" s="91" t="s">
        <v>855</v>
      </c>
      <c r="C683" s="54" t="s">
        <v>1890</v>
      </c>
      <c r="D683" s="58">
        <v>2.7538200000000002</v>
      </c>
      <c r="E683" s="58"/>
      <c r="F683" s="58">
        <v>0</v>
      </c>
      <c r="G683" s="58">
        <v>0</v>
      </c>
      <c r="H683" s="58"/>
      <c r="I683" s="58">
        <v>0</v>
      </c>
      <c r="J683" s="58">
        <v>0</v>
      </c>
      <c r="K683" s="97"/>
      <c r="L683" s="58"/>
      <c r="M683" s="58">
        <v>0</v>
      </c>
      <c r="N683" s="58">
        <v>0</v>
      </c>
      <c r="O683" s="58"/>
      <c r="P683" s="58">
        <v>0</v>
      </c>
      <c r="Q683" s="97"/>
      <c r="R683" s="97"/>
    </row>
    <row r="684" spans="1:18" ht="93.75">
      <c r="A684" s="46" t="s">
        <v>170</v>
      </c>
      <c r="B684" s="91" t="s">
        <v>856</v>
      </c>
      <c r="C684" s="54" t="s">
        <v>1891</v>
      </c>
      <c r="D684" s="58">
        <v>1.1511</v>
      </c>
      <c r="E684" s="58"/>
      <c r="F684" s="58">
        <v>0</v>
      </c>
      <c r="G684" s="58">
        <v>0</v>
      </c>
      <c r="H684" s="58"/>
      <c r="I684" s="58">
        <v>0</v>
      </c>
      <c r="J684" s="58">
        <v>0</v>
      </c>
      <c r="K684" s="58"/>
      <c r="L684" s="58"/>
      <c r="M684" s="58">
        <v>0</v>
      </c>
      <c r="N684" s="58">
        <v>0</v>
      </c>
      <c r="O684" s="58"/>
      <c r="P684" s="58">
        <v>0</v>
      </c>
      <c r="Q684" s="58"/>
      <c r="R684" s="58"/>
    </row>
    <row r="685" spans="1:18" ht="75">
      <c r="A685" s="46" t="s">
        <v>170</v>
      </c>
      <c r="B685" s="91" t="s">
        <v>857</v>
      </c>
      <c r="C685" s="54" t="s">
        <v>1892</v>
      </c>
      <c r="D685" s="58">
        <v>4.84443</v>
      </c>
      <c r="E685" s="58"/>
      <c r="F685" s="58">
        <v>4.84443</v>
      </c>
      <c r="G685" s="58">
        <v>0.63</v>
      </c>
      <c r="H685" s="58"/>
      <c r="I685" s="58">
        <v>0.5</v>
      </c>
      <c r="J685" s="58">
        <v>0</v>
      </c>
      <c r="K685" s="97"/>
      <c r="L685" s="58"/>
      <c r="M685" s="58">
        <v>4.84443</v>
      </c>
      <c r="N685" s="58">
        <v>0.63</v>
      </c>
      <c r="O685" s="58"/>
      <c r="P685" s="58">
        <v>0.5</v>
      </c>
      <c r="Q685" s="97"/>
      <c r="R685" s="97"/>
    </row>
    <row r="686" spans="1:18" ht="75">
      <c r="A686" s="46" t="s">
        <v>170</v>
      </c>
      <c r="B686" s="91" t="s">
        <v>858</v>
      </c>
      <c r="C686" s="54" t="s">
        <v>1893</v>
      </c>
      <c r="D686" s="58">
        <v>5.38551</v>
      </c>
      <c r="E686" s="58"/>
      <c r="F686" s="58">
        <v>0</v>
      </c>
      <c r="G686" s="58">
        <v>0</v>
      </c>
      <c r="H686" s="58"/>
      <c r="I686" s="58">
        <v>0</v>
      </c>
      <c r="J686" s="58">
        <v>0</v>
      </c>
      <c r="K686" s="97"/>
      <c r="L686" s="58"/>
      <c r="M686" s="58">
        <v>0</v>
      </c>
      <c r="N686" s="58">
        <v>0</v>
      </c>
      <c r="O686" s="58"/>
      <c r="P686" s="58">
        <v>0</v>
      </c>
      <c r="Q686" s="97"/>
      <c r="R686" s="97"/>
    </row>
    <row r="687" spans="1:18" ht="75">
      <c r="A687" s="46" t="s">
        <v>170</v>
      </c>
      <c r="B687" s="91" t="s">
        <v>859</v>
      </c>
      <c r="C687" s="54" t="s">
        <v>1894</v>
      </c>
      <c r="D687" s="58">
        <v>1.5512999999999999</v>
      </c>
      <c r="E687" s="58"/>
      <c r="F687" s="58">
        <v>0</v>
      </c>
      <c r="G687" s="58">
        <v>0</v>
      </c>
      <c r="H687" s="58"/>
      <c r="I687" s="58">
        <v>0</v>
      </c>
      <c r="J687" s="58">
        <v>0</v>
      </c>
      <c r="K687" s="97"/>
      <c r="L687" s="58"/>
      <c r="M687" s="58">
        <v>0</v>
      </c>
      <c r="N687" s="58">
        <v>0</v>
      </c>
      <c r="O687" s="58"/>
      <c r="P687" s="58">
        <v>0</v>
      </c>
      <c r="Q687" s="97"/>
      <c r="R687" s="97"/>
    </row>
    <row r="688" spans="1:18" ht="56.25">
      <c r="A688" s="46" t="s">
        <v>170</v>
      </c>
      <c r="B688" s="91" t="s">
        <v>860</v>
      </c>
      <c r="C688" s="54" t="s">
        <v>1895</v>
      </c>
      <c r="D688" s="58">
        <v>2.3082500000000001</v>
      </c>
      <c r="E688" s="58"/>
      <c r="F688" s="58">
        <v>0</v>
      </c>
      <c r="G688" s="58">
        <v>0</v>
      </c>
      <c r="H688" s="58"/>
      <c r="I688" s="58">
        <v>0</v>
      </c>
      <c r="J688" s="58">
        <v>0</v>
      </c>
      <c r="K688" s="97"/>
      <c r="L688" s="58"/>
      <c r="M688" s="58">
        <v>0</v>
      </c>
      <c r="N688" s="58">
        <v>0</v>
      </c>
      <c r="O688" s="58"/>
      <c r="P688" s="58">
        <v>0</v>
      </c>
      <c r="Q688" s="97"/>
      <c r="R688" s="97"/>
    </row>
    <row r="689" spans="1:18" ht="93.75">
      <c r="A689" s="46" t="s">
        <v>170</v>
      </c>
      <c r="B689" s="91" t="s">
        <v>861</v>
      </c>
      <c r="C689" s="54" t="s">
        <v>1896</v>
      </c>
      <c r="D689" s="58">
        <v>2.0621900000000002</v>
      </c>
      <c r="E689" s="58"/>
      <c r="F689" s="58">
        <v>0</v>
      </c>
      <c r="G689" s="58">
        <v>0</v>
      </c>
      <c r="H689" s="58"/>
      <c r="I689" s="58">
        <v>0</v>
      </c>
      <c r="J689" s="58">
        <v>0</v>
      </c>
      <c r="K689" s="97"/>
      <c r="L689" s="58"/>
      <c r="M689" s="58">
        <v>0</v>
      </c>
      <c r="N689" s="58">
        <v>0</v>
      </c>
      <c r="O689" s="58"/>
      <c r="P689" s="58">
        <v>0</v>
      </c>
      <c r="Q689" s="97"/>
      <c r="R689" s="97"/>
    </row>
    <row r="690" spans="1:18" ht="150">
      <c r="A690" s="46" t="s">
        <v>170</v>
      </c>
      <c r="B690" s="91" t="s">
        <v>862</v>
      </c>
      <c r="C690" s="54" t="s">
        <v>1897</v>
      </c>
      <c r="D690" s="58">
        <v>10.95316</v>
      </c>
      <c r="E690" s="58"/>
      <c r="F690" s="58">
        <v>0</v>
      </c>
      <c r="G690" s="58">
        <v>0</v>
      </c>
      <c r="H690" s="58"/>
      <c r="I690" s="58">
        <v>0</v>
      </c>
      <c r="J690" s="58">
        <v>0</v>
      </c>
      <c r="K690" s="97"/>
      <c r="L690" s="58"/>
      <c r="M690" s="58">
        <v>0</v>
      </c>
      <c r="N690" s="58">
        <v>0</v>
      </c>
      <c r="O690" s="58"/>
      <c r="P690" s="58">
        <v>0</v>
      </c>
      <c r="Q690" s="97"/>
      <c r="R690" s="97"/>
    </row>
    <row r="691" spans="1:18" ht="150">
      <c r="A691" s="46" t="s">
        <v>170</v>
      </c>
      <c r="B691" s="91" t="s">
        <v>863</v>
      </c>
      <c r="C691" s="54" t="s">
        <v>1898</v>
      </c>
      <c r="D691" s="58">
        <v>1.8121700000000001</v>
      </c>
      <c r="E691" s="58"/>
      <c r="F691" s="58">
        <v>0</v>
      </c>
      <c r="G691" s="58">
        <v>0</v>
      </c>
      <c r="H691" s="58"/>
      <c r="I691" s="58">
        <v>0</v>
      </c>
      <c r="J691" s="58">
        <v>0</v>
      </c>
      <c r="K691" s="97"/>
      <c r="L691" s="58"/>
      <c r="M691" s="58">
        <v>0</v>
      </c>
      <c r="N691" s="58">
        <v>0</v>
      </c>
      <c r="O691" s="58"/>
      <c r="P691" s="58">
        <v>0</v>
      </c>
      <c r="Q691" s="97"/>
      <c r="R691" s="97"/>
    </row>
    <row r="692" spans="1:18" ht="112.5">
      <c r="A692" s="46" t="s">
        <v>170</v>
      </c>
      <c r="B692" s="91" t="s">
        <v>864</v>
      </c>
      <c r="C692" s="54" t="s">
        <v>1899</v>
      </c>
      <c r="D692" s="58">
        <v>4.9093599999999995</v>
      </c>
      <c r="E692" s="58"/>
      <c r="F692" s="58">
        <v>0</v>
      </c>
      <c r="G692" s="58">
        <v>0</v>
      </c>
      <c r="H692" s="58"/>
      <c r="I692" s="58">
        <v>0</v>
      </c>
      <c r="J692" s="58">
        <v>0</v>
      </c>
      <c r="K692" s="97"/>
      <c r="L692" s="58"/>
      <c r="M692" s="58">
        <v>0</v>
      </c>
      <c r="N692" s="58">
        <v>0</v>
      </c>
      <c r="O692" s="58"/>
      <c r="P692" s="58">
        <v>0</v>
      </c>
      <c r="Q692" s="97"/>
      <c r="R692" s="97"/>
    </row>
    <row r="693" spans="1:18" ht="93.75">
      <c r="A693" s="46" t="s">
        <v>170</v>
      </c>
      <c r="B693" s="91" t="s">
        <v>865</v>
      </c>
      <c r="C693" s="54" t="s">
        <v>1900</v>
      </c>
      <c r="D693" s="58">
        <v>4.2730200000000007</v>
      </c>
      <c r="E693" s="58"/>
      <c r="F693" s="58">
        <v>4.2730200000000007</v>
      </c>
      <c r="G693" s="58">
        <v>0</v>
      </c>
      <c r="H693" s="58"/>
      <c r="I693" s="58">
        <v>0.5</v>
      </c>
      <c r="J693" s="58">
        <v>0</v>
      </c>
      <c r="K693" s="97"/>
      <c r="L693" s="58"/>
      <c r="M693" s="58">
        <v>4.2730200000000007</v>
      </c>
      <c r="N693" s="58">
        <v>0</v>
      </c>
      <c r="O693" s="58"/>
      <c r="P693" s="58">
        <v>0.5</v>
      </c>
      <c r="Q693" s="97"/>
      <c r="R693" s="97"/>
    </row>
    <row r="694" spans="1:18" ht="93.75">
      <c r="A694" s="46" t="s">
        <v>170</v>
      </c>
      <c r="B694" s="91" t="s">
        <v>866</v>
      </c>
      <c r="C694" s="54" t="s">
        <v>1901</v>
      </c>
      <c r="D694" s="58">
        <v>16.460880000000003</v>
      </c>
      <c r="E694" s="58"/>
      <c r="F694" s="58">
        <v>0</v>
      </c>
      <c r="G694" s="58">
        <v>0</v>
      </c>
      <c r="H694" s="58"/>
      <c r="I694" s="58">
        <v>0</v>
      </c>
      <c r="J694" s="58">
        <v>0</v>
      </c>
      <c r="K694" s="97"/>
      <c r="L694" s="58"/>
      <c r="M694" s="58">
        <v>0</v>
      </c>
      <c r="N694" s="58">
        <v>0</v>
      </c>
      <c r="O694" s="58"/>
      <c r="P694" s="58">
        <v>0</v>
      </c>
      <c r="Q694" s="97"/>
      <c r="R694" s="97"/>
    </row>
    <row r="695" spans="1:18" ht="75">
      <c r="A695" s="46" t="s">
        <v>170</v>
      </c>
      <c r="B695" s="91" t="s">
        <v>867</v>
      </c>
      <c r="C695" s="54" t="s">
        <v>1902</v>
      </c>
      <c r="D695" s="58">
        <v>6.8298000000000005</v>
      </c>
      <c r="E695" s="58"/>
      <c r="F695" s="58">
        <v>0</v>
      </c>
      <c r="G695" s="58">
        <v>0</v>
      </c>
      <c r="H695" s="58"/>
      <c r="I695" s="58">
        <v>0</v>
      </c>
      <c r="J695" s="58">
        <v>0</v>
      </c>
      <c r="K695" s="97"/>
      <c r="L695" s="58"/>
      <c r="M695" s="58">
        <v>0</v>
      </c>
      <c r="N695" s="58">
        <v>0</v>
      </c>
      <c r="O695" s="58"/>
      <c r="P695" s="58">
        <v>0</v>
      </c>
      <c r="Q695" s="97"/>
      <c r="R695" s="97"/>
    </row>
    <row r="696" spans="1:18" ht="150">
      <c r="A696" s="46" t="s">
        <v>170</v>
      </c>
      <c r="B696" s="91" t="s">
        <v>868</v>
      </c>
      <c r="C696" s="54" t="s">
        <v>1903</v>
      </c>
      <c r="D696" s="58">
        <v>53.623779999999996</v>
      </c>
      <c r="E696" s="58"/>
      <c r="F696" s="58">
        <v>0</v>
      </c>
      <c r="G696" s="58">
        <v>0</v>
      </c>
      <c r="H696" s="58"/>
      <c r="I696" s="58">
        <v>0</v>
      </c>
      <c r="J696" s="58">
        <v>0</v>
      </c>
      <c r="K696" s="97"/>
      <c r="L696" s="58"/>
      <c r="M696" s="58">
        <v>0</v>
      </c>
      <c r="N696" s="58">
        <v>0</v>
      </c>
      <c r="O696" s="58"/>
      <c r="P696" s="58">
        <v>0</v>
      </c>
      <c r="Q696" s="97"/>
      <c r="R696" s="97"/>
    </row>
    <row r="697" spans="1:18" ht="112.5">
      <c r="A697" s="46" t="s">
        <v>170</v>
      </c>
      <c r="B697" s="91" t="s">
        <v>869</v>
      </c>
      <c r="C697" s="54" t="s">
        <v>1904</v>
      </c>
      <c r="D697" s="58">
        <v>3.6436999999999995</v>
      </c>
      <c r="E697" s="58"/>
      <c r="F697" s="58">
        <v>0</v>
      </c>
      <c r="G697" s="58">
        <v>0</v>
      </c>
      <c r="H697" s="58"/>
      <c r="I697" s="58">
        <v>0</v>
      </c>
      <c r="J697" s="58">
        <v>0</v>
      </c>
      <c r="K697" s="97"/>
      <c r="L697" s="58"/>
      <c r="M697" s="58">
        <v>0</v>
      </c>
      <c r="N697" s="58">
        <v>0</v>
      </c>
      <c r="O697" s="58"/>
      <c r="P697" s="58">
        <v>0</v>
      </c>
      <c r="Q697" s="97"/>
      <c r="R697" s="97"/>
    </row>
    <row r="698" spans="1:18" ht="75">
      <c r="A698" s="46" t="s">
        <v>170</v>
      </c>
      <c r="B698" s="91" t="s">
        <v>870</v>
      </c>
      <c r="C698" s="54" t="s">
        <v>1905</v>
      </c>
      <c r="D698" s="58">
        <v>1.3250000000000002</v>
      </c>
      <c r="E698" s="58"/>
      <c r="F698" s="58">
        <v>1.3250000000000002</v>
      </c>
      <c r="G698" s="58">
        <v>0.063</v>
      </c>
      <c r="H698" s="58"/>
      <c r="I698" s="58">
        <v>0.03</v>
      </c>
      <c r="J698" s="58">
        <v>0</v>
      </c>
      <c r="K698" s="97"/>
      <c r="L698" s="58"/>
      <c r="M698" s="58">
        <v>1.3250000000000002</v>
      </c>
      <c r="N698" s="58">
        <v>0.063</v>
      </c>
      <c r="O698" s="58"/>
      <c r="P698" s="58">
        <v>0.03</v>
      </c>
      <c r="Q698" s="97"/>
      <c r="R698" s="97"/>
    </row>
    <row r="699" spans="1:18" ht="150">
      <c r="A699" s="46" t="s">
        <v>170</v>
      </c>
      <c r="B699" s="91" t="s">
        <v>871</v>
      </c>
      <c r="C699" s="54" t="s">
        <v>1906</v>
      </c>
      <c r="D699" s="58">
        <v>1.0794100000000002</v>
      </c>
      <c r="E699" s="58"/>
      <c r="F699" s="58">
        <v>1.0794100000000002</v>
      </c>
      <c r="G699" s="58">
        <v>0</v>
      </c>
      <c r="H699" s="58"/>
      <c r="I699" s="58">
        <v>0.12</v>
      </c>
      <c r="J699" s="58">
        <v>0</v>
      </c>
      <c r="K699" s="97"/>
      <c r="L699" s="58"/>
      <c r="M699" s="58">
        <v>1.0794100000000002</v>
      </c>
      <c r="N699" s="58">
        <v>0</v>
      </c>
      <c r="O699" s="58"/>
      <c r="P699" s="58">
        <v>0.12</v>
      </c>
      <c r="Q699" s="97"/>
      <c r="R699" s="97"/>
    </row>
    <row r="700" spans="1:18" ht="131.25">
      <c r="A700" s="46" t="s">
        <v>170</v>
      </c>
      <c r="B700" s="91" t="s">
        <v>872</v>
      </c>
      <c r="C700" s="54" t="s">
        <v>1907</v>
      </c>
      <c r="D700" s="58">
        <v>1.4420299999999999</v>
      </c>
      <c r="E700" s="58"/>
      <c r="F700" s="58">
        <v>0</v>
      </c>
      <c r="G700" s="58">
        <v>0</v>
      </c>
      <c r="H700" s="58"/>
      <c r="I700" s="58">
        <v>0</v>
      </c>
      <c r="J700" s="58">
        <v>0</v>
      </c>
      <c r="K700" s="97"/>
      <c r="L700" s="58"/>
      <c r="M700" s="58">
        <v>0</v>
      </c>
      <c r="N700" s="58">
        <v>0</v>
      </c>
      <c r="O700" s="58"/>
      <c r="P700" s="58">
        <v>0</v>
      </c>
      <c r="Q700" s="97"/>
      <c r="R700" s="97"/>
    </row>
    <row r="701" spans="1:18" ht="131.25">
      <c r="A701" s="46" t="s">
        <v>170</v>
      </c>
      <c r="B701" s="91" t="s">
        <v>873</v>
      </c>
      <c r="C701" s="54" t="s">
        <v>1908</v>
      </c>
      <c r="D701" s="58">
        <v>2.3573599999999999</v>
      </c>
      <c r="E701" s="58"/>
      <c r="F701" s="58">
        <v>0</v>
      </c>
      <c r="G701" s="58">
        <v>0</v>
      </c>
      <c r="H701" s="58"/>
      <c r="I701" s="58">
        <v>0</v>
      </c>
      <c r="J701" s="58">
        <v>0</v>
      </c>
      <c r="K701" s="97"/>
      <c r="L701" s="58"/>
      <c r="M701" s="58">
        <v>0</v>
      </c>
      <c r="N701" s="58">
        <v>0</v>
      </c>
      <c r="O701" s="58"/>
      <c r="P701" s="58">
        <v>0</v>
      </c>
      <c r="Q701" s="97"/>
      <c r="R701" s="97"/>
    </row>
    <row r="702" spans="1:18" ht="75">
      <c r="A702" s="46" t="s">
        <v>170</v>
      </c>
      <c r="B702" s="91" t="s">
        <v>874</v>
      </c>
      <c r="C702" s="54" t="s">
        <v>1909</v>
      </c>
      <c r="D702" s="58">
        <v>4.1478900000000003</v>
      </c>
      <c r="E702" s="58"/>
      <c r="F702" s="58">
        <v>0</v>
      </c>
      <c r="G702" s="58">
        <v>0</v>
      </c>
      <c r="H702" s="58"/>
      <c r="I702" s="58">
        <v>0</v>
      </c>
      <c r="J702" s="58">
        <v>0</v>
      </c>
      <c r="K702" s="97"/>
      <c r="L702" s="58"/>
      <c r="M702" s="58">
        <v>0</v>
      </c>
      <c r="N702" s="58">
        <v>0</v>
      </c>
      <c r="O702" s="58"/>
      <c r="P702" s="58">
        <v>0</v>
      </c>
      <c r="Q702" s="97"/>
      <c r="R702" s="97"/>
    </row>
    <row r="703" spans="1:18" ht="131.25">
      <c r="A703" s="46" t="s">
        <v>170</v>
      </c>
      <c r="B703" s="91" t="s">
        <v>875</v>
      </c>
      <c r="C703" s="54" t="s">
        <v>1910</v>
      </c>
      <c r="D703" s="58">
        <v>1.7509799999999998</v>
      </c>
      <c r="E703" s="58"/>
      <c r="F703" s="58">
        <v>1.7509799999999998</v>
      </c>
      <c r="G703" s="58">
        <v>0</v>
      </c>
      <c r="H703" s="58"/>
      <c r="I703" s="58">
        <v>0.35</v>
      </c>
      <c r="J703" s="58">
        <v>0</v>
      </c>
      <c r="K703" s="97"/>
      <c r="L703" s="58"/>
      <c r="M703" s="58">
        <v>1.7509799999999998</v>
      </c>
      <c r="N703" s="58">
        <v>0</v>
      </c>
      <c r="O703" s="58"/>
      <c r="P703" s="58">
        <v>0.35</v>
      </c>
      <c r="Q703" s="97"/>
      <c r="R703" s="97"/>
    </row>
    <row r="704" spans="1:18" ht="75">
      <c r="A704" s="46" t="s">
        <v>170</v>
      </c>
      <c r="B704" s="91" t="s">
        <v>876</v>
      </c>
      <c r="C704" s="54" t="s">
        <v>1911</v>
      </c>
      <c r="D704" s="58">
        <v>10.011059999999999</v>
      </c>
      <c r="E704" s="58"/>
      <c r="F704" s="58">
        <v>0</v>
      </c>
      <c r="G704" s="58">
        <v>0</v>
      </c>
      <c r="H704" s="58"/>
      <c r="I704" s="58">
        <v>0</v>
      </c>
      <c r="J704" s="58">
        <v>0</v>
      </c>
      <c r="K704" s="97"/>
      <c r="L704" s="58"/>
      <c r="M704" s="58">
        <v>0</v>
      </c>
      <c r="N704" s="58">
        <v>0</v>
      </c>
      <c r="O704" s="58"/>
      <c r="P704" s="58">
        <v>0</v>
      </c>
      <c r="Q704" s="97"/>
      <c r="R704" s="97"/>
    </row>
    <row r="705" spans="1:18" ht="75">
      <c r="A705" s="46" t="s">
        <v>170</v>
      </c>
      <c r="B705" s="91" t="s">
        <v>877</v>
      </c>
      <c r="C705" s="54" t="s">
        <v>1912</v>
      </c>
      <c r="D705" s="58">
        <v>6.8284199999999995</v>
      </c>
      <c r="E705" s="58"/>
      <c r="F705" s="58">
        <v>0</v>
      </c>
      <c r="G705" s="58">
        <v>0</v>
      </c>
      <c r="H705" s="58"/>
      <c r="I705" s="58">
        <v>0</v>
      </c>
      <c r="J705" s="58">
        <v>0</v>
      </c>
      <c r="K705" s="97"/>
      <c r="L705" s="58"/>
      <c r="M705" s="58">
        <v>0</v>
      </c>
      <c r="N705" s="58">
        <v>0</v>
      </c>
      <c r="O705" s="58"/>
      <c r="P705" s="58">
        <v>0</v>
      </c>
      <c r="Q705" s="97"/>
      <c r="R705" s="97"/>
    </row>
    <row r="706" spans="1:18" ht="75">
      <c r="A706" s="46" t="s">
        <v>170</v>
      </c>
      <c r="B706" s="91" t="s">
        <v>878</v>
      </c>
      <c r="C706" s="54" t="s">
        <v>1913</v>
      </c>
      <c r="D706" s="58">
        <v>5.6026100000000003</v>
      </c>
      <c r="E706" s="58"/>
      <c r="F706" s="58">
        <v>0</v>
      </c>
      <c r="G706" s="58">
        <v>0</v>
      </c>
      <c r="H706" s="58"/>
      <c r="I706" s="58">
        <v>0</v>
      </c>
      <c r="J706" s="58">
        <v>0</v>
      </c>
      <c r="K706" s="97"/>
      <c r="L706" s="58"/>
      <c r="M706" s="58">
        <v>0</v>
      </c>
      <c r="N706" s="58">
        <v>0</v>
      </c>
      <c r="O706" s="58"/>
      <c r="P706" s="58">
        <v>0</v>
      </c>
      <c r="Q706" s="97"/>
      <c r="R706" s="97"/>
    </row>
    <row r="707" spans="1:18" ht="75">
      <c r="A707" s="46" t="s">
        <v>170</v>
      </c>
      <c r="B707" s="91" t="s">
        <v>879</v>
      </c>
      <c r="C707" s="54" t="s">
        <v>1914</v>
      </c>
      <c r="D707" s="58">
        <v>5.5442800000000005</v>
      </c>
      <c r="E707" s="58"/>
      <c r="F707" s="58">
        <v>0</v>
      </c>
      <c r="G707" s="58">
        <v>0</v>
      </c>
      <c r="H707" s="58"/>
      <c r="I707" s="58">
        <v>0</v>
      </c>
      <c r="J707" s="58">
        <v>0</v>
      </c>
      <c r="K707" s="97"/>
      <c r="L707" s="58"/>
      <c r="M707" s="58">
        <v>0</v>
      </c>
      <c r="N707" s="58">
        <v>0</v>
      </c>
      <c r="O707" s="58"/>
      <c r="P707" s="58">
        <v>0</v>
      </c>
      <c r="Q707" s="97"/>
      <c r="R707" s="97"/>
    </row>
    <row r="708" spans="1:18" ht="93.75">
      <c r="A708" s="46" t="s">
        <v>170</v>
      </c>
      <c r="B708" s="91" t="s">
        <v>880</v>
      </c>
      <c r="C708" s="54" t="s">
        <v>1915</v>
      </c>
      <c r="D708" s="58">
        <v>3.6091899999999999</v>
      </c>
      <c r="E708" s="58"/>
      <c r="F708" s="58">
        <v>3.6091899999999999</v>
      </c>
      <c r="G708" s="58">
        <v>0.25</v>
      </c>
      <c r="H708" s="58"/>
      <c r="I708" s="58">
        <v>0.42900000000000005</v>
      </c>
      <c r="J708" s="58">
        <v>0</v>
      </c>
      <c r="K708" s="97"/>
      <c r="L708" s="58"/>
      <c r="M708" s="58">
        <v>3.6091899999999999</v>
      </c>
      <c r="N708" s="58">
        <v>0.25</v>
      </c>
      <c r="O708" s="58"/>
      <c r="P708" s="58">
        <v>0.42900000000000005</v>
      </c>
      <c r="Q708" s="97"/>
      <c r="R708" s="97"/>
    </row>
    <row r="709" spans="1:18" ht="93.75">
      <c r="A709" s="46" t="s">
        <v>170</v>
      </c>
      <c r="B709" s="91" t="s">
        <v>881</v>
      </c>
      <c r="C709" s="54" t="s">
        <v>1916</v>
      </c>
      <c r="D709" s="58">
        <v>3.4575100000000001</v>
      </c>
      <c r="E709" s="58"/>
      <c r="F709" s="58">
        <v>0</v>
      </c>
      <c r="G709" s="58">
        <v>0</v>
      </c>
      <c r="H709" s="58"/>
      <c r="I709" s="58">
        <v>0</v>
      </c>
      <c r="J709" s="58">
        <v>0</v>
      </c>
      <c r="K709" s="97"/>
      <c r="L709" s="58"/>
      <c r="M709" s="58">
        <v>0</v>
      </c>
      <c r="N709" s="58">
        <v>0</v>
      </c>
      <c r="O709" s="58"/>
      <c r="P709" s="58">
        <v>0</v>
      </c>
      <c r="Q709" s="97"/>
      <c r="R709" s="97"/>
    </row>
    <row r="710" spans="1:18" ht="93.75">
      <c r="A710" s="46" t="s">
        <v>170</v>
      </c>
      <c r="B710" s="91" t="s">
        <v>882</v>
      </c>
      <c r="C710" s="54" t="s">
        <v>1917</v>
      </c>
      <c r="D710" s="58">
        <v>2.9828399999999999</v>
      </c>
      <c r="E710" s="58"/>
      <c r="F710" s="58">
        <v>2.9828399999999999</v>
      </c>
      <c r="G710" s="58">
        <v>0.40</v>
      </c>
      <c r="H710" s="58"/>
      <c r="I710" s="58">
        <v>0.36799999999999999</v>
      </c>
      <c r="J710" s="58">
        <v>0</v>
      </c>
      <c r="K710" s="97"/>
      <c r="L710" s="58"/>
      <c r="M710" s="58">
        <v>2.9828399999999999</v>
      </c>
      <c r="N710" s="58">
        <v>0.40</v>
      </c>
      <c r="O710" s="58"/>
      <c r="P710" s="58">
        <v>0.36799999999999999</v>
      </c>
      <c r="Q710" s="97"/>
      <c r="R710" s="97"/>
    </row>
    <row r="711" spans="1:18" ht="75">
      <c r="A711" s="46" t="s">
        <v>170</v>
      </c>
      <c r="B711" s="91" t="s">
        <v>883</v>
      </c>
      <c r="C711" s="54" t="s">
        <v>1918</v>
      </c>
      <c r="D711" s="58">
        <v>2.38991145</v>
      </c>
      <c r="E711" s="58"/>
      <c r="F711" s="58">
        <v>2.38991145</v>
      </c>
      <c r="G711" s="58">
        <v>0.40</v>
      </c>
      <c r="H711" s="58"/>
      <c r="I711" s="58">
        <v>0.32</v>
      </c>
      <c r="J711" s="58">
        <v>0</v>
      </c>
      <c r="K711" s="97"/>
      <c r="L711" s="58"/>
      <c r="M711" s="58">
        <v>2.38991145</v>
      </c>
      <c r="N711" s="58">
        <v>0.40</v>
      </c>
      <c r="O711" s="58"/>
      <c r="P711" s="58">
        <v>0.32</v>
      </c>
      <c r="Q711" s="97"/>
      <c r="R711" s="97"/>
    </row>
    <row r="712" spans="1:18" ht="75">
      <c r="A712" s="46" t="s">
        <v>170</v>
      </c>
      <c r="B712" s="91" t="s">
        <v>884</v>
      </c>
      <c r="C712" s="54" t="s">
        <v>1919</v>
      </c>
      <c r="D712" s="58">
        <v>17.434609999999999</v>
      </c>
      <c r="E712" s="58"/>
      <c r="F712" s="58">
        <v>17.434609999999999</v>
      </c>
      <c r="G712" s="58">
        <v>0</v>
      </c>
      <c r="H712" s="58"/>
      <c r="I712" s="58">
        <v>2.60</v>
      </c>
      <c r="J712" s="58">
        <v>0</v>
      </c>
      <c r="K712" s="97"/>
      <c r="L712" s="58"/>
      <c r="M712" s="58">
        <v>17.434609999999999</v>
      </c>
      <c r="N712" s="58">
        <v>0</v>
      </c>
      <c r="O712" s="58"/>
      <c r="P712" s="58">
        <v>2.60</v>
      </c>
      <c r="Q712" s="97"/>
      <c r="R712" s="97"/>
    </row>
    <row r="713" spans="1:18" ht="93.75">
      <c r="A713" s="46" t="s">
        <v>170</v>
      </c>
      <c r="B713" s="91" t="s">
        <v>885</v>
      </c>
      <c r="C713" s="54" t="s">
        <v>1920</v>
      </c>
      <c r="D713" s="58">
        <v>2.6841200000000001</v>
      </c>
      <c r="E713" s="58"/>
      <c r="F713" s="58">
        <v>2.6841200000000001</v>
      </c>
      <c r="G713" s="58">
        <v>0.40</v>
      </c>
      <c r="H713" s="58"/>
      <c r="I713" s="58">
        <v>0.37</v>
      </c>
      <c r="J713" s="58">
        <v>0</v>
      </c>
      <c r="K713" s="97"/>
      <c r="L713" s="58"/>
      <c r="M713" s="58">
        <v>2.6841200000000001</v>
      </c>
      <c r="N713" s="58">
        <v>0.40</v>
      </c>
      <c r="O713" s="58"/>
      <c r="P713" s="58">
        <v>0.37</v>
      </c>
      <c r="Q713" s="97"/>
      <c r="R713" s="97"/>
    </row>
    <row r="714" spans="1:18" ht="75">
      <c r="A714" s="46" t="s">
        <v>170</v>
      </c>
      <c r="B714" s="91" t="s">
        <v>886</v>
      </c>
      <c r="C714" s="54" t="s">
        <v>1921</v>
      </c>
      <c r="D714" s="58">
        <v>2.4885900000000003</v>
      </c>
      <c r="E714" s="58"/>
      <c r="F714" s="58">
        <v>0</v>
      </c>
      <c r="G714" s="58">
        <v>0</v>
      </c>
      <c r="H714" s="58"/>
      <c r="I714" s="58">
        <v>0</v>
      </c>
      <c r="J714" s="58">
        <v>0</v>
      </c>
      <c r="K714" s="97"/>
      <c r="L714" s="58"/>
      <c r="M714" s="58">
        <v>0</v>
      </c>
      <c r="N714" s="58">
        <v>0</v>
      </c>
      <c r="O714" s="58"/>
      <c r="P714" s="58">
        <v>0</v>
      </c>
      <c r="Q714" s="97"/>
      <c r="R714" s="97"/>
    </row>
    <row r="715" spans="1:18" ht="75">
      <c r="A715" s="46" t="s">
        <v>170</v>
      </c>
      <c r="B715" s="91" t="s">
        <v>887</v>
      </c>
      <c r="C715" s="54" t="s">
        <v>1922</v>
      </c>
      <c r="D715" s="58">
        <v>45.575479999999999</v>
      </c>
      <c r="E715" s="58"/>
      <c r="F715" s="58">
        <v>0</v>
      </c>
      <c r="G715" s="58">
        <v>0</v>
      </c>
      <c r="H715" s="58"/>
      <c r="I715" s="58">
        <v>0</v>
      </c>
      <c r="J715" s="58">
        <v>0</v>
      </c>
      <c r="K715" s="97"/>
      <c r="L715" s="58"/>
      <c r="M715" s="58">
        <v>0</v>
      </c>
      <c r="N715" s="58">
        <v>0</v>
      </c>
      <c r="O715" s="58"/>
      <c r="P715" s="58">
        <v>0</v>
      </c>
      <c r="Q715" s="97"/>
      <c r="R715" s="97"/>
    </row>
    <row r="716" spans="1:18" ht="93.75">
      <c r="A716" s="46" t="s">
        <v>170</v>
      </c>
      <c r="B716" s="91" t="s">
        <v>888</v>
      </c>
      <c r="C716" s="54" t="s">
        <v>1923</v>
      </c>
      <c r="D716" s="58">
        <v>3.5492699999999999</v>
      </c>
      <c r="E716" s="58"/>
      <c r="F716" s="58">
        <v>3.5492699999999999</v>
      </c>
      <c r="G716" s="58">
        <v>0.63</v>
      </c>
      <c r="H716" s="58"/>
      <c r="I716" s="58">
        <v>0.30</v>
      </c>
      <c r="J716" s="58">
        <v>0</v>
      </c>
      <c r="K716" s="97"/>
      <c r="L716" s="58"/>
      <c r="M716" s="58">
        <v>3.5492699999999999</v>
      </c>
      <c r="N716" s="58">
        <v>0.63</v>
      </c>
      <c r="O716" s="58"/>
      <c r="P716" s="58">
        <v>0.30</v>
      </c>
      <c r="Q716" s="97"/>
      <c r="R716" s="97"/>
    </row>
    <row r="717" spans="1:18" ht="75">
      <c r="A717" s="46" t="s">
        <v>170</v>
      </c>
      <c r="B717" s="91" t="s">
        <v>889</v>
      </c>
      <c r="C717" s="54" t="s">
        <v>1924</v>
      </c>
      <c r="D717" s="58">
        <v>2.1819500000000001</v>
      </c>
      <c r="E717" s="58"/>
      <c r="F717" s="58">
        <v>2.1819500000000001</v>
      </c>
      <c r="G717" s="58">
        <v>0.25</v>
      </c>
      <c r="H717" s="58"/>
      <c r="I717" s="58">
        <v>0.205</v>
      </c>
      <c r="J717" s="58">
        <v>0</v>
      </c>
      <c r="K717" s="97"/>
      <c r="L717" s="58"/>
      <c r="M717" s="58">
        <v>2.1819500000000001</v>
      </c>
      <c r="N717" s="58">
        <v>0.25</v>
      </c>
      <c r="O717" s="58"/>
      <c r="P717" s="58">
        <v>0.205</v>
      </c>
      <c r="Q717" s="97"/>
      <c r="R717" s="97"/>
    </row>
    <row r="718" spans="1:18" ht="75">
      <c r="A718" s="46" t="s">
        <v>170</v>
      </c>
      <c r="B718" s="91" t="s">
        <v>890</v>
      </c>
      <c r="C718" s="54" t="s">
        <v>1925</v>
      </c>
      <c r="D718" s="58">
        <v>40.550660000000001</v>
      </c>
      <c r="E718" s="58"/>
      <c r="F718" s="58">
        <v>0</v>
      </c>
      <c r="G718" s="58">
        <v>0</v>
      </c>
      <c r="H718" s="58"/>
      <c r="I718" s="58">
        <v>0</v>
      </c>
      <c r="J718" s="58">
        <v>0</v>
      </c>
      <c r="K718" s="97"/>
      <c r="L718" s="58"/>
      <c r="M718" s="58">
        <v>0</v>
      </c>
      <c r="N718" s="58">
        <v>0</v>
      </c>
      <c r="O718" s="58"/>
      <c r="P718" s="58">
        <v>0</v>
      </c>
      <c r="Q718" s="97"/>
      <c r="R718" s="97"/>
    </row>
    <row r="719" spans="1:18" ht="93.75">
      <c r="A719" s="46" t="s">
        <v>170</v>
      </c>
      <c r="B719" s="91" t="s">
        <v>891</v>
      </c>
      <c r="C719" s="54" t="s">
        <v>1926</v>
      </c>
      <c r="D719" s="58">
        <v>5.3263499999999997</v>
      </c>
      <c r="E719" s="58"/>
      <c r="F719" s="58">
        <v>0</v>
      </c>
      <c r="G719" s="58">
        <v>0</v>
      </c>
      <c r="H719" s="58"/>
      <c r="I719" s="58">
        <v>0</v>
      </c>
      <c r="J719" s="58">
        <v>0</v>
      </c>
      <c r="K719" s="97"/>
      <c r="L719" s="58"/>
      <c r="M719" s="58">
        <v>0</v>
      </c>
      <c r="N719" s="58">
        <v>0</v>
      </c>
      <c r="O719" s="58"/>
      <c r="P719" s="58">
        <v>0</v>
      </c>
      <c r="Q719" s="97"/>
      <c r="R719" s="97"/>
    </row>
    <row r="720" spans="1:18" ht="112.5">
      <c r="A720" s="46" t="s">
        <v>170</v>
      </c>
      <c r="B720" s="91" t="s">
        <v>892</v>
      </c>
      <c r="C720" s="54" t="s">
        <v>1927</v>
      </c>
      <c r="D720" s="58">
        <v>554.23647000000005</v>
      </c>
      <c r="E720" s="58"/>
      <c r="F720" s="58">
        <v>0</v>
      </c>
      <c r="G720" s="58">
        <v>0</v>
      </c>
      <c r="H720" s="58"/>
      <c r="I720" s="58">
        <v>0</v>
      </c>
      <c r="J720" s="58">
        <v>0</v>
      </c>
      <c r="K720" s="97"/>
      <c r="L720" s="58"/>
      <c r="M720" s="58">
        <v>0</v>
      </c>
      <c r="N720" s="58">
        <v>0</v>
      </c>
      <c r="O720" s="58"/>
      <c r="P720" s="58">
        <v>0</v>
      </c>
      <c r="Q720" s="97"/>
      <c r="R720" s="97"/>
    </row>
    <row r="721" spans="1:18" ht="75">
      <c r="A721" s="46" t="s">
        <v>170</v>
      </c>
      <c r="B721" s="91" t="s">
        <v>893</v>
      </c>
      <c r="C721" s="54" t="s">
        <v>1928</v>
      </c>
      <c r="D721" s="58">
        <v>2.9575484600000004</v>
      </c>
      <c r="E721" s="58"/>
      <c r="F721" s="58">
        <v>2.9575484600000004</v>
      </c>
      <c r="G721" s="58">
        <v>0</v>
      </c>
      <c r="H721" s="58"/>
      <c r="I721" s="58">
        <v>0.27</v>
      </c>
      <c r="J721" s="58">
        <v>0</v>
      </c>
      <c r="K721" s="97"/>
      <c r="L721" s="58"/>
      <c r="M721" s="58">
        <v>2.9575484600000004</v>
      </c>
      <c r="N721" s="58">
        <v>0</v>
      </c>
      <c r="O721" s="58"/>
      <c r="P721" s="58">
        <v>0.27</v>
      </c>
      <c r="Q721" s="97"/>
      <c r="R721" s="97"/>
    </row>
    <row r="722" spans="1:18" ht="112.5">
      <c r="A722" s="46" t="s">
        <v>170</v>
      </c>
      <c r="B722" s="91" t="s">
        <v>894</v>
      </c>
      <c r="C722" s="54" t="s">
        <v>1929</v>
      </c>
      <c r="D722" s="58">
        <v>5.0626499999999997</v>
      </c>
      <c r="E722" s="58"/>
      <c r="F722" s="58">
        <v>5.0626499999999997</v>
      </c>
      <c r="G722" s="58">
        <v>0.25</v>
      </c>
      <c r="H722" s="58"/>
      <c r="I722" s="58">
        <v>0.63600000000000001</v>
      </c>
      <c r="J722" s="58">
        <v>0</v>
      </c>
      <c r="K722" s="97"/>
      <c r="L722" s="58"/>
      <c r="M722" s="58">
        <v>5.0626499999999997</v>
      </c>
      <c r="N722" s="58">
        <v>0.25</v>
      </c>
      <c r="O722" s="58"/>
      <c r="P722" s="58">
        <v>0.63600000000000001</v>
      </c>
      <c r="Q722" s="97"/>
      <c r="R722" s="97"/>
    </row>
    <row r="723" spans="1:18" ht="131.25">
      <c r="A723" s="46" t="s">
        <v>170</v>
      </c>
      <c r="B723" s="91" t="s">
        <v>895</v>
      </c>
      <c r="C723" s="54" t="s">
        <v>1930</v>
      </c>
      <c r="D723" s="58">
        <v>4.1931000000000003</v>
      </c>
      <c r="E723" s="58"/>
      <c r="F723" s="58">
        <v>4.1931000000000003</v>
      </c>
      <c r="G723" s="58">
        <v>0.25</v>
      </c>
      <c r="H723" s="58"/>
      <c r="I723" s="58">
        <v>0.60</v>
      </c>
      <c r="J723" s="58">
        <v>0</v>
      </c>
      <c r="K723" s="97"/>
      <c r="L723" s="58"/>
      <c r="M723" s="58">
        <v>4.1931000000000003</v>
      </c>
      <c r="N723" s="58">
        <v>0.25</v>
      </c>
      <c r="O723" s="58"/>
      <c r="P723" s="58">
        <v>0.60</v>
      </c>
      <c r="Q723" s="97"/>
      <c r="R723" s="97"/>
    </row>
    <row r="724" spans="1:18" ht="93.75">
      <c r="A724" s="46" t="s">
        <v>170</v>
      </c>
      <c r="B724" s="91" t="s">
        <v>896</v>
      </c>
      <c r="C724" s="54" t="s">
        <v>1931</v>
      </c>
      <c r="D724" s="58">
        <v>12.1725</v>
      </c>
      <c r="E724" s="58"/>
      <c r="F724" s="58">
        <v>12.1725</v>
      </c>
      <c r="G724" s="58">
        <v>0.25</v>
      </c>
      <c r="H724" s="58"/>
      <c r="I724" s="58">
        <v>0.70</v>
      </c>
      <c r="J724" s="58">
        <v>0</v>
      </c>
      <c r="K724" s="97"/>
      <c r="L724" s="58"/>
      <c r="M724" s="58">
        <v>12.1725</v>
      </c>
      <c r="N724" s="58">
        <v>0.25</v>
      </c>
      <c r="O724" s="58"/>
      <c r="P724" s="58">
        <v>0.70</v>
      </c>
      <c r="Q724" s="97"/>
      <c r="R724" s="97"/>
    </row>
    <row r="725" spans="1:18" ht="93.75">
      <c r="A725" s="46" t="s">
        <v>170</v>
      </c>
      <c r="B725" s="91" t="s">
        <v>897</v>
      </c>
      <c r="C725" s="54" t="s">
        <v>1932</v>
      </c>
      <c r="D725" s="58">
        <v>8.3579299999999996</v>
      </c>
      <c r="E725" s="58"/>
      <c r="F725" s="58">
        <v>0</v>
      </c>
      <c r="G725" s="58">
        <v>0</v>
      </c>
      <c r="H725" s="58"/>
      <c r="I725" s="58">
        <v>0</v>
      </c>
      <c r="J725" s="58">
        <v>0</v>
      </c>
      <c r="K725" s="97"/>
      <c r="L725" s="58"/>
      <c r="M725" s="58">
        <v>0</v>
      </c>
      <c r="N725" s="58">
        <v>0</v>
      </c>
      <c r="O725" s="58"/>
      <c r="P725" s="58">
        <v>0</v>
      </c>
      <c r="Q725" s="97"/>
      <c r="R725" s="97"/>
    </row>
    <row r="726" spans="1:18" ht="112.5">
      <c r="A726" s="46" t="s">
        <v>170</v>
      </c>
      <c r="B726" s="91" t="s">
        <v>898</v>
      </c>
      <c r="C726" s="54" t="s">
        <v>1933</v>
      </c>
      <c r="D726" s="58">
        <v>5.4748199999999994</v>
      </c>
      <c r="E726" s="58"/>
      <c r="F726" s="58">
        <v>0</v>
      </c>
      <c r="G726" s="58">
        <v>0</v>
      </c>
      <c r="H726" s="58"/>
      <c r="I726" s="58">
        <v>0</v>
      </c>
      <c r="J726" s="58">
        <v>0</v>
      </c>
      <c r="K726" s="97"/>
      <c r="L726" s="58"/>
      <c r="M726" s="58">
        <v>0</v>
      </c>
      <c r="N726" s="58">
        <v>0</v>
      </c>
      <c r="O726" s="58"/>
      <c r="P726" s="58">
        <v>0</v>
      </c>
      <c r="Q726" s="97"/>
      <c r="R726" s="97"/>
    </row>
    <row r="727" spans="1:18" ht="112.5">
      <c r="A727" s="46" t="s">
        <v>170</v>
      </c>
      <c r="B727" s="91" t="s">
        <v>899</v>
      </c>
      <c r="C727" s="54" t="s">
        <v>1934</v>
      </c>
      <c r="D727" s="58">
        <v>13.347870000000002</v>
      </c>
      <c r="E727" s="58"/>
      <c r="F727" s="58">
        <v>0</v>
      </c>
      <c r="G727" s="58">
        <v>0</v>
      </c>
      <c r="H727" s="58"/>
      <c r="I727" s="58">
        <v>0</v>
      </c>
      <c r="J727" s="58">
        <v>0</v>
      </c>
      <c r="K727" s="97"/>
      <c r="L727" s="58"/>
      <c r="M727" s="58">
        <v>0</v>
      </c>
      <c r="N727" s="58">
        <v>0</v>
      </c>
      <c r="O727" s="58"/>
      <c r="P727" s="58">
        <v>0</v>
      </c>
      <c r="Q727" s="97"/>
      <c r="R727" s="97"/>
    </row>
    <row r="728" spans="1:18" ht="112.5">
      <c r="A728" s="46" t="s">
        <v>170</v>
      </c>
      <c r="B728" s="91" t="s">
        <v>900</v>
      </c>
      <c r="C728" s="54" t="s">
        <v>1935</v>
      </c>
      <c r="D728" s="58">
        <v>1.2619</v>
      </c>
      <c r="E728" s="58"/>
      <c r="F728" s="58">
        <v>0</v>
      </c>
      <c r="G728" s="58">
        <v>0</v>
      </c>
      <c r="H728" s="58"/>
      <c r="I728" s="58">
        <v>0</v>
      </c>
      <c r="J728" s="58">
        <v>0</v>
      </c>
      <c r="K728" s="97"/>
      <c r="L728" s="58"/>
      <c r="M728" s="58">
        <v>0</v>
      </c>
      <c r="N728" s="58">
        <v>0</v>
      </c>
      <c r="O728" s="58"/>
      <c r="P728" s="58">
        <v>0</v>
      </c>
      <c r="Q728" s="97"/>
      <c r="R728" s="97"/>
    </row>
    <row r="729" spans="1:18" ht="150">
      <c r="A729" s="46" t="s">
        <v>170</v>
      </c>
      <c r="B729" s="91" t="s">
        <v>901</v>
      </c>
      <c r="C729" s="54" t="s">
        <v>1936</v>
      </c>
      <c r="D729" s="58">
        <v>1.90496</v>
      </c>
      <c r="E729" s="58"/>
      <c r="F729" s="58">
        <v>0</v>
      </c>
      <c r="G729" s="58">
        <v>0</v>
      </c>
      <c r="H729" s="58"/>
      <c r="I729" s="58">
        <v>0</v>
      </c>
      <c r="J729" s="58">
        <v>0</v>
      </c>
      <c r="K729" s="97"/>
      <c r="L729" s="58"/>
      <c r="M729" s="58">
        <v>0</v>
      </c>
      <c r="N729" s="58">
        <v>0</v>
      </c>
      <c r="O729" s="58"/>
      <c r="P729" s="58">
        <v>0</v>
      </c>
      <c r="Q729" s="97"/>
      <c r="R729" s="97"/>
    </row>
    <row r="730" spans="1:18" ht="131.25">
      <c r="A730" s="46" t="s">
        <v>170</v>
      </c>
      <c r="B730" s="91" t="s">
        <v>902</v>
      </c>
      <c r="C730" s="54" t="s">
        <v>1937</v>
      </c>
      <c r="D730" s="58">
        <v>1.50651</v>
      </c>
      <c r="E730" s="58"/>
      <c r="F730" s="58">
        <v>0</v>
      </c>
      <c r="G730" s="58">
        <v>0</v>
      </c>
      <c r="H730" s="58"/>
      <c r="I730" s="58">
        <v>0</v>
      </c>
      <c r="J730" s="58">
        <v>0</v>
      </c>
      <c r="K730" s="97"/>
      <c r="L730" s="58"/>
      <c r="M730" s="58">
        <v>0</v>
      </c>
      <c r="N730" s="58">
        <v>0</v>
      </c>
      <c r="O730" s="58"/>
      <c r="P730" s="58">
        <v>0</v>
      </c>
      <c r="Q730" s="97"/>
      <c r="R730" s="97"/>
    </row>
    <row r="731" spans="1:18" ht="93.75">
      <c r="A731" s="46" t="s">
        <v>170</v>
      </c>
      <c r="B731" s="91" t="s">
        <v>903</v>
      </c>
      <c r="C731" s="54" t="s">
        <v>1938</v>
      </c>
      <c r="D731" s="58">
        <v>6.67605</v>
      </c>
      <c r="E731" s="58"/>
      <c r="F731" s="58">
        <v>0</v>
      </c>
      <c r="G731" s="58">
        <v>0</v>
      </c>
      <c r="H731" s="58"/>
      <c r="I731" s="58">
        <v>0</v>
      </c>
      <c r="J731" s="58">
        <v>0</v>
      </c>
      <c r="K731" s="97"/>
      <c r="L731" s="58"/>
      <c r="M731" s="58">
        <v>0</v>
      </c>
      <c r="N731" s="58">
        <v>0</v>
      </c>
      <c r="O731" s="58"/>
      <c r="P731" s="58">
        <v>0</v>
      </c>
      <c r="Q731" s="97"/>
      <c r="R731" s="97"/>
    </row>
    <row r="732" spans="1:18" ht="131.25">
      <c r="A732" s="46" t="s">
        <v>170</v>
      </c>
      <c r="B732" s="91" t="s">
        <v>904</v>
      </c>
      <c r="C732" s="54" t="s">
        <v>1939</v>
      </c>
      <c r="D732" s="58">
        <v>12.672949999999998</v>
      </c>
      <c r="E732" s="58"/>
      <c r="F732" s="58">
        <v>0</v>
      </c>
      <c r="G732" s="58">
        <v>0</v>
      </c>
      <c r="H732" s="58"/>
      <c r="I732" s="58">
        <v>0</v>
      </c>
      <c r="J732" s="58">
        <v>0</v>
      </c>
      <c r="K732" s="97"/>
      <c r="L732" s="58"/>
      <c r="M732" s="58">
        <v>0</v>
      </c>
      <c r="N732" s="58">
        <v>0</v>
      </c>
      <c r="O732" s="58"/>
      <c r="P732" s="58">
        <v>0</v>
      </c>
      <c r="Q732" s="97"/>
      <c r="R732" s="97"/>
    </row>
    <row r="733" spans="1:18" ht="187.5">
      <c r="A733" s="46" t="s">
        <v>170</v>
      </c>
      <c r="B733" s="91" t="s">
        <v>905</v>
      </c>
      <c r="C733" s="54" t="s">
        <v>1940</v>
      </c>
      <c r="D733" s="58">
        <v>13.788549999999997</v>
      </c>
      <c r="E733" s="58"/>
      <c r="F733" s="58">
        <v>0</v>
      </c>
      <c r="G733" s="58">
        <v>0</v>
      </c>
      <c r="H733" s="58"/>
      <c r="I733" s="58">
        <v>0</v>
      </c>
      <c r="J733" s="58">
        <v>0</v>
      </c>
      <c r="K733" s="97"/>
      <c r="L733" s="58"/>
      <c r="M733" s="58">
        <v>0</v>
      </c>
      <c r="N733" s="58">
        <v>0</v>
      </c>
      <c r="O733" s="58"/>
      <c r="P733" s="58">
        <v>0</v>
      </c>
      <c r="Q733" s="97"/>
      <c r="R733" s="97"/>
    </row>
    <row r="734" spans="1:18" ht="93.75">
      <c r="A734" s="46" t="s">
        <v>170</v>
      </c>
      <c r="B734" s="91" t="s">
        <v>906</v>
      </c>
      <c r="C734" s="54" t="s">
        <v>1941</v>
      </c>
      <c r="D734" s="58">
        <v>43.505379999999995</v>
      </c>
      <c r="E734" s="58"/>
      <c r="F734" s="58">
        <v>0</v>
      </c>
      <c r="G734" s="58">
        <v>0</v>
      </c>
      <c r="H734" s="58"/>
      <c r="I734" s="58">
        <v>0</v>
      </c>
      <c r="J734" s="58">
        <v>0</v>
      </c>
      <c r="K734" s="97"/>
      <c r="L734" s="58"/>
      <c r="M734" s="58">
        <v>0</v>
      </c>
      <c r="N734" s="58">
        <v>0</v>
      </c>
      <c r="O734" s="58"/>
      <c r="P734" s="58">
        <v>0</v>
      </c>
      <c r="Q734" s="97"/>
      <c r="R734" s="97"/>
    </row>
    <row r="735" spans="1:18" ht="75">
      <c r="A735" s="46" t="s">
        <v>170</v>
      </c>
      <c r="B735" s="91" t="s">
        <v>907</v>
      </c>
      <c r="C735" s="54" t="s">
        <v>1942</v>
      </c>
      <c r="D735" s="58">
        <v>3.1691099999999999</v>
      </c>
      <c r="E735" s="58"/>
      <c r="F735" s="58">
        <v>0</v>
      </c>
      <c r="G735" s="58">
        <v>0</v>
      </c>
      <c r="H735" s="58"/>
      <c r="I735" s="58">
        <v>0</v>
      </c>
      <c r="J735" s="58">
        <v>0</v>
      </c>
      <c r="K735" s="97"/>
      <c r="L735" s="58"/>
      <c r="M735" s="58">
        <v>0</v>
      </c>
      <c r="N735" s="58">
        <v>0</v>
      </c>
      <c r="O735" s="58"/>
      <c r="P735" s="58">
        <v>0</v>
      </c>
      <c r="Q735" s="97"/>
      <c r="R735" s="97"/>
    </row>
    <row r="736" spans="1:18" ht="131.25">
      <c r="A736" s="46" t="s">
        <v>170</v>
      </c>
      <c r="B736" s="91" t="s">
        <v>908</v>
      </c>
      <c r="C736" s="54" t="s">
        <v>1943</v>
      </c>
      <c r="D736" s="58">
        <v>13.075010000000001</v>
      </c>
      <c r="E736" s="58"/>
      <c r="F736" s="58">
        <v>0</v>
      </c>
      <c r="G736" s="58">
        <v>0</v>
      </c>
      <c r="H736" s="58"/>
      <c r="I736" s="58">
        <v>0</v>
      </c>
      <c r="J736" s="58">
        <v>0</v>
      </c>
      <c r="K736" s="97"/>
      <c r="L736" s="58"/>
      <c r="M736" s="58">
        <v>0</v>
      </c>
      <c r="N736" s="58">
        <v>0</v>
      </c>
      <c r="O736" s="58"/>
      <c r="P736" s="58">
        <v>0</v>
      </c>
      <c r="Q736" s="97"/>
      <c r="R736" s="97"/>
    </row>
    <row r="737" spans="1:18" ht="187.5">
      <c r="A737" s="46" t="s">
        <v>170</v>
      </c>
      <c r="B737" s="91" t="s">
        <v>909</v>
      </c>
      <c r="C737" s="54" t="s">
        <v>1944</v>
      </c>
      <c r="D737" s="58">
        <v>0.53864999999999996</v>
      </c>
      <c r="E737" s="58"/>
      <c r="F737" s="58">
        <v>0</v>
      </c>
      <c r="G737" s="58">
        <v>0</v>
      </c>
      <c r="H737" s="58"/>
      <c r="I737" s="58">
        <v>0</v>
      </c>
      <c r="J737" s="58">
        <v>0</v>
      </c>
      <c r="K737" s="97"/>
      <c r="L737" s="58"/>
      <c r="M737" s="58">
        <v>0</v>
      </c>
      <c r="N737" s="58">
        <v>0</v>
      </c>
      <c r="O737" s="58"/>
      <c r="P737" s="58">
        <v>0</v>
      </c>
      <c r="Q737" s="97"/>
      <c r="R737" s="97"/>
    </row>
    <row r="738" spans="1:18" ht="56.25">
      <c r="A738" s="46" t="s">
        <v>170</v>
      </c>
      <c r="B738" s="91" t="s">
        <v>910</v>
      </c>
      <c r="C738" s="54" t="s">
        <v>1945</v>
      </c>
      <c r="D738" s="58">
        <v>67.509509999999992</v>
      </c>
      <c r="E738" s="58"/>
      <c r="F738" s="58">
        <v>0</v>
      </c>
      <c r="G738" s="58">
        <v>0</v>
      </c>
      <c r="H738" s="58"/>
      <c r="I738" s="58">
        <v>0</v>
      </c>
      <c r="J738" s="58">
        <v>0</v>
      </c>
      <c r="K738" s="97"/>
      <c r="L738" s="58"/>
      <c r="M738" s="58">
        <v>0</v>
      </c>
      <c r="N738" s="58">
        <v>0</v>
      </c>
      <c r="O738" s="58"/>
      <c r="P738" s="58">
        <v>0</v>
      </c>
      <c r="Q738" s="97"/>
      <c r="R738" s="97"/>
    </row>
    <row r="739" spans="1:18" ht="150">
      <c r="A739" s="46" t="s">
        <v>170</v>
      </c>
      <c r="B739" s="91" t="s">
        <v>911</v>
      </c>
      <c r="C739" s="54" t="s">
        <v>1946</v>
      </c>
      <c r="D739" s="58">
        <v>14.339080000000001</v>
      </c>
      <c r="E739" s="58"/>
      <c r="F739" s="58">
        <v>0</v>
      </c>
      <c r="G739" s="58">
        <v>0</v>
      </c>
      <c r="H739" s="58"/>
      <c r="I739" s="58">
        <v>0</v>
      </c>
      <c r="J739" s="58">
        <v>0</v>
      </c>
      <c r="K739" s="97"/>
      <c r="L739" s="58"/>
      <c r="M739" s="58">
        <v>0</v>
      </c>
      <c r="N739" s="58">
        <v>0</v>
      </c>
      <c r="O739" s="58"/>
      <c r="P739" s="58">
        <v>0</v>
      </c>
      <c r="Q739" s="97"/>
      <c r="R739" s="97"/>
    </row>
    <row r="740" spans="1:18" ht="93.75">
      <c r="A740" s="46" t="s">
        <v>170</v>
      </c>
      <c r="B740" s="91" t="s">
        <v>912</v>
      </c>
      <c r="C740" s="54" t="s">
        <v>1947</v>
      </c>
      <c r="D740" s="58">
        <v>14.5609</v>
      </c>
      <c r="E740" s="58"/>
      <c r="F740" s="58">
        <v>0</v>
      </c>
      <c r="G740" s="58">
        <v>0</v>
      </c>
      <c r="H740" s="58"/>
      <c r="I740" s="58">
        <v>0</v>
      </c>
      <c r="J740" s="58">
        <v>0</v>
      </c>
      <c r="K740" s="97"/>
      <c r="L740" s="58"/>
      <c r="M740" s="58">
        <v>0</v>
      </c>
      <c r="N740" s="58">
        <v>0</v>
      </c>
      <c r="O740" s="58"/>
      <c r="P740" s="58">
        <v>0</v>
      </c>
      <c r="Q740" s="97"/>
      <c r="R740" s="97"/>
    </row>
    <row r="741" spans="1:18" ht="75">
      <c r="A741" s="46" t="s">
        <v>170</v>
      </c>
      <c r="B741" s="91" t="s">
        <v>913</v>
      </c>
      <c r="C741" s="54" t="s">
        <v>1948</v>
      </c>
      <c r="D741" s="58">
        <v>11.044062460000001</v>
      </c>
      <c r="E741" s="58"/>
      <c r="F741" s="58">
        <v>11.044062460000001</v>
      </c>
      <c r="G741" s="58">
        <v>2</v>
      </c>
      <c r="H741" s="58"/>
      <c r="I741" s="58">
        <v>0.665</v>
      </c>
      <c r="J741" s="58">
        <v>0</v>
      </c>
      <c r="K741" s="97"/>
      <c r="L741" s="58"/>
      <c r="M741" s="58">
        <v>11.044062460000001</v>
      </c>
      <c r="N741" s="58">
        <v>2</v>
      </c>
      <c r="O741" s="58"/>
      <c r="P741" s="58">
        <v>0.665</v>
      </c>
      <c r="Q741" s="97"/>
      <c r="R741" s="97"/>
    </row>
    <row r="742" spans="1:18" ht="93.75">
      <c r="A742" s="46" t="s">
        <v>170</v>
      </c>
      <c r="B742" s="91" t="s">
        <v>914</v>
      </c>
      <c r="C742" s="54" t="s">
        <v>1949</v>
      </c>
      <c r="D742" s="58">
        <v>2.9870199999999998</v>
      </c>
      <c r="E742" s="58"/>
      <c r="F742" s="58">
        <v>0</v>
      </c>
      <c r="G742" s="58">
        <v>0</v>
      </c>
      <c r="H742" s="58"/>
      <c r="I742" s="58">
        <v>0</v>
      </c>
      <c r="J742" s="58">
        <v>0</v>
      </c>
      <c r="K742" s="97"/>
      <c r="L742" s="58"/>
      <c r="M742" s="58">
        <v>0</v>
      </c>
      <c r="N742" s="58">
        <v>0</v>
      </c>
      <c r="O742" s="58"/>
      <c r="P742" s="58">
        <v>0</v>
      </c>
      <c r="Q742" s="97"/>
      <c r="R742" s="97"/>
    </row>
    <row r="743" spans="1:18" ht="75">
      <c r="A743" s="46" t="s">
        <v>170</v>
      </c>
      <c r="B743" s="91" t="s">
        <v>915</v>
      </c>
      <c r="C743" s="54" t="s">
        <v>1950</v>
      </c>
      <c r="D743" s="58">
        <v>21.58305</v>
      </c>
      <c r="E743" s="58"/>
      <c r="F743" s="58">
        <v>0</v>
      </c>
      <c r="G743" s="58">
        <v>0</v>
      </c>
      <c r="H743" s="58"/>
      <c r="I743" s="58">
        <v>0</v>
      </c>
      <c r="J743" s="58">
        <v>0</v>
      </c>
      <c r="K743" s="97"/>
      <c r="L743" s="58"/>
      <c r="M743" s="58">
        <v>0</v>
      </c>
      <c r="N743" s="58">
        <v>0</v>
      </c>
      <c r="O743" s="58"/>
      <c r="P743" s="58">
        <v>0</v>
      </c>
      <c r="Q743" s="97"/>
      <c r="R743" s="97"/>
    </row>
    <row r="744" spans="1:18" ht="168.75">
      <c r="A744" s="46" t="s">
        <v>170</v>
      </c>
      <c r="B744" s="91" t="s">
        <v>916</v>
      </c>
      <c r="C744" s="54" t="s">
        <v>1951</v>
      </c>
      <c r="D744" s="58">
        <v>0.4489677700000001</v>
      </c>
      <c r="E744" s="58"/>
      <c r="F744" s="58">
        <v>0.4489677700000001</v>
      </c>
      <c r="G744" s="58">
        <v>0</v>
      </c>
      <c r="H744" s="58"/>
      <c r="I744" s="58">
        <v>0.05</v>
      </c>
      <c r="J744" s="58">
        <v>0</v>
      </c>
      <c r="K744" s="97"/>
      <c r="L744" s="58"/>
      <c r="M744" s="58">
        <v>0.4489677700000001</v>
      </c>
      <c r="N744" s="58">
        <v>0</v>
      </c>
      <c r="O744" s="58"/>
      <c r="P744" s="58">
        <v>0.05</v>
      </c>
      <c r="Q744" s="97"/>
      <c r="R744" s="97"/>
    </row>
    <row r="745" spans="1:18" ht="75">
      <c r="A745" s="46" t="s">
        <v>170</v>
      </c>
      <c r="B745" s="91" t="s">
        <v>917</v>
      </c>
      <c r="C745" s="54" t="s">
        <v>1952</v>
      </c>
      <c r="D745" s="58">
        <v>4.2199899999999992</v>
      </c>
      <c r="E745" s="58"/>
      <c r="F745" s="58">
        <v>4.2199899999999992</v>
      </c>
      <c r="G745" s="58">
        <v>0</v>
      </c>
      <c r="H745" s="58"/>
      <c r="I745" s="58">
        <v>0.80</v>
      </c>
      <c r="J745" s="58">
        <v>0</v>
      </c>
      <c r="K745" s="97"/>
      <c r="L745" s="58"/>
      <c r="M745" s="58">
        <v>4.2199899999999992</v>
      </c>
      <c r="N745" s="58">
        <v>0</v>
      </c>
      <c r="O745" s="58"/>
      <c r="P745" s="58">
        <v>0.80</v>
      </c>
      <c r="Q745" s="97"/>
      <c r="R745" s="97"/>
    </row>
    <row r="746" spans="1:18" ht="75">
      <c r="A746" s="46" t="s">
        <v>170</v>
      </c>
      <c r="B746" s="91" t="s">
        <v>918</v>
      </c>
      <c r="C746" s="54" t="s">
        <v>1953</v>
      </c>
      <c r="D746" s="58">
        <v>4.1350899999999999</v>
      </c>
      <c r="E746" s="58"/>
      <c r="F746" s="58">
        <v>0</v>
      </c>
      <c r="G746" s="58">
        <v>0</v>
      </c>
      <c r="H746" s="58"/>
      <c r="I746" s="58">
        <v>0</v>
      </c>
      <c r="J746" s="58">
        <v>0</v>
      </c>
      <c r="K746" s="97"/>
      <c r="L746" s="58"/>
      <c r="M746" s="58">
        <v>0</v>
      </c>
      <c r="N746" s="58">
        <v>0</v>
      </c>
      <c r="O746" s="58"/>
      <c r="P746" s="58">
        <v>0</v>
      </c>
      <c r="Q746" s="97"/>
      <c r="R746" s="97"/>
    </row>
    <row r="747" spans="1:18" ht="93.75">
      <c r="A747" s="46" t="s">
        <v>170</v>
      </c>
      <c r="B747" s="91" t="s">
        <v>919</v>
      </c>
      <c r="C747" s="54" t="s">
        <v>1954</v>
      </c>
      <c r="D747" s="58">
        <v>0.27301758000000004</v>
      </c>
      <c r="E747" s="58"/>
      <c r="F747" s="58">
        <v>0.27301758000000004</v>
      </c>
      <c r="G747" s="58">
        <v>0</v>
      </c>
      <c r="H747" s="58"/>
      <c r="I747" s="58">
        <v>0.16</v>
      </c>
      <c r="J747" s="58">
        <v>0</v>
      </c>
      <c r="K747" s="97"/>
      <c r="L747" s="58"/>
      <c r="M747" s="58">
        <v>0.27301758000000004</v>
      </c>
      <c r="N747" s="58">
        <v>0</v>
      </c>
      <c r="O747" s="58"/>
      <c r="P747" s="58">
        <v>0.16</v>
      </c>
      <c r="Q747" s="97"/>
      <c r="R747" s="97"/>
    </row>
    <row r="748" spans="1:18" ht="75">
      <c r="A748" s="46" t="s">
        <v>170</v>
      </c>
      <c r="B748" s="91" t="s">
        <v>920</v>
      </c>
      <c r="C748" s="54" t="s">
        <v>1955</v>
      </c>
      <c r="D748" s="58">
        <v>48.737339999999996</v>
      </c>
      <c r="E748" s="58"/>
      <c r="F748" s="58">
        <v>48.737339999999996</v>
      </c>
      <c r="G748" s="58">
        <v>0.32</v>
      </c>
      <c r="H748" s="58"/>
      <c r="I748" s="58">
        <v>1.20</v>
      </c>
      <c r="J748" s="58">
        <v>0</v>
      </c>
      <c r="K748" s="97"/>
      <c r="L748" s="58"/>
      <c r="M748" s="58">
        <v>48.737339999999996</v>
      </c>
      <c r="N748" s="58">
        <v>0.32</v>
      </c>
      <c r="O748" s="58"/>
      <c r="P748" s="58">
        <v>1.20</v>
      </c>
      <c r="Q748" s="97"/>
      <c r="R748" s="97"/>
    </row>
    <row r="749" spans="1:18" ht="131.25">
      <c r="A749" s="46" t="s">
        <v>170</v>
      </c>
      <c r="B749" s="91" t="s">
        <v>921</v>
      </c>
      <c r="C749" s="54" t="s">
        <v>1956</v>
      </c>
      <c r="D749" s="58">
        <v>3.5511100000000004</v>
      </c>
      <c r="E749" s="58"/>
      <c r="F749" s="58">
        <v>0</v>
      </c>
      <c r="G749" s="58">
        <v>0</v>
      </c>
      <c r="H749" s="58"/>
      <c r="I749" s="58">
        <v>0</v>
      </c>
      <c r="J749" s="58">
        <v>0</v>
      </c>
      <c r="K749" s="97"/>
      <c r="L749" s="58"/>
      <c r="M749" s="58">
        <v>0</v>
      </c>
      <c r="N749" s="58">
        <v>0</v>
      </c>
      <c r="O749" s="58"/>
      <c r="P749" s="58">
        <v>0</v>
      </c>
      <c r="Q749" s="97"/>
      <c r="R749" s="97"/>
    </row>
    <row r="750" spans="1:18" ht="112.5">
      <c r="A750" s="46" t="s">
        <v>170</v>
      </c>
      <c r="B750" s="91" t="s">
        <v>922</v>
      </c>
      <c r="C750" s="54" t="s">
        <v>1957</v>
      </c>
      <c r="D750" s="58">
        <v>6.903290000000001</v>
      </c>
      <c r="E750" s="58"/>
      <c r="F750" s="58">
        <v>0</v>
      </c>
      <c r="G750" s="58">
        <v>0</v>
      </c>
      <c r="H750" s="58"/>
      <c r="I750" s="58">
        <v>0</v>
      </c>
      <c r="J750" s="58">
        <v>0</v>
      </c>
      <c r="K750" s="97"/>
      <c r="L750" s="58"/>
      <c r="M750" s="58">
        <v>0</v>
      </c>
      <c r="N750" s="58">
        <v>0</v>
      </c>
      <c r="O750" s="58"/>
      <c r="P750" s="58">
        <v>0</v>
      </c>
      <c r="Q750" s="97"/>
      <c r="R750" s="97"/>
    </row>
    <row r="751" spans="1:18" ht="131.25">
      <c r="A751" s="46" t="s">
        <v>170</v>
      </c>
      <c r="B751" s="91" t="s">
        <v>923</v>
      </c>
      <c r="C751" s="54" t="s">
        <v>1958</v>
      </c>
      <c r="D751" s="58">
        <v>1.3841800000000002</v>
      </c>
      <c r="E751" s="58"/>
      <c r="F751" s="58">
        <v>0</v>
      </c>
      <c r="G751" s="58">
        <v>0</v>
      </c>
      <c r="H751" s="58"/>
      <c r="I751" s="58">
        <v>0</v>
      </c>
      <c r="J751" s="58">
        <v>0</v>
      </c>
      <c r="K751" s="97"/>
      <c r="L751" s="58"/>
      <c r="M751" s="58">
        <v>0</v>
      </c>
      <c r="N751" s="58">
        <v>0</v>
      </c>
      <c r="O751" s="58"/>
      <c r="P751" s="58">
        <v>0</v>
      </c>
      <c r="Q751" s="97"/>
      <c r="R751" s="97"/>
    </row>
    <row r="752" spans="1:18" ht="131.25">
      <c r="A752" s="46" t="s">
        <v>170</v>
      </c>
      <c r="B752" s="91" t="s">
        <v>924</v>
      </c>
      <c r="C752" s="54" t="s">
        <v>1959</v>
      </c>
      <c r="D752" s="58">
        <v>3.8579400000000006</v>
      </c>
      <c r="E752" s="58"/>
      <c r="F752" s="58">
        <v>0</v>
      </c>
      <c r="G752" s="58">
        <v>0</v>
      </c>
      <c r="H752" s="58"/>
      <c r="I752" s="58">
        <v>0</v>
      </c>
      <c r="J752" s="58">
        <v>0</v>
      </c>
      <c r="K752" s="97"/>
      <c r="L752" s="58"/>
      <c r="M752" s="58">
        <v>0</v>
      </c>
      <c r="N752" s="58">
        <v>0</v>
      </c>
      <c r="O752" s="58"/>
      <c r="P752" s="58">
        <v>0</v>
      </c>
      <c r="Q752" s="97"/>
      <c r="R752" s="97"/>
    </row>
    <row r="753" spans="1:18" ht="112.5">
      <c r="A753" s="46" t="s">
        <v>170</v>
      </c>
      <c r="B753" s="91" t="s">
        <v>925</v>
      </c>
      <c r="C753" s="54" t="s">
        <v>1960</v>
      </c>
      <c r="D753" s="58">
        <v>1.1908499999999997</v>
      </c>
      <c r="E753" s="58"/>
      <c r="F753" s="58">
        <v>0</v>
      </c>
      <c r="G753" s="58">
        <v>0</v>
      </c>
      <c r="H753" s="58"/>
      <c r="I753" s="58">
        <v>0</v>
      </c>
      <c r="J753" s="58">
        <v>0</v>
      </c>
      <c r="K753" s="97"/>
      <c r="L753" s="58"/>
      <c r="M753" s="58">
        <v>0</v>
      </c>
      <c r="N753" s="58">
        <v>0</v>
      </c>
      <c r="O753" s="58"/>
      <c r="P753" s="58">
        <v>0</v>
      </c>
      <c r="Q753" s="97"/>
      <c r="R753" s="97"/>
    </row>
    <row r="754" spans="1:18" ht="168.75">
      <c r="A754" s="46" t="s">
        <v>170</v>
      </c>
      <c r="B754" s="91" t="s">
        <v>926</v>
      </c>
      <c r="C754" s="54" t="s">
        <v>1961</v>
      </c>
      <c r="D754" s="58">
        <v>9.0625900000000019</v>
      </c>
      <c r="E754" s="58"/>
      <c r="F754" s="58">
        <v>0</v>
      </c>
      <c r="G754" s="58">
        <v>0</v>
      </c>
      <c r="H754" s="58"/>
      <c r="I754" s="58">
        <v>0</v>
      </c>
      <c r="J754" s="58">
        <v>0</v>
      </c>
      <c r="K754" s="97"/>
      <c r="L754" s="58"/>
      <c r="M754" s="58">
        <v>0</v>
      </c>
      <c r="N754" s="58">
        <v>0</v>
      </c>
      <c r="O754" s="58"/>
      <c r="P754" s="58">
        <v>0</v>
      </c>
      <c r="Q754" s="97"/>
      <c r="R754" s="97"/>
    </row>
    <row r="755" spans="1:18" ht="206.25">
      <c r="A755" s="46" t="s">
        <v>170</v>
      </c>
      <c r="B755" s="91" t="s">
        <v>927</v>
      </c>
      <c r="C755" s="54" t="s">
        <v>1962</v>
      </c>
      <c r="D755" s="58">
        <v>0.41176999999999997</v>
      </c>
      <c r="E755" s="58"/>
      <c r="F755" s="58">
        <v>0.41176999999999997</v>
      </c>
      <c r="G755" s="58">
        <v>0</v>
      </c>
      <c r="H755" s="58"/>
      <c r="I755" s="58">
        <v>0.070000000000000007</v>
      </c>
      <c r="J755" s="58">
        <v>0</v>
      </c>
      <c r="K755" s="97"/>
      <c r="L755" s="58"/>
      <c r="M755" s="58">
        <v>0.41176999999999997</v>
      </c>
      <c r="N755" s="58">
        <v>0</v>
      </c>
      <c r="O755" s="58"/>
      <c r="P755" s="58">
        <v>0.070000000000000007</v>
      </c>
      <c r="Q755" s="97"/>
      <c r="R755" s="97"/>
    </row>
    <row r="756" spans="1:18" ht="56.25">
      <c r="A756" s="46" t="s">
        <v>170</v>
      </c>
      <c r="B756" s="91" t="s">
        <v>928</v>
      </c>
      <c r="C756" s="54" t="s">
        <v>1963</v>
      </c>
      <c r="D756" s="58">
        <v>7.4861700000000004</v>
      </c>
      <c r="E756" s="58"/>
      <c r="F756" s="58">
        <v>0</v>
      </c>
      <c r="G756" s="58">
        <v>0</v>
      </c>
      <c r="H756" s="58"/>
      <c r="I756" s="58">
        <v>0</v>
      </c>
      <c r="J756" s="58">
        <v>0</v>
      </c>
      <c r="K756" s="97"/>
      <c r="L756" s="58"/>
      <c r="M756" s="58">
        <v>0</v>
      </c>
      <c r="N756" s="58">
        <v>0</v>
      </c>
      <c r="O756" s="58"/>
      <c r="P756" s="58">
        <v>0</v>
      </c>
      <c r="Q756" s="97"/>
      <c r="R756" s="97"/>
    </row>
    <row r="757" spans="1:18" ht="187.5">
      <c r="A757" s="46" t="s">
        <v>170</v>
      </c>
      <c r="B757" s="91" t="s">
        <v>929</v>
      </c>
      <c r="C757" s="54" t="s">
        <v>1964</v>
      </c>
      <c r="D757" s="58">
        <v>6.6140400000000001</v>
      </c>
      <c r="E757" s="58"/>
      <c r="F757" s="58">
        <v>0</v>
      </c>
      <c r="G757" s="58">
        <v>0</v>
      </c>
      <c r="H757" s="58"/>
      <c r="I757" s="58">
        <v>0</v>
      </c>
      <c r="J757" s="58">
        <v>0</v>
      </c>
      <c r="K757" s="97"/>
      <c r="L757" s="58"/>
      <c r="M757" s="58">
        <v>0</v>
      </c>
      <c r="N757" s="58">
        <v>0</v>
      </c>
      <c r="O757" s="58"/>
      <c r="P757" s="58">
        <v>0</v>
      </c>
      <c r="Q757" s="97"/>
      <c r="R757" s="97"/>
    </row>
    <row r="758" spans="1:18" ht="93.75">
      <c r="A758" s="46" t="s">
        <v>170</v>
      </c>
      <c r="B758" s="91" t="s">
        <v>930</v>
      </c>
      <c r="C758" s="54" t="s">
        <v>1965</v>
      </c>
      <c r="D758" s="58">
        <v>98.29889</v>
      </c>
      <c r="E758" s="58"/>
      <c r="F758" s="58">
        <v>0</v>
      </c>
      <c r="G758" s="58">
        <v>0</v>
      </c>
      <c r="H758" s="58"/>
      <c r="I758" s="58">
        <v>0</v>
      </c>
      <c r="J758" s="58">
        <v>0</v>
      </c>
      <c r="K758" s="97"/>
      <c r="L758" s="58"/>
      <c r="M758" s="58">
        <v>0</v>
      </c>
      <c r="N758" s="58">
        <v>0</v>
      </c>
      <c r="O758" s="58"/>
      <c r="P758" s="58">
        <v>0</v>
      </c>
      <c r="Q758" s="97"/>
      <c r="R758" s="97"/>
    </row>
    <row r="759" spans="1:18" ht="56.25">
      <c r="A759" s="46" t="s">
        <v>170</v>
      </c>
      <c r="B759" s="91" t="s">
        <v>931</v>
      </c>
      <c r="C759" s="54" t="s">
        <v>1966</v>
      </c>
      <c r="D759" s="58">
        <v>4.8404934599999994</v>
      </c>
      <c r="E759" s="58"/>
      <c r="F759" s="58">
        <v>4.8404934599999994</v>
      </c>
      <c r="G759" s="58">
        <v>0.25</v>
      </c>
      <c r="H759" s="58"/>
      <c r="I759" s="58">
        <v>1.24</v>
      </c>
      <c r="J759" s="58">
        <v>0</v>
      </c>
      <c r="K759" s="97"/>
      <c r="L759" s="58"/>
      <c r="M759" s="58">
        <v>4.8404934599999994</v>
      </c>
      <c r="N759" s="58">
        <v>0.25</v>
      </c>
      <c r="O759" s="58"/>
      <c r="P759" s="58">
        <v>1.24</v>
      </c>
      <c r="Q759" s="97"/>
      <c r="R759" s="97"/>
    </row>
    <row r="760" spans="1:18" ht="75">
      <c r="A760" s="46" t="s">
        <v>170</v>
      </c>
      <c r="B760" s="91" t="s">
        <v>932</v>
      </c>
      <c r="C760" s="54" t="s">
        <v>1967</v>
      </c>
      <c r="D760" s="58">
        <v>3.9509699999999999</v>
      </c>
      <c r="E760" s="58"/>
      <c r="F760" s="58">
        <v>0</v>
      </c>
      <c r="G760" s="58">
        <v>0</v>
      </c>
      <c r="H760" s="58"/>
      <c r="I760" s="58">
        <v>0</v>
      </c>
      <c r="J760" s="58">
        <v>0</v>
      </c>
      <c r="K760" s="97"/>
      <c r="L760" s="58"/>
      <c r="M760" s="58">
        <v>0</v>
      </c>
      <c r="N760" s="58">
        <v>0</v>
      </c>
      <c r="O760" s="58"/>
      <c r="P760" s="58">
        <v>0</v>
      </c>
      <c r="Q760" s="97"/>
      <c r="R760" s="97"/>
    </row>
    <row r="761" spans="1:18" ht="93.75">
      <c r="A761" s="46" t="s">
        <v>170</v>
      </c>
      <c r="B761" s="91" t="s">
        <v>933</v>
      </c>
      <c r="C761" s="54" t="s">
        <v>1968</v>
      </c>
      <c r="D761" s="58">
        <v>4.9853500000000004</v>
      </c>
      <c r="E761" s="58"/>
      <c r="F761" s="58">
        <v>0</v>
      </c>
      <c r="G761" s="58">
        <v>0</v>
      </c>
      <c r="H761" s="58"/>
      <c r="I761" s="58">
        <v>0</v>
      </c>
      <c r="J761" s="58">
        <v>0</v>
      </c>
      <c r="K761" s="97"/>
      <c r="L761" s="58"/>
      <c r="M761" s="58">
        <v>0</v>
      </c>
      <c r="N761" s="58">
        <v>0</v>
      </c>
      <c r="O761" s="58"/>
      <c r="P761" s="58">
        <v>0</v>
      </c>
      <c r="Q761" s="97"/>
      <c r="R761" s="97"/>
    </row>
    <row r="762" spans="1:18" ht="131.25">
      <c r="A762" s="46" t="s">
        <v>170</v>
      </c>
      <c r="B762" s="91" t="s">
        <v>934</v>
      </c>
      <c r="C762" s="54" t="s">
        <v>1969</v>
      </c>
      <c r="D762" s="58">
        <v>118.41462</v>
      </c>
      <c r="E762" s="58"/>
      <c r="F762" s="58">
        <v>0</v>
      </c>
      <c r="G762" s="58">
        <v>0</v>
      </c>
      <c r="H762" s="58"/>
      <c r="I762" s="58">
        <v>0</v>
      </c>
      <c r="J762" s="58">
        <v>0</v>
      </c>
      <c r="K762" s="97"/>
      <c r="L762" s="58"/>
      <c r="M762" s="58">
        <v>0</v>
      </c>
      <c r="N762" s="58">
        <v>0</v>
      </c>
      <c r="O762" s="58"/>
      <c r="P762" s="58">
        <v>0</v>
      </c>
      <c r="Q762" s="97"/>
      <c r="R762" s="97"/>
    </row>
    <row r="763" spans="1:18" ht="75">
      <c r="A763" s="46" t="s">
        <v>170</v>
      </c>
      <c r="B763" s="91" t="s">
        <v>935</v>
      </c>
      <c r="C763" s="54" t="s">
        <v>1970</v>
      </c>
      <c r="D763" s="58">
        <v>3.5122300000000002</v>
      </c>
      <c r="E763" s="58"/>
      <c r="F763" s="58">
        <v>0</v>
      </c>
      <c r="G763" s="58">
        <v>0</v>
      </c>
      <c r="H763" s="58"/>
      <c r="I763" s="58">
        <v>0</v>
      </c>
      <c r="J763" s="58">
        <v>0</v>
      </c>
      <c r="K763" s="97"/>
      <c r="L763" s="58"/>
      <c r="M763" s="58">
        <v>0</v>
      </c>
      <c r="N763" s="58">
        <v>0</v>
      </c>
      <c r="O763" s="58"/>
      <c r="P763" s="58">
        <v>0</v>
      </c>
      <c r="Q763" s="97"/>
      <c r="R763" s="97"/>
    </row>
    <row r="764" spans="1:18" ht="75">
      <c r="A764" s="46" t="s">
        <v>170</v>
      </c>
      <c r="B764" s="91" t="s">
        <v>936</v>
      </c>
      <c r="C764" s="54" t="s">
        <v>1971</v>
      </c>
      <c r="D764" s="58">
        <v>3.5122300000000002</v>
      </c>
      <c r="E764" s="58"/>
      <c r="F764" s="58">
        <v>0</v>
      </c>
      <c r="G764" s="58">
        <v>0</v>
      </c>
      <c r="H764" s="58"/>
      <c r="I764" s="58">
        <v>0</v>
      </c>
      <c r="J764" s="58">
        <v>0</v>
      </c>
      <c r="K764" s="97"/>
      <c r="L764" s="58"/>
      <c r="M764" s="58">
        <v>0</v>
      </c>
      <c r="N764" s="58">
        <v>0</v>
      </c>
      <c r="O764" s="58"/>
      <c r="P764" s="58">
        <v>0</v>
      </c>
      <c r="Q764" s="97"/>
      <c r="R764" s="97"/>
    </row>
    <row r="765" spans="1:18" ht="75">
      <c r="A765" s="46" t="s">
        <v>170</v>
      </c>
      <c r="B765" s="91" t="s">
        <v>937</v>
      </c>
      <c r="C765" s="54" t="s">
        <v>1972</v>
      </c>
      <c r="D765" s="58">
        <v>3.5122300000000002</v>
      </c>
      <c r="E765" s="58"/>
      <c r="F765" s="58">
        <v>0</v>
      </c>
      <c r="G765" s="58">
        <v>0</v>
      </c>
      <c r="H765" s="58"/>
      <c r="I765" s="58">
        <v>0</v>
      </c>
      <c r="J765" s="58">
        <v>0</v>
      </c>
      <c r="K765" s="97"/>
      <c r="L765" s="58"/>
      <c r="M765" s="58">
        <v>0</v>
      </c>
      <c r="N765" s="58">
        <v>0</v>
      </c>
      <c r="O765" s="58"/>
      <c r="P765" s="58">
        <v>0</v>
      </c>
      <c r="Q765" s="97"/>
      <c r="R765" s="97"/>
    </row>
    <row r="766" spans="1:18" ht="75">
      <c r="A766" s="46" t="s">
        <v>170</v>
      </c>
      <c r="B766" s="91" t="s">
        <v>938</v>
      </c>
      <c r="C766" s="54" t="s">
        <v>1973</v>
      </c>
      <c r="D766" s="58">
        <v>2.5870699999999998</v>
      </c>
      <c r="E766" s="58"/>
      <c r="F766" s="58">
        <v>0</v>
      </c>
      <c r="G766" s="58">
        <v>0</v>
      </c>
      <c r="H766" s="58"/>
      <c r="I766" s="58">
        <v>0</v>
      </c>
      <c r="J766" s="58">
        <v>0</v>
      </c>
      <c r="K766" s="97"/>
      <c r="L766" s="58"/>
      <c r="M766" s="58">
        <v>0</v>
      </c>
      <c r="N766" s="58">
        <v>0</v>
      </c>
      <c r="O766" s="58"/>
      <c r="P766" s="58">
        <v>0</v>
      </c>
      <c r="Q766" s="97"/>
      <c r="R766" s="97"/>
    </row>
    <row r="767" spans="1:18" ht="75">
      <c r="A767" s="46" t="s">
        <v>170</v>
      </c>
      <c r="B767" s="91" t="s">
        <v>939</v>
      </c>
      <c r="C767" s="54" t="s">
        <v>1974</v>
      </c>
      <c r="D767" s="58">
        <v>2.5870699999999998</v>
      </c>
      <c r="E767" s="58"/>
      <c r="F767" s="58">
        <v>0</v>
      </c>
      <c r="G767" s="58">
        <v>0</v>
      </c>
      <c r="H767" s="58"/>
      <c r="I767" s="58">
        <v>0</v>
      </c>
      <c r="J767" s="58">
        <v>0</v>
      </c>
      <c r="K767" s="97"/>
      <c r="L767" s="58"/>
      <c r="M767" s="58">
        <v>0</v>
      </c>
      <c r="N767" s="58">
        <v>0</v>
      </c>
      <c r="O767" s="58"/>
      <c r="P767" s="58">
        <v>0</v>
      </c>
      <c r="Q767" s="97"/>
      <c r="R767" s="97"/>
    </row>
    <row r="768" spans="1:18" ht="75">
      <c r="A768" s="46" t="s">
        <v>170</v>
      </c>
      <c r="B768" s="91" t="s">
        <v>940</v>
      </c>
      <c r="C768" s="54" t="s">
        <v>1975</v>
      </c>
      <c r="D768" s="58">
        <v>2.5870699999999998</v>
      </c>
      <c r="E768" s="58"/>
      <c r="F768" s="58">
        <v>0</v>
      </c>
      <c r="G768" s="58">
        <v>0</v>
      </c>
      <c r="H768" s="58"/>
      <c r="I768" s="58">
        <v>0</v>
      </c>
      <c r="J768" s="58">
        <v>0</v>
      </c>
      <c r="K768" s="97"/>
      <c r="L768" s="58"/>
      <c r="M768" s="58">
        <v>0</v>
      </c>
      <c r="N768" s="58">
        <v>0</v>
      </c>
      <c r="O768" s="58"/>
      <c r="P768" s="58">
        <v>0</v>
      </c>
      <c r="Q768" s="97"/>
      <c r="R768" s="97"/>
    </row>
    <row r="769" spans="1:18" ht="56.25">
      <c r="A769" s="46" t="s">
        <v>170</v>
      </c>
      <c r="B769" s="91" t="s">
        <v>941</v>
      </c>
      <c r="C769" s="54" t="s">
        <v>1976</v>
      </c>
      <c r="D769" s="58">
        <v>3.5122300000000002</v>
      </c>
      <c r="E769" s="58"/>
      <c r="F769" s="58">
        <v>0</v>
      </c>
      <c r="G769" s="58">
        <v>0</v>
      </c>
      <c r="H769" s="58"/>
      <c r="I769" s="58">
        <v>0</v>
      </c>
      <c r="J769" s="58">
        <v>0</v>
      </c>
      <c r="K769" s="97"/>
      <c r="L769" s="58"/>
      <c r="M769" s="58">
        <v>0</v>
      </c>
      <c r="N769" s="58">
        <v>0</v>
      </c>
      <c r="O769" s="58"/>
      <c r="P769" s="58">
        <v>0</v>
      </c>
      <c r="Q769" s="97"/>
      <c r="R769" s="97"/>
    </row>
    <row r="770" spans="1:18" ht="75">
      <c r="A770" s="46" t="s">
        <v>170</v>
      </c>
      <c r="B770" s="91" t="s">
        <v>942</v>
      </c>
      <c r="C770" s="54" t="s">
        <v>1977</v>
      </c>
      <c r="D770" s="58">
        <v>3.5122300000000002</v>
      </c>
      <c r="E770" s="58"/>
      <c r="F770" s="58">
        <v>0</v>
      </c>
      <c r="G770" s="58">
        <v>0</v>
      </c>
      <c r="H770" s="58"/>
      <c r="I770" s="58">
        <v>0</v>
      </c>
      <c r="J770" s="58">
        <v>0</v>
      </c>
      <c r="K770" s="97"/>
      <c r="L770" s="58"/>
      <c r="M770" s="58">
        <v>0</v>
      </c>
      <c r="N770" s="58">
        <v>0</v>
      </c>
      <c r="O770" s="58"/>
      <c r="P770" s="58">
        <v>0</v>
      </c>
      <c r="Q770" s="97"/>
      <c r="R770" s="97"/>
    </row>
    <row r="771" spans="1:18" ht="93.75">
      <c r="A771" s="46" t="s">
        <v>170</v>
      </c>
      <c r="B771" s="91" t="s">
        <v>943</v>
      </c>
      <c r="C771" s="54" t="s">
        <v>1978</v>
      </c>
      <c r="D771" s="58">
        <v>3.5122300000000002</v>
      </c>
      <c r="E771" s="58"/>
      <c r="F771" s="58">
        <v>0</v>
      </c>
      <c r="G771" s="58">
        <v>0</v>
      </c>
      <c r="H771" s="58"/>
      <c r="I771" s="58">
        <v>0</v>
      </c>
      <c r="J771" s="58">
        <v>0</v>
      </c>
      <c r="K771" s="97"/>
      <c r="L771" s="58"/>
      <c r="M771" s="58">
        <v>0</v>
      </c>
      <c r="N771" s="58">
        <v>0</v>
      </c>
      <c r="O771" s="58"/>
      <c r="P771" s="58">
        <v>0</v>
      </c>
      <c r="Q771" s="97"/>
      <c r="R771" s="97"/>
    </row>
    <row r="772" spans="1:18" ht="93.75">
      <c r="A772" s="46" t="s">
        <v>170</v>
      </c>
      <c r="B772" s="91" t="s">
        <v>944</v>
      </c>
      <c r="C772" s="54" t="s">
        <v>1979</v>
      </c>
      <c r="D772" s="58">
        <v>3.5122300000000002</v>
      </c>
      <c r="E772" s="58"/>
      <c r="F772" s="58">
        <v>0</v>
      </c>
      <c r="G772" s="58">
        <v>0</v>
      </c>
      <c r="H772" s="58"/>
      <c r="I772" s="58">
        <v>0</v>
      </c>
      <c r="J772" s="58">
        <v>0</v>
      </c>
      <c r="K772" s="97"/>
      <c r="L772" s="58"/>
      <c r="M772" s="58">
        <v>0</v>
      </c>
      <c r="N772" s="58">
        <v>0</v>
      </c>
      <c r="O772" s="58"/>
      <c r="P772" s="58">
        <v>0</v>
      </c>
      <c r="Q772" s="97"/>
      <c r="R772" s="97"/>
    </row>
    <row r="773" spans="1:18" ht="75">
      <c r="A773" s="46" t="s">
        <v>170</v>
      </c>
      <c r="B773" s="91" t="s">
        <v>945</v>
      </c>
      <c r="C773" s="54" t="s">
        <v>1980</v>
      </c>
      <c r="D773" s="58">
        <v>3.5122300000000002</v>
      </c>
      <c r="E773" s="58"/>
      <c r="F773" s="58">
        <v>0</v>
      </c>
      <c r="G773" s="58">
        <v>0</v>
      </c>
      <c r="H773" s="58"/>
      <c r="I773" s="58">
        <v>0</v>
      </c>
      <c r="J773" s="58">
        <v>0</v>
      </c>
      <c r="K773" s="97"/>
      <c r="L773" s="58"/>
      <c r="M773" s="58">
        <v>0</v>
      </c>
      <c r="N773" s="58">
        <v>0</v>
      </c>
      <c r="O773" s="58"/>
      <c r="P773" s="58">
        <v>0</v>
      </c>
      <c r="Q773" s="97"/>
      <c r="R773" s="97"/>
    </row>
    <row r="774" spans="1:18" ht="93.75">
      <c r="A774" s="46" t="s">
        <v>170</v>
      </c>
      <c r="B774" s="91" t="s">
        <v>946</v>
      </c>
      <c r="C774" s="54" t="s">
        <v>1981</v>
      </c>
      <c r="D774" s="58">
        <v>3.5122300000000002</v>
      </c>
      <c r="E774" s="58"/>
      <c r="F774" s="58">
        <v>0</v>
      </c>
      <c r="G774" s="58">
        <v>0</v>
      </c>
      <c r="H774" s="58"/>
      <c r="I774" s="58">
        <v>0</v>
      </c>
      <c r="J774" s="58">
        <v>0</v>
      </c>
      <c r="K774" s="97"/>
      <c r="L774" s="58"/>
      <c r="M774" s="58">
        <v>0</v>
      </c>
      <c r="N774" s="58">
        <v>0</v>
      </c>
      <c r="O774" s="58"/>
      <c r="P774" s="58">
        <v>0</v>
      </c>
      <c r="Q774" s="97"/>
      <c r="R774" s="97"/>
    </row>
    <row r="775" spans="1:18" ht="93.75">
      <c r="A775" s="46" t="s">
        <v>170</v>
      </c>
      <c r="B775" s="91" t="s">
        <v>947</v>
      </c>
      <c r="C775" s="54" t="s">
        <v>1982</v>
      </c>
      <c r="D775" s="58">
        <v>2.5870699999999998</v>
      </c>
      <c r="E775" s="58"/>
      <c r="F775" s="58">
        <v>0</v>
      </c>
      <c r="G775" s="58">
        <v>0</v>
      </c>
      <c r="H775" s="58"/>
      <c r="I775" s="58">
        <v>0</v>
      </c>
      <c r="J775" s="58">
        <v>0</v>
      </c>
      <c r="K775" s="97"/>
      <c r="L775" s="58"/>
      <c r="M775" s="58">
        <v>0</v>
      </c>
      <c r="N775" s="58">
        <v>0</v>
      </c>
      <c r="O775" s="58"/>
      <c r="P775" s="58">
        <v>0</v>
      </c>
      <c r="Q775" s="97"/>
      <c r="R775" s="97"/>
    </row>
    <row r="776" spans="1:18" ht="56.25">
      <c r="A776" s="46" t="s">
        <v>170</v>
      </c>
      <c r="B776" s="91" t="s">
        <v>948</v>
      </c>
      <c r="C776" s="54" t="s">
        <v>1983</v>
      </c>
      <c r="D776" s="58">
        <v>2.5870699999999998</v>
      </c>
      <c r="E776" s="58"/>
      <c r="F776" s="58">
        <v>0</v>
      </c>
      <c r="G776" s="58">
        <v>0</v>
      </c>
      <c r="H776" s="58"/>
      <c r="I776" s="58">
        <v>0</v>
      </c>
      <c r="J776" s="58">
        <v>0</v>
      </c>
      <c r="K776" s="97"/>
      <c r="L776" s="58"/>
      <c r="M776" s="58">
        <v>0</v>
      </c>
      <c r="N776" s="58">
        <v>0</v>
      </c>
      <c r="O776" s="58"/>
      <c r="P776" s="58">
        <v>0</v>
      </c>
      <c r="Q776" s="97"/>
      <c r="R776" s="97"/>
    </row>
    <row r="777" spans="1:18" ht="112.5">
      <c r="A777" s="46" t="s">
        <v>170</v>
      </c>
      <c r="B777" s="91" t="s">
        <v>949</v>
      </c>
      <c r="C777" s="54" t="s">
        <v>1984</v>
      </c>
      <c r="D777" s="58">
        <v>1.3739500000000002</v>
      </c>
      <c r="E777" s="58"/>
      <c r="F777" s="58">
        <v>0</v>
      </c>
      <c r="G777" s="58">
        <v>0</v>
      </c>
      <c r="H777" s="58"/>
      <c r="I777" s="58">
        <v>0</v>
      </c>
      <c r="J777" s="58">
        <v>0</v>
      </c>
      <c r="K777" s="97"/>
      <c r="L777" s="58"/>
      <c r="M777" s="58">
        <v>0</v>
      </c>
      <c r="N777" s="58">
        <v>0</v>
      </c>
      <c r="O777" s="58"/>
      <c r="P777" s="58">
        <v>0</v>
      </c>
      <c r="Q777" s="97"/>
      <c r="R777" s="97"/>
    </row>
    <row r="778" spans="1:18" ht="93.75">
      <c r="A778" s="46" t="s">
        <v>170</v>
      </c>
      <c r="B778" s="91" t="s">
        <v>950</v>
      </c>
      <c r="C778" s="54" t="s">
        <v>1985</v>
      </c>
      <c r="D778" s="58">
        <v>1.0287999999999999</v>
      </c>
      <c r="E778" s="58"/>
      <c r="F778" s="58">
        <v>0</v>
      </c>
      <c r="G778" s="58">
        <v>0</v>
      </c>
      <c r="H778" s="58"/>
      <c r="I778" s="58">
        <v>0</v>
      </c>
      <c r="J778" s="58">
        <v>0</v>
      </c>
      <c r="K778" s="97"/>
      <c r="L778" s="58"/>
      <c r="M778" s="58">
        <v>0</v>
      </c>
      <c r="N778" s="58">
        <v>0</v>
      </c>
      <c r="O778" s="58"/>
      <c r="P778" s="58">
        <v>0</v>
      </c>
      <c r="Q778" s="97"/>
      <c r="R778" s="97"/>
    </row>
    <row r="779" spans="1:18" ht="112.5">
      <c r="A779" s="46" t="s">
        <v>170</v>
      </c>
      <c r="B779" s="91" t="s">
        <v>951</v>
      </c>
      <c r="C779" s="54" t="s">
        <v>1986</v>
      </c>
      <c r="D779" s="58">
        <v>1.00759</v>
      </c>
      <c r="E779" s="58"/>
      <c r="F779" s="58">
        <v>1.00759</v>
      </c>
      <c r="G779" s="58">
        <v>0.10</v>
      </c>
      <c r="H779" s="58"/>
      <c r="I779" s="58">
        <v>0.02</v>
      </c>
      <c r="J779" s="58">
        <v>0</v>
      </c>
      <c r="K779" s="97"/>
      <c r="L779" s="58"/>
      <c r="M779" s="58">
        <v>1.00759</v>
      </c>
      <c r="N779" s="58">
        <v>0.10</v>
      </c>
      <c r="O779" s="58"/>
      <c r="P779" s="58">
        <v>0.02</v>
      </c>
      <c r="Q779" s="97"/>
      <c r="R779" s="97"/>
    </row>
    <row r="780" spans="1:18" ht="112.5">
      <c r="A780" s="46" t="s">
        <v>170</v>
      </c>
      <c r="B780" s="91" t="s">
        <v>952</v>
      </c>
      <c r="C780" s="54" t="s">
        <v>1987</v>
      </c>
      <c r="D780" s="58">
        <v>1.4420299999999999</v>
      </c>
      <c r="E780" s="58"/>
      <c r="F780" s="58">
        <v>1.4420299999999999</v>
      </c>
      <c r="G780" s="58">
        <v>0.10</v>
      </c>
      <c r="H780" s="58"/>
      <c r="I780" s="58">
        <v>0.03</v>
      </c>
      <c r="J780" s="58">
        <v>0</v>
      </c>
      <c r="K780" s="97"/>
      <c r="L780" s="58"/>
      <c r="M780" s="58">
        <v>1.4420299999999999</v>
      </c>
      <c r="N780" s="58">
        <v>0.10</v>
      </c>
      <c r="O780" s="58"/>
      <c r="P780" s="58">
        <v>0.03</v>
      </c>
      <c r="Q780" s="97"/>
      <c r="R780" s="97"/>
    </row>
    <row r="781" spans="1:18" ht="131.25">
      <c r="A781" s="46" t="s">
        <v>170</v>
      </c>
      <c r="B781" s="91" t="s">
        <v>953</v>
      </c>
      <c r="C781" s="54" t="s">
        <v>1988</v>
      </c>
      <c r="D781" s="58">
        <v>1.13751</v>
      </c>
      <c r="E781" s="58"/>
      <c r="F781" s="58">
        <v>0</v>
      </c>
      <c r="G781" s="58">
        <v>0</v>
      </c>
      <c r="H781" s="58"/>
      <c r="I781" s="58">
        <v>0</v>
      </c>
      <c r="J781" s="58">
        <v>0</v>
      </c>
      <c r="K781" s="97"/>
      <c r="L781" s="58"/>
      <c r="M781" s="58">
        <v>0</v>
      </c>
      <c r="N781" s="58">
        <v>0</v>
      </c>
      <c r="O781" s="58"/>
      <c r="P781" s="58">
        <v>0</v>
      </c>
      <c r="Q781" s="97"/>
      <c r="R781" s="97"/>
    </row>
    <row r="782" spans="1:18" ht="131.25">
      <c r="A782" s="46" t="s">
        <v>170</v>
      </c>
      <c r="B782" s="91" t="s">
        <v>954</v>
      </c>
      <c r="C782" s="54" t="s">
        <v>1989</v>
      </c>
      <c r="D782" s="58">
        <v>1.9952000000000001</v>
      </c>
      <c r="E782" s="58"/>
      <c r="F782" s="58">
        <v>0</v>
      </c>
      <c r="G782" s="58">
        <v>0</v>
      </c>
      <c r="H782" s="58"/>
      <c r="I782" s="58">
        <v>0</v>
      </c>
      <c r="J782" s="58">
        <v>0</v>
      </c>
      <c r="K782" s="97"/>
      <c r="L782" s="58"/>
      <c r="M782" s="58">
        <v>0</v>
      </c>
      <c r="N782" s="58">
        <v>0</v>
      </c>
      <c r="O782" s="58"/>
      <c r="P782" s="58">
        <v>0</v>
      </c>
      <c r="Q782" s="97"/>
      <c r="R782" s="97"/>
    </row>
    <row r="783" spans="1:18" ht="93.75">
      <c r="A783" s="46" t="s">
        <v>170</v>
      </c>
      <c r="B783" s="91" t="s">
        <v>955</v>
      </c>
      <c r="C783" s="54" t="s">
        <v>1990</v>
      </c>
      <c r="D783" s="58">
        <v>2.9637099999999998</v>
      </c>
      <c r="E783" s="58"/>
      <c r="F783" s="58">
        <v>0</v>
      </c>
      <c r="G783" s="58">
        <v>0</v>
      </c>
      <c r="H783" s="58"/>
      <c r="I783" s="58">
        <v>0</v>
      </c>
      <c r="J783" s="58">
        <v>0</v>
      </c>
      <c r="K783" s="97"/>
      <c r="L783" s="58"/>
      <c r="M783" s="58">
        <v>0</v>
      </c>
      <c r="N783" s="58">
        <v>0</v>
      </c>
      <c r="O783" s="58"/>
      <c r="P783" s="58">
        <v>0</v>
      </c>
      <c r="Q783" s="97"/>
      <c r="R783" s="97"/>
    </row>
    <row r="784" spans="1:18" ht="93.75">
      <c r="A784" s="46" t="s">
        <v>170</v>
      </c>
      <c r="B784" s="91" t="s">
        <v>956</v>
      </c>
      <c r="C784" s="54" t="s">
        <v>1991</v>
      </c>
      <c r="D784" s="58">
        <v>3.0134699999999999</v>
      </c>
      <c r="E784" s="58"/>
      <c r="F784" s="58">
        <v>0</v>
      </c>
      <c r="G784" s="58">
        <v>0</v>
      </c>
      <c r="H784" s="58"/>
      <c r="I784" s="58">
        <v>0</v>
      </c>
      <c r="J784" s="58">
        <v>0</v>
      </c>
      <c r="K784" s="97"/>
      <c r="L784" s="58"/>
      <c r="M784" s="58">
        <v>0</v>
      </c>
      <c r="N784" s="58">
        <v>0</v>
      </c>
      <c r="O784" s="58"/>
      <c r="P784" s="58">
        <v>0</v>
      </c>
      <c r="Q784" s="97"/>
      <c r="R784" s="97"/>
    </row>
    <row r="785" spans="1:18" ht="150">
      <c r="A785" s="46" t="s">
        <v>170</v>
      </c>
      <c r="B785" s="91" t="s">
        <v>957</v>
      </c>
      <c r="C785" s="54" t="s">
        <v>1992</v>
      </c>
      <c r="D785" s="58">
        <v>6.8964499999999997</v>
      </c>
      <c r="E785" s="58"/>
      <c r="F785" s="58">
        <v>0</v>
      </c>
      <c r="G785" s="58">
        <v>0</v>
      </c>
      <c r="H785" s="58"/>
      <c r="I785" s="58">
        <v>0</v>
      </c>
      <c r="J785" s="58">
        <v>0</v>
      </c>
      <c r="K785" s="97"/>
      <c r="L785" s="58"/>
      <c r="M785" s="58">
        <v>0</v>
      </c>
      <c r="N785" s="58">
        <v>0</v>
      </c>
      <c r="O785" s="58"/>
      <c r="P785" s="58">
        <v>0</v>
      </c>
      <c r="Q785" s="97"/>
      <c r="R785" s="97"/>
    </row>
    <row r="786" spans="1:18" ht="131.25">
      <c r="A786" s="46" t="s">
        <v>170</v>
      </c>
      <c r="B786" s="91" t="s">
        <v>958</v>
      </c>
      <c r="C786" s="54" t="s">
        <v>1993</v>
      </c>
      <c r="D786" s="58">
        <v>4.6610500000000004</v>
      </c>
      <c r="E786" s="58"/>
      <c r="F786" s="58">
        <v>0</v>
      </c>
      <c r="G786" s="58">
        <v>0</v>
      </c>
      <c r="H786" s="58"/>
      <c r="I786" s="58">
        <v>0</v>
      </c>
      <c r="J786" s="58">
        <v>0</v>
      </c>
      <c r="K786" s="97"/>
      <c r="L786" s="58"/>
      <c r="M786" s="58">
        <v>0</v>
      </c>
      <c r="N786" s="58">
        <v>0</v>
      </c>
      <c r="O786" s="58"/>
      <c r="P786" s="58">
        <v>0</v>
      </c>
      <c r="Q786" s="97"/>
      <c r="R786" s="97"/>
    </row>
    <row r="787" spans="1:18" ht="168.75">
      <c r="A787" s="46" t="s">
        <v>170</v>
      </c>
      <c r="B787" s="91" t="s">
        <v>959</v>
      </c>
      <c r="C787" s="54" t="s">
        <v>1994</v>
      </c>
      <c r="D787" s="58">
        <v>5.1227999999999998</v>
      </c>
      <c r="E787" s="58"/>
      <c r="F787" s="58">
        <v>0</v>
      </c>
      <c r="G787" s="58">
        <v>0</v>
      </c>
      <c r="H787" s="58"/>
      <c r="I787" s="58">
        <v>0</v>
      </c>
      <c r="J787" s="58">
        <v>0</v>
      </c>
      <c r="K787" s="97"/>
      <c r="L787" s="58"/>
      <c r="M787" s="58">
        <v>0</v>
      </c>
      <c r="N787" s="58">
        <v>0</v>
      </c>
      <c r="O787" s="58"/>
      <c r="P787" s="58">
        <v>0</v>
      </c>
      <c r="Q787" s="97"/>
      <c r="R787" s="97"/>
    </row>
    <row r="788" spans="1:18" ht="93.75">
      <c r="A788" s="46" t="s">
        <v>170</v>
      </c>
      <c r="B788" s="91" t="s">
        <v>960</v>
      </c>
      <c r="C788" s="54" t="s">
        <v>1995</v>
      </c>
      <c r="D788" s="58">
        <v>3.9330099999999999</v>
      </c>
      <c r="E788" s="58"/>
      <c r="F788" s="58">
        <v>0</v>
      </c>
      <c r="G788" s="58">
        <v>0</v>
      </c>
      <c r="H788" s="58"/>
      <c r="I788" s="58">
        <v>0</v>
      </c>
      <c r="J788" s="58">
        <v>0</v>
      </c>
      <c r="K788" s="97"/>
      <c r="L788" s="58"/>
      <c r="M788" s="58">
        <v>0</v>
      </c>
      <c r="N788" s="58">
        <v>0</v>
      </c>
      <c r="O788" s="58"/>
      <c r="P788" s="58">
        <v>0</v>
      </c>
      <c r="Q788" s="97"/>
      <c r="R788" s="97"/>
    </row>
    <row r="789" spans="1:18" ht="93.75">
      <c r="A789" s="46" t="s">
        <v>170</v>
      </c>
      <c r="B789" s="91" t="s">
        <v>961</v>
      </c>
      <c r="C789" s="54" t="s">
        <v>1996</v>
      </c>
      <c r="D789" s="58">
        <v>2.5933099999999998</v>
      </c>
      <c r="E789" s="58"/>
      <c r="F789" s="58">
        <v>0</v>
      </c>
      <c r="G789" s="58">
        <v>0</v>
      </c>
      <c r="H789" s="58"/>
      <c r="I789" s="58">
        <v>0</v>
      </c>
      <c r="J789" s="58">
        <v>0</v>
      </c>
      <c r="K789" s="97"/>
      <c r="L789" s="58"/>
      <c r="M789" s="58">
        <v>0</v>
      </c>
      <c r="N789" s="58">
        <v>0</v>
      </c>
      <c r="O789" s="58"/>
      <c r="P789" s="58">
        <v>0</v>
      </c>
      <c r="Q789" s="97"/>
      <c r="R789" s="97"/>
    </row>
    <row r="790" spans="1:18" ht="75">
      <c r="A790" s="46" t="s">
        <v>170</v>
      </c>
      <c r="B790" s="91" t="s">
        <v>962</v>
      </c>
      <c r="C790" s="54" t="s">
        <v>1997</v>
      </c>
      <c r="D790" s="58">
        <v>2.4162699999999999</v>
      </c>
      <c r="E790" s="58"/>
      <c r="F790" s="58">
        <v>0</v>
      </c>
      <c r="G790" s="58">
        <v>0</v>
      </c>
      <c r="H790" s="58"/>
      <c r="I790" s="58">
        <v>0</v>
      </c>
      <c r="J790" s="58">
        <v>0</v>
      </c>
      <c r="K790" s="97"/>
      <c r="L790" s="58"/>
      <c r="M790" s="58">
        <v>0</v>
      </c>
      <c r="N790" s="58">
        <v>0</v>
      </c>
      <c r="O790" s="58"/>
      <c r="P790" s="58">
        <v>0</v>
      </c>
      <c r="Q790" s="97"/>
      <c r="R790" s="97"/>
    </row>
    <row r="791" spans="1:18" ht="56.25">
      <c r="A791" s="46" t="s">
        <v>170</v>
      </c>
      <c r="B791" s="91" t="s">
        <v>963</v>
      </c>
      <c r="C791" s="54" t="s">
        <v>1998</v>
      </c>
      <c r="D791" s="58">
        <v>6.3349399999999996</v>
      </c>
      <c r="E791" s="58"/>
      <c r="F791" s="58">
        <v>0</v>
      </c>
      <c r="G791" s="58">
        <v>0</v>
      </c>
      <c r="H791" s="58"/>
      <c r="I791" s="58">
        <v>0</v>
      </c>
      <c r="J791" s="58">
        <v>0</v>
      </c>
      <c r="K791" s="97"/>
      <c r="L791" s="58"/>
      <c r="M791" s="58">
        <v>0</v>
      </c>
      <c r="N791" s="58">
        <v>0</v>
      </c>
      <c r="O791" s="58"/>
      <c r="P791" s="58">
        <v>0</v>
      </c>
      <c r="Q791" s="97"/>
      <c r="R791" s="97"/>
    </row>
    <row r="792" spans="1:18" ht="75">
      <c r="A792" s="46" t="s">
        <v>170</v>
      </c>
      <c r="B792" s="91" t="s">
        <v>964</v>
      </c>
      <c r="C792" s="54" t="s">
        <v>1999</v>
      </c>
      <c r="D792" s="58">
        <v>34.574780000000004</v>
      </c>
      <c r="E792" s="58"/>
      <c r="F792" s="58">
        <v>0</v>
      </c>
      <c r="G792" s="58">
        <v>0</v>
      </c>
      <c r="H792" s="58"/>
      <c r="I792" s="58">
        <v>0</v>
      </c>
      <c r="J792" s="58">
        <v>0</v>
      </c>
      <c r="K792" s="97"/>
      <c r="L792" s="58"/>
      <c r="M792" s="58">
        <v>0</v>
      </c>
      <c r="N792" s="58">
        <v>0</v>
      </c>
      <c r="O792" s="58"/>
      <c r="P792" s="58">
        <v>0</v>
      </c>
      <c r="Q792" s="97"/>
      <c r="R792" s="97"/>
    </row>
    <row r="793" spans="1:18" ht="75">
      <c r="A793" s="46" t="s">
        <v>170</v>
      </c>
      <c r="B793" s="91" t="s">
        <v>965</v>
      </c>
      <c r="C793" s="54" t="s">
        <v>2000</v>
      </c>
      <c r="D793" s="58">
        <v>5.1497900000000003</v>
      </c>
      <c r="E793" s="58"/>
      <c r="F793" s="58">
        <v>0</v>
      </c>
      <c r="G793" s="58">
        <v>0</v>
      </c>
      <c r="H793" s="58"/>
      <c r="I793" s="58">
        <v>0</v>
      </c>
      <c r="J793" s="58">
        <v>0</v>
      </c>
      <c r="K793" s="97"/>
      <c r="L793" s="58"/>
      <c r="M793" s="58">
        <v>0</v>
      </c>
      <c r="N793" s="58">
        <v>0</v>
      </c>
      <c r="O793" s="58"/>
      <c r="P793" s="58">
        <v>0</v>
      </c>
      <c r="Q793" s="97"/>
      <c r="R793" s="97"/>
    </row>
    <row r="794" spans="1:18" ht="93.75">
      <c r="A794" s="46" t="s">
        <v>170</v>
      </c>
      <c r="B794" s="91" t="s">
        <v>966</v>
      </c>
      <c r="C794" s="54" t="s">
        <v>2001</v>
      </c>
      <c r="D794" s="58">
        <v>3.78810548</v>
      </c>
      <c r="E794" s="58"/>
      <c r="F794" s="58">
        <v>3.78810548</v>
      </c>
      <c r="G794" s="58">
        <v>0</v>
      </c>
      <c r="H794" s="58"/>
      <c r="I794" s="58">
        <v>0.42</v>
      </c>
      <c r="J794" s="58">
        <v>0</v>
      </c>
      <c r="K794" s="97"/>
      <c r="L794" s="58"/>
      <c r="M794" s="58">
        <v>3.78810548</v>
      </c>
      <c r="N794" s="58">
        <v>0</v>
      </c>
      <c r="O794" s="58"/>
      <c r="P794" s="58">
        <v>0.42</v>
      </c>
      <c r="Q794" s="97"/>
      <c r="R794" s="97"/>
    </row>
    <row r="795" spans="1:18" ht="75">
      <c r="A795" s="46" t="s">
        <v>170</v>
      </c>
      <c r="B795" s="91" t="s">
        <v>967</v>
      </c>
      <c r="C795" s="54" t="s">
        <v>2002</v>
      </c>
      <c r="D795" s="58">
        <v>3.2399200000000001</v>
      </c>
      <c r="E795" s="58"/>
      <c r="F795" s="58">
        <v>0</v>
      </c>
      <c r="G795" s="58">
        <v>0</v>
      </c>
      <c r="H795" s="58"/>
      <c r="I795" s="58">
        <v>0</v>
      </c>
      <c r="J795" s="58">
        <v>0</v>
      </c>
      <c r="K795" s="97"/>
      <c r="L795" s="58"/>
      <c r="M795" s="58">
        <v>0</v>
      </c>
      <c r="N795" s="58">
        <v>0</v>
      </c>
      <c r="O795" s="58"/>
      <c r="P795" s="58">
        <v>0</v>
      </c>
      <c r="Q795" s="97"/>
      <c r="R795" s="97"/>
    </row>
    <row r="796" spans="1:18" ht="75">
      <c r="A796" s="46" t="s">
        <v>170</v>
      </c>
      <c r="B796" s="91" t="s">
        <v>968</v>
      </c>
      <c r="C796" s="54" t="s">
        <v>2003</v>
      </c>
      <c r="D796" s="58">
        <v>1.3711300000000002</v>
      </c>
      <c r="E796" s="58"/>
      <c r="F796" s="58">
        <v>0</v>
      </c>
      <c r="G796" s="58">
        <v>0</v>
      </c>
      <c r="H796" s="58"/>
      <c r="I796" s="58">
        <v>0</v>
      </c>
      <c r="J796" s="58">
        <v>0</v>
      </c>
      <c r="K796" s="97"/>
      <c r="L796" s="58"/>
      <c r="M796" s="58">
        <v>0</v>
      </c>
      <c r="N796" s="58">
        <v>0</v>
      </c>
      <c r="O796" s="58"/>
      <c r="P796" s="58">
        <v>0</v>
      </c>
      <c r="Q796" s="97"/>
      <c r="R796" s="97"/>
    </row>
    <row r="797" spans="1:18" ht="150">
      <c r="A797" s="46" t="s">
        <v>170</v>
      </c>
      <c r="B797" s="91" t="s">
        <v>969</v>
      </c>
      <c r="C797" s="54" t="s">
        <v>2004</v>
      </c>
      <c r="D797" s="58">
        <v>26.440999999999999</v>
      </c>
      <c r="E797" s="58"/>
      <c r="F797" s="58">
        <v>0</v>
      </c>
      <c r="G797" s="58">
        <v>0</v>
      </c>
      <c r="H797" s="58"/>
      <c r="I797" s="58">
        <v>0</v>
      </c>
      <c r="J797" s="58">
        <v>0</v>
      </c>
      <c r="K797" s="97"/>
      <c r="L797" s="58"/>
      <c r="M797" s="58">
        <v>0</v>
      </c>
      <c r="N797" s="58">
        <v>0</v>
      </c>
      <c r="O797" s="58"/>
      <c r="P797" s="58">
        <v>0</v>
      </c>
      <c r="Q797" s="97"/>
      <c r="R797" s="97"/>
    </row>
    <row r="798" spans="1:18" ht="131.25">
      <c r="A798" s="46" t="s">
        <v>170</v>
      </c>
      <c r="B798" s="91" t="s">
        <v>970</v>
      </c>
      <c r="C798" s="54" t="s">
        <v>2005</v>
      </c>
      <c r="D798" s="58">
        <v>0.39156999999999997</v>
      </c>
      <c r="E798" s="58"/>
      <c r="F798" s="58">
        <v>0.39156999999999997</v>
      </c>
      <c r="G798" s="58">
        <v>0</v>
      </c>
      <c r="H798" s="58"/>
      <c r="I798" s="58">
        <v>0</v>
      </c>
      <c r="J798" s="58">
        <v>0</v>
      </c>
      <c r="K798" s="97"/>
      <c r="L798" s="58"/>
      <c r="M798" s="58">
        <v>0.39156999999999997</v>
      </c>
      <c r="N798" s="58">
        <v>0</v>
      </c>
      <c r="O798" s="58"/>
      <c r="P798" s="58">
        <v>0</v>
      </c>
      <c r="Q798" s="97"/>
      <c r="R798" s="97"/>
    </row>
    <row r="799" spans="1:18" ht="112.5">
      <c r="A799" s="46" t="s">
        <v>170</v>
      </c>
      <c r="B799" s="91" t="s">
        <v>971</v>
      </c>
      <c r="C799" s="54" t="s">
        <v>2006</v>
      </c>
      <c r="D799" s="58">
        <v>5.4777200000000006</v>
      </c>
      <c r="E799" s="58"/>
      <c r="F799" s="58">
        <v>0</v>
      </c>
      <c r="G799" s="58">
        <v>0</v>
      </c>
      <c r="H799" s="58"/>
      <c r="I799" s="58">
        <v>0</v>
      </c>
      <c r="J799" s="58">
        <v>0</v>
      </c>
      <c r="K799" s="97"/>
      <c r="L799" s="58"/>
      <c r="M799" s="58">
        <v>0</v>
      </c>
      <c r="N799" s="58">
        <v>0</v>
      </c>
      <c r="O799" s="58"/>
      <c r="P799" s="58">
        <v>0</v>
      </c>
      <c r="Q799" s="97"/>
      <c r="R799" s="97"/>
    </row>
    <row r="800" spans="1:18" ht="112.5">
      <c r="A800" s="46" t="s">
        <v>170</v>
      </c>
      <c r="B800" s="91" t="s">
        <v>972</v>
      </c>
      <c r="C800" s="54" t="s">
        <v>2007</v>
      </c>
      <c r="D800" s="58">
        <v>44.355059999999995</v>
      </c>
      <c r="E800" s="58"/>
      <c r="F800" s="58">
        <v>0</v>
      </c>
      <c r="G800" s="58">
        <v>0</v>
      </c>
      <c r="H800" s="58"/>
      <c r="I800" s="58">
        <v>0</v>
      </c>
      <c r="J800" s="58">
        <v>0</v>
      </c>
      <c r="K800" s="97"/>
      <c r="L800" s="58"/>
      <c r="M800" s="58">
        <v>0</v>
      </c>
      <c r="N800" s="58">
        <v>0</v>
      </c>
      <c r="O800" s="58"/>
      <c r="P800" s="58">
        <v>0</v>
      </c>
      <c r="Q800" s="97"/>
      <c r="R800" s="97"/>
    </row>
    <row r="801" spans="1:18" ht="112.5">
      <c r="A801" s="46" t="s">
        <v>170</v>
      </c>
      <c r="B801" s="91" t="s">
        <v>973</v>
      </c>
      <c r="C801" s="54" t="s">
        <v>2008</v>
      </c>
      <c r="D801" s="58">
        <v>1.6469100000000001</v>
      </c>
      <c r="E801" s="58"/>
      <c r="F801" s="58">
        <v>1.6469100000000001</v>
      </c>
      <c r="G801" s="58">
        <v>0.25</v>
      </c>
      <c r="H801" s="58"/>
      <c r="I801" s="58">
        <v>0.15</v>
      </c>
      <c r="J801" s="58">
        <v>0</v>
      </c>
      <c r="K801" s="97"/>
      <c r="L801" s="58"/>
      <c r="M801" s="58">
        <v>1.6469100000000001</v>
      </c>
      <c r="N801" s="58">
        <v>0.25</v>
      </c>
      <c r="O801" s="58"/>
      <c r="P801" s="58">
        <v>0.15</v>
      </c>
      <c r="Q801" s="97"/>
      <c r="R801" s="97"/>
    </row>
    <row r="802" spans="1:18" ht="150">
      <c r="A802" s="46" t="s">
        <v>170</v>
      </c>
      <c r="B802" s="91" t="s">
        <v>974</v>
      </c>
      <c r="C802" s="54" t="s">
        <v>2009</v>
      </c>
      <c r="D802" s="58">
        <v>10.450749999999999</v>
      </c>
      <c r="E802" s="58"/>
      <c r="F802" s="58">
        <v>0</v>
      </c>
      <c r="G802" s="58">
        <v>0</v>
      </c>
      <c r="H802" s="58"/>
      <c r="I802" s="58">
        <v>0</v>
      </c>
      <c r="J802" s="58">
        <v>0</v>
      </c>
      <c r="K802" s="97"/>
      <c r="L802" s="58"/>
      <c r="M802" s="58">
        <v>0</v>
      </c>
      <c r="N802" s="58">
        <v>0</v>
      </c>
      <c r="O802" s="58"/>
      <c r="P802" s="58">
        <v>0</v>
      </c>
      <c r="Q802" s="97"/>
      <c r="R802" s="97"/>
    </row>
    <row r="803" spans="1:18" ht="93.75">
      <c r="A803" s="46" t="s">
        <v>170</v>
      </c>
      <c r="B803" s="91" t="s">
        <v>975</v>
      </c>
      <c r="C803" s="54" t="s">
        <v>2010</v>
      </c>
      <c r="D803" s="58">
        <v>3.43242</v>
      </c>
      <c r="E803" s="58"/>
      <c r="F803" s="58">
        <v>0</v>
      </c>
      <c r="G803" s="58">
        <v>0</v>
      </c>
      <c r="H803" s="58"/>
      <c r="I803" s="58">
        <v>0</v>
      </c>
      <c r="J803" s="58">
        <v>0</v>
      </c>
      <c r="K803" s="97"/>
      <c r="L803" s="58"/>
      <c r="M803" s="58">
        <v>0</v>
      </c>
      <c r="N803" s="58">
        <v>0</v>
      </c>
      <c r="O803" s="58"/>
      <c r="P803" s="58">
        <v>0</v>
      </c>
      <c r="Q803" s="97"/>
      <c r="R803" s="97"/>
    </row>
    <row r="804" spans="1:18" ht="131.25">
      <c r="A804" s="46" t="s">
        <v>170</v>
      </c>
      <c r="B804" s="91" t="s">
        <v>976</v>
      </c>
      <c r="C804" s="54" t="s">
        <v>2011</v>
      </c>
      <c r="D804" s="58">
        <v>8.2712600000000016</v>
      </c>
      <c r="E804" s="58"/>
      <c r="F804" s="58">
        <v>0</v>
      </c>
      <c r="G804" s="58">
        <v>0</v>
      </c>
      <c r="H804" s="58"/>
      <c r="I804" s="58">
        <v>0</v>
      </c>
      <c r="J804" s="58">
        <v>0</v>
      </c>
      <c r="K804" s="97"/>
      <c r="L804" s="58"/>
      <c r="M804" s="58">
        <v>0</v>
      </c>
      <c r="N804" s="58">
        <v>0</v>
      </c>
      <c r="O804" s="58"/>
      <c r="P804" s="58">
        <v>0</v>
      </c>
      <c r="Q804" s="97"/>
      <c r="R804" s="97"/>
    </row>
    <row r="805" spans="1:18" ht="131.25">
      <c r="A805" s="46" t="s">
        <v>170</v>
      </c>
      <c r="B805" s="91" t="s">
        <v>977</v>
      </c>
      <c r="C805" s="54" t="s">
        <v>2012</v>
      </c>
      <c r="D805" s="58">
        <v>3.3530700000000002</v>
      </c>
      <c r="E805" s="58"/>
      <c r="F805" s="58">
        <v>0</v>
      </c>
      <c r="G805" s="58">
        <v>0</v>
      </c>
      <c r="H805" s="58"/>
      <c r="I805" s="58">
        <v>0</v>
      </c>
      <c r="J805" s="58">
        <v>0</v>
      </c>
      <c r="K805" s="97"/>
      <c r="L805" s="58"/>
      <c r="M805" s="58">
        <v>0</v>
      </c>
      <c r="N805" s="58">
        <v>0</v>
      </c>
      <c r="O805" s="58"/>
      <c r="P805" s="58">
        <v>0</v>
      </c>
      <c r="Q805" s="97"/>
      <c r="R805" s="97"/>
    </row>
    <row r="806" spans="1:18" ht="112.5">
      <c r="A806" s="46" t="s">
        <v>1223</v>
      </c>
      <c r="B806" s="91" t="s">
        <v>978</v>
      </c>
      <c r="C806" s="54" t="s">
        <v>2013</v>
      </c>
      <c r="D806" s="58">
        <v>5.2915200000000011</v>
      </c>
      <c r="E806" s="58"/>
      <c r="F806" s="58">
        <v>0</v>
      </c>
      <c r="G806" s="58">
        <v>0</v>
      </c>
      <c r="H806" s="58"/>
      <c r="I806" s="58">
        <v>0</v>
      </c>
      <c r="J806" s="58">
        <v>0</v>
      </c>
      <c r="K806" s="97"/>
      <c r="L806" s="58"/>
      <c r="M806" s="58">
        <v>0</v>
      </c>
      <c r="N806" s="58">
        <v>0</v>
      </c>
      <c r="O806" s="58"/>
      <c r="P806" s="58">
        <v>0</v>
      </c>
      <c r="Q806" s="97"/>
      <c r="R806" s="97"/>
    </row>
    <row r="807" spans="1:18" ht="75">
      <c r="A807" s="46" t="s">
        <v>170</v>
      </c>
      <c r="B807" s="91" t="s">
        <v>979</v>
      </c>
      <c r="C807" s="54" t="s">
        <v>2014</v>
      </c>
      <c r="D807" s="58">
        <v>1473.4171999999999</v>
      </c>
      <c r="E807" s="58"/>
      <c r="F807" s="58">
        <v>0</v>
      </c>
      <c r="G807" s="58">
        <v>0</v>
      </c>
      <c r="H807" s="58"/>
      <c r="I807" s="58">
        <v>0</v>
      </c>
      <c r="J807" s="58">
        <v>0</v>
      </c>
      <c r="K807" s="97"/>
      <c r="L807" s="58"/>
      <c r="M807" s="58">
        <v>0</v>
      </c>
      <c r="N807" s="58">
        <v>0</v>
      </c>
      <c r="O807" s="58"/>
      <c r="P807" s="58">
        <v>0</v>
      </c>
      <c r="Q807" s="97"/>
      <c r="R807" s="97"/>
    </row>
    <row r="808" spans="1:18" ht="75">
      <c r="A808" s="46" t="s">
        <v>170</v>
      </c>
      <c r="B808" s="91" t="s">
        <v>980</v>
      </c>
      <c r="C808" s="54" t="s">
        <v>2015</v>
      </c>
      <c r="D808" s="58">
        <v>90.421490000000006</v>
      </c>
      <c r="E808" s="58"/>
      <c r="F808" s="58">
        <v>0</v>
      </c>
      <c r="G808" s="58">
        <v>0</v>
      </c>
      <c r="H808" s="58"/>
      <c r="I808" s="58">
        <v>0</v>
      </c>
      <c r="J808" s="58">
        <v>0</v>
      </c>
      <c r="K808" s="97"/>
      <c r="L808" s="58"/>
      <c r="M808" s="58">
        <v>0</v>
      </c>
      <c r="N808" s="58">
        <v>0</v>
      </c>
      <c r="O808" s="58"/>
      <c r="P808" s="58">
        <v>0</v>
      </c>
      <c r="Q808" s="97"/>
      <c r="R808" s="97"/>
    </row>
    <row r="809" spans="1:18" ht="112.5">
      <c r="A809" s="46" t="s">
        <v>170</v>
      </c>
      <c r="B809" s="91" t="s">
        <v>981</v>
      </c>
      <c r="C809" s="54" t="s">
        <v>2016</v>
      </c>
      <c r="D809" s="58">
        <v>6.9542999999999999</v>
      </c>
      <c r="E809" s="58"/>
      <c r="F809" s="58">
        <v>6.9542999999999999</v>
      </c>
      <c r="G809" s="58">
        <v>0.16</v>
      </c>
      <c r="H809" s="58"/>
      <c r="I809" s="58">
        <v>1.5</v>
      </c>
      <c r="J809" s="58">
        <v>0</v>
      </c>
      <c r="K809" s="97"/>
      <c r="L809" s="58"/>
      <c r="M809" s="58">
        <v>6.9542999999999999</v>
      </c>
      <c r="N809" s="58">
        <v>0.16</v>
      </c>
      <c r="O809" s="58"/>
      <c r="P809" s="58">
        <v>1.5</v>
      </c>
      <c r="Q809" s="97"/>
      <c r="R809" s="97"/>
    </row>
    <row r="810" spans="1:18" ht="131.25">
      <c r="A810" s="46" t="s">
        <v>170</v>
      </c>
      <c r="B810" s="91" t="s">
        <v>982</v>
      </c>
      <c r="C810" s="54" t="s">
        <v>2017</v>
      </c>
      <c r="D810" s="58">
        <v>8.9243899999999989</v>
      </c>
      <c r="E810" s="58"/>
      <c r="F810" s="58">
        <v>0</v>
      </c>
      <c r="G810" s="58">
        <v>0</v>
      </c>
      <c r="H810" s="58"/>
      <c r="I810" s="58">
        <v>0</v>
      </c>
      <c r="J810" s="58">
        <v>0</v>
      </c>
      <c r="K810" s="97"/>
      <c r="L810" s="58"/>
      <c r="M810" s="58">
        <v>0</v>
      </c>
      <c r="N810" s="58">
        <v>0</v>
      </c>
      <c r="O810" s="58"/>
      <c r="P810" s="58">
        <v>0</v>
      </c>
      <c r="Q810" s="97"/>
      <c r="R810" s="97"/>
    </row>
    <row r="811" spans="1:18" ht="112.5">
      <c r="A811" s="46" t="s">
        <v>170</v>
      </c>
      <c r="B811" s="91" t="s">
        <v>983</v>
      </c>
      <c r="C811" s="54" t="s">
        <v>2018</v>
      </c>
      <c r="D811" s="58">
        <v>1.9401099999999998</v>
      </c>
      <c r="E811" s="58"/>
      <c r="F811" s="58">
        <v>0</v>
      </c>
      <c r="G811" s="58">
        <v>0</v>
      </c>
      <c r="H811" s="58"/>
      <c r="I811" s="58">
        <v>0</v>
      </c>
      <c r="J811" s="58">
        <v>0</v>
      </c>
      <c r="K811" s="97"/>
      <c r="L811" s="58"/>
      <c r="M811" s="58">
        <v>0</v>
      </c>
      <c r="N811" s="58">
        <v>0</v>
      </c>
      <c r="O811" s="58"/>
      <c r="P811" s="58">
        <v>0</v>
      </c>
      <c r="Q811" s="97"/>
      <c r="R811" s="97"/>
    </row>
    <row r="812" spans="1:18" ht="112.5">
      <c r="A812" s="46" t="s">
        <v>170</v>
      </c>
      <c r="B812" s="91" t="s">
        <v>984</v>
      </c>
      <c r="C812" s="54" t="s">
        <v>2019</v>
      </c>
      <c r="D812" s="58">
        <v>12.712900000000001</v>
      </c>
      <c r="E812" s="58"/>
      <c r="F812" s="58">
        <v>0</v>
      </c>
      <c r="G812" s="58">
        <v>0</v>
      </c>
      <c r="H812" s="58"/>
      <c r="I812" s="58">
        <v>0</v>
      </c>
      <c r="J812" s="58">
        <v>0</v>
      </c>
      <c r="K812" s="97"/>
      <c r="L812" s="58"/>
      <c r="M812" s="58">
        <v>0</v>
      </c>
      <c r="N812" s="58">
        <v>0</v>
      </c>
      <c r="O812" s="58"/>
      <c r="P812" s="58">
        <v>0</v>
      </c>
      <c r="Q812" s="97"/>
      <c r="R812" s="97"/>
    </row>
    <row r="813" spans="1:18" ht="112.5">
      <c r="A813" s="46" t="s">
        <v>170</v>
      </c>
      <c r="B813" s="91" t="s">
        <v>985</v>
      </c>
      <c r="C813" s="54" t="s">
        <v>2020</v>
      </c>
      <c r="D813" s="58">
        <v>2.8840799999999995</v>
      </c>
      <c r="E813" s="58"/>
      <c r="F813" s="58">
        <v>0</v>
      </c>
      <c r="G813" s="58">
        <v>0</v>
      </c>
      <c r="H813" s="58"/>
      <c r="I813" s="58">
        <v>0</v>
      </c>
      <c r="J813" s="58">
        <v>0</v>
      </c>
      <c r="K813" s="97"/>
      <c r="L813" s="58"/>
      <c r="M813" s="58">
        <v>0</v>
      </c>
      <c r="N813" s="58">
        <v>0</v>
      </c>
      <c r="O813" s="58"/>
      <c r="P813" s="58">
        <v>0</v>
      </c>
      <c r="Q813" s="97"/>
      <c r="R813" s="97"/>
    </row>
    <row r="814" spans="1:18" ht="93.75">
      <c r="A814" s="46" t="s">
        <v>170</v>
      </c>
      <c r="B814" s="91" t="s">
        <v>986</v>
      </c>
      <c r="C814" s="54" t="s">
        <v>2021</v>
      </c>
      <c r="D814" s="58">
        <v>1.32178</v>
      </c>
      <c r="E814" s="58"/>
      <c r="F814" s="58">
        <v>0</v>
      </c>
      <c r="G814" s="58">
        <v>0</v>
      </c>
      <c r="H814" s="58"/>
      <c r="I814" s="58">
        <v>0</v>
      </c>
      <c r="J814" s="58">
        <v>0</v>
      </c>
      <c r="K814" s="97"/>
      <c r="L814" s="58"/>
      <c r="M814" s="58">
        <v>0</v>
      </c>
      <c r="N814" s="58">
        <v>0</v>
      </c>
      <c r="O814" s="58"/>
      <c r="P814" s="58">
        <v>0</v>
      </c>
      <c r="Q814" s="97"/>
      <c r="R814" s="97"/>
    </row>
    <row r="815" spans="1:18" ht="150">
      <c r="A815" s="46" t="s">
        <v>170</v>
      </c>
      <c r="B815" s="91" t="s">
        <v>987</v>
      </c>
      <c r="C815" s="54" t="s">
        <v>2022</v>
      </c>
      <c r="D815" s="58">
        <v>1.78257</v>
      </c>
      <c r="E815" s="58"/>
      <c r="F815" s="58">
        <v>0</v>
      </c>
      <c r="G815" s="58">
        <v>0</v>
      </c>
      <c r="H815" s="58"/>
      <c r="I815" s="58">
        <v>0</v>
      </c>
      <c r="J815" s="58">
        <v>0</v>
      </c>
      <c r="K815" s="97"/>
      <c r="L815" s="58"/>
      <c r="M815" s="58">
        <v>0</v>
      </c>
      <c r="N815" s="58">
        <v>0</v>
      </c>
      <c r="O815" s="58"/>
      <c r="P815" s="58">
        <v>0</v>
      </c>
      <c r="Q815" s="97"/>
      <c r="R815" s="97"/>
    </row>
    <row r="816" spans="1:18" ht="93.75">
      <c r="A816" s="46" t="s">
        <v>170</v>
      </c>
      <c r="B816" s="91" t="s">
        <v>988</v>
      </c>
      <c r="C816" s="54" t="s">
        <v>2023</v>
      </c>
      <c r="D816" s="58">
        <v>2.03781759</v>
      </c>
      <c r="E816" s="58"/>
      <c r="F816" s="58">
        <v>2.03781759</v>
      </c>
      <c r="G816" s="58">
        <v>0.16</v>
      </c>
      <c r="H816" s="58"/>
      <c r="I816" s="58">
        <v>0.12</v>
      </c>
      <c r="J816" s="58">
        <v>0</v>
      </c>
      <c r="K816" s="97"/>
      <c r="L816" s="58"/>
      <c r="M816" s="58">
        <v>2.03781759</v>
      </c>
      <c r="N816" s="58">
        <v>0.16</v>
      </c>
      <c r="O816" s="58"/>
      <c r="P816" s="58">
        <v>0.12</v>
      </c>
      <c r="Q816" s="97"/>
      <c r="R816" s="97"/>
    </row>
    <row r="817" spans="1:18" ht="112.5">
      <c r="A817" s="46" t="s">
        <v>170</v>
      </c>
      <c r="B817" s="91" t="s">
        <v>989</v>
      </c>
      <c r="C817" s="54" t="s">
        <v>2024</v>
      </c>
      <c r="D817" s="58">
        <v>12.937139999999999</v>
      </c>
      <c r="E817" s="58"/>
      <c r="F817" s="58">
        <v>0</v>
      </c>
      <c r="G817" s="58">
        <v>0</v>
      </c>
      <c r="H817" s="58"/>
      <c r="I817" s="58">
        <v>0</v>
      </c>
      <c r="J817" s="58">
        <v>0</v>
      </c>
      <c r="K817" s="97"/>
      <c r="L817" s="58"/>
      <c r="M817" s="58">
        <v>0</v>
      </c>
      <c r="N817" s="58">
        <v>0</v>
      </c>
      <c r="O817" s="58"/>
      <c r="P817" s="58">
        <v>0</v>
      </c>
      <c r="Q817" s="97"/>
      <c r="R817" s="97"/>
    </row>
    <row r="818" spans="1:18" ht="93.75">
      <c r="A818" s="46" t="s">
        <v>170</v>
      </c>
      <c r="B818" s="91" t="s">
        <v>990</v>
      </c>
      <c r="C818" s="54" t="s">
        <v>2025</v>
      </c>
      <c r="D818" s="58">
        <v>5.7975327900000009</v>
      </c>
      <c r="E818" s="58"/>
      <c r="F818" s="58">
        <v>5.7975327900000009</v>
      </c>
      <c r="G818" s="58">
        <v>0</v>
      </c>
      <c r="H818" s="58"/>
      <c r="I818" s="58">
        <v>0.94</v>
      </c>
      <c r="J818" s="58">
        <v>0</v>
      </c>
      <c r="K818" s="97"/>
      <c r="L818" s="58"/>
      <c r="M818" s="58">
        <v>5.7975327900000009</v>
      </c>
      <c r="N818" s="58">
        <v>0</v>
      </c>
      <c r="O818" s="58"/>
      <c r="P818" s="58">
        <v>0.94</v>
      </c>
      <c r="Q818" s="97"/>
      <c r="R818" s="97"/>
    </row>
    <row r="819" spans="1:18" ht="75">
      <c r="A819" s="46" t="s">
        <v>170</v>
      </c>
      <c r="B819" s="91" t="s">
        <v>991</v>
      </c>
      <c r="C819" s="54" t="s">
        <v>2026</v>
      </c>
      <c r="D819" s="58">
        <v>2.3831069500000002</v>
      </c>
      <c r="E819" s="58"/>
      <c r="F819" s="58">
        <v>2.3831069500000002</v>
      </c>
      <c r="G819" s="58">
        <v>0.40</v>
      </c>
      <c r="H819" s="58"/>
      <c r="I819" s="58">
        <v>0.05</v>
      </c>
      <c r="J819" s="58">
        <v>0</v>
      </c>
      <c r="K819" s="97"/>
      <c r="L819" s="58"/>
      <c r="M819" s="58">
        <v>2.3831069500000002</v>
      </c>
      <c r="N819" s="58">
        <v>0.40</v>
      </c>
      <c r="O819" s="58"/>
      <c r="P819" s="58">
        <v>0.05</v>
      </c>
      <c r="Q819" s="97"/>
      <c r="R819" s="97"/>
    </row>
    <row r="820" spans="1:18" ht="75">
      <c r="A820" s="46" t="s">
        <v>170</v>
      </c>
      <c r="B820" s="91" t="s">
        <v>992</v>
      </c>
      <c r="C820" s="54" t="s">
        <v>2027</v>
      </c>
      <c r="D820" s="58">
        <v>3.8385100000000003</v>
      </c>
      <c r="E820" s="58"/>
      <c r="F820" s="58">
        <v>3.8385100000000003</v>
      </c>
      <c r="G820" s="58">
        <v>0</v>
      </c>
      <c r="H820" s="58"/>
      <c r="I820" s="58">
        <v>0</v>
      </c>
      <c r="J820" s="58">
        <v>0</v>
      </c>
      <c r="K820" s="97"/>
      <c r="L820" s="58"/>
      <c r="M820" s="58">
        <v>3.8385100000000003</v>
      </c>
      <c r="N820" s="58">
        <v>0</v>
      </c>
      <c r="O820" s="58"/>
      <c r="P820" s="58">
        <v>0</v>
      </c>
      <c r="Q820" s="97"/>
      <c r="R820" s="97"/>
    </row>
    <row r="821" spans="1:18" ht="93.75">
      <c r="A821" s="46" t="s">
        <v>170</v>
      </c>
      <c r="B821" s="91" t="s">
        <v>993</v>
      </c>
      <c r="C821" s="54" t="s">
        <v>2028</v>
      </c>
      <c r="D821" s="58">
        <v>6.6904899999999996</v>
      </c>
      <c r="E821" s="58"/>
      <c r="F821" s="58">
        <v>0</v>
      </c>
      <c r="G821" s="58">
        <v>0</v>
      </c>
      <c r="H821" s="58"/>
      <c r="I821" s="58">
        <v>0</v>
      </c>
      <c r="J821" s="58">
        <v>0</v>
      </c>
      <c r="K821" s="97"/>
      <c r="L821" s="58"/>
      <c r="M821" s="58">
        <v>0</v>
      </c>
      <c r="N821" s="58">
        <v>0</v>
      </c>
      <c r="O821" s="58"/>
      <c r="P821" s="58">
        <v>0</v>
      </c>
      <c r="Q821" s="97"/>
      <c r="R821" s="97"/>
    </row>
    <row r="822" spans="1:18" ht="112.5">
      <c r="A822" s="46" t="s">
        <v>170</v>
      </c>
      <c r="B822" s="91" t="s">
        <v>994</v>
      </c>
      <c r="C822" s="54" t="s">
        <v>2029</v>
      </c>
      <c r="D822" s="58">
        <v>3.2970700000000002</v>
      </c>
      <c r="E822" s="58"/>
      <c r="F822" s="58">
        <v>0</v>
      </c>
      <c r="G822" s="58">
        <v>0</v>
      </c>
      <c r="H822" s="58"/>
      <c r="I822" s="58">
        <v>0</v>
      </c>
      <c r="J822" s="58">
        <v>0</v>
      </c>
      <c r="K822" s="97"/>
      <c r="L822" s="58"/>
      <c r="M822" s="58">
        <v>0</v>
      </c>
      <c r="N822" s="58">
        <v>0</v>
      </c>
      <c r="O822" s="58"/>
      <c r="P822" s="58">
        <v>0</v>
      </c>
      <c r="Q822" s="97"/>
      <c r="R822" s="97"/>
    </row>
    <row r="823" spans="1:18" ht="131.25">
      <c r="A823" s="46" t="s">
        <v>1225</v>
      </c>
      <c r="B823" s="91" t="s">
        <v>995</v>
      </c>
      <c r="C823" s="54" t="s">
        <v>2030</v>
      </c>
      <c r="D823" s="58">
        <v>3.5587100000000005</v>
      </c>
      <c r="E823" s="58"/>
      <c r="F823" s="58">
        <v>0</v>
      </c>
      <c r="G823" s="58">
        <v>0</v>
      </c>
      <c r="H823" s="58"/>
      <c r="I823" s="58">
        <v>0</v>
      </c>
      <c r="J823" s="58">
        <v>0</v>
      </c>
      <c r="K823" s="97"/>
      <c r="L823" s="58"/>
      <c r="M823" s="58">
        <v>0</v>
      </c>
      <c r="N823" s="58">
        <v>0</v>
      </c>
      <c r="O823" s="58"/>
      <c r="P823" s="58">
        <v>0</v>
      </c>
      <c r="Q823" s="97"/>
      <c r="R823" s="97"/>
    </row>
    <row r="824" spans="1:18" ht="93.75">
      <c r="A824" s="46" t="s">
        <v>1225</v>
      </c>
      <c r="B824" s="91" t="s">
        <v>996</v>
      </c>
      <c r="C824" s="54" t="s">
        <v>2031</v>
      </c>
      <c r="D824" s="58">
        <v>6.5098599999999998</v>
      </c>
      <c r="E824" s="58"/>
      <c r="F824" s="58">
        <v>6.5098599999999998</v>
      </c>
      <c r="G824" s="58">
        <v>1.26</v>
      </c>
      <c r="H824" s="58"/>
      <c r="I824" s="58">
        <v>1.60</v>
      </c>
      <c r="J824" s="58">
        <v>0</v>
      </c>
      <c r="K824" s="97"/>
      <c r="L824" s="58"/>
      <c r="M824" s="58">
        <v>6.5098599999999998</v>
      </c>
      <c r="N824" s="58">
        <v>1.26</v>
      </c>
      <c r="O824" s="58"/>
      <c r="P824" s="58">
        <v>1.60</v>
      </c>
      <c r="Q824" s="97"/>
      <c r="R824" s="97"/>
    </row>
    <row r="825" spans="1:18" ht="93.75">
      <c r="A825" s="46" t="s">
        <v>1225</v>
      </c>
      <c r="B825" s="91" t="s">
        <v>997</v>
      </c>
      <c r="C825" s="54" t="s">
        <v>2032</v>
      </c>
      <c r="D825" s="58">
        <v>2.2482500000000001</v>
      </c>
      <c r="E825" s="58"/>
      <c r="F825" s="58">
        <v>0</v>
      </c>
      <c r="G825" s="58">
        <v>0</v>
      </c>
      <c r="H825" s="58"/>
      <c r="I825" s="58">
        <v>0</v>
      </c>
      <c r="J825" s="58">
        <v>0</v>
      </c>
      <c r="K825" s="58"/>
      <c r="L825" s="58"/>
      <c r="M825" s="58">
        <v>0</v>
      </c>
      <c r="N825" s="58">
        <v>0</v>
      </c>
      <c r="O825" s="58"/>
      <c r="P825" s="58">
        <v>0</v>
      </c>
      <c r="Q825" s="58"/>
      <c r="R825" s="58"/>
    </row>
    <row r="826" spans="1:18" ht="75">
      <c r="A826" s="46" t="s">
        <v>1225</v>
      </c>
      <c r="B826" s="91" t="s">
        <v>998</v>
      </c>
      <c r="C826" s="54" t="s">
        <v>2033</v>
      </c>
      <c r="D826" s="58">
        <v>2.5669300000000002</v>
      </c>
      <c r="E826" s="58"/>
      <c r="F826" s="58">
        <v>0</v>
      </c>
      <c r="G826" s="58">
        <v>0</v>
      </c>
      <c r="H826" s="58"/>
      <c r="I826" s="58">
        <v>0</v>
      </c>
      <c r="J826" s="58">
        <v>0</v>
      </c>
      <c r="K826" s="4"/>
      <c r="L826" s="58"/>
      <c r="M826" s="58">
        <v>0</v>
      </c>
      <c r="N826" s="58">
        <v>0</v>
      </c>
      <c r="O826" s="58"/>
      <c r="P826" s="58">
        <v>0</v>
      </c>
      <c r="Q826" s="4"/>
      <c r="R826" s="4"/>
    </row>
    <row r="827" spans="1:18" ht="168.75">
      <c r="A827" s="46" t="s">
        <v>1225</v>
      </c>
      <c r="B827" s="91" t="s">
        <v>999</v>
      </c>
      <c r="C827" s="54" t="s">
        <v>2034</v>
      </c>
      <c r="D827" s="58">
        <v>14.713351300000003</v>
      </c>
      <c r="E827" s="58"/>
      <c r="F827" s="58">
        <v>14.713351300000003</v>
      </c>
      <c r="G827" s="58">
        <v>2</v>
      </c>
      <c r="H827" s="58"/>
      <c r="I827" s="58">
        <v>0.72</v>
      </c>
      <c r="J827" s="58">
        <v>0</v>
      </c>
      <c r="K827" s="4"/>
      <c r="L827" s="58"/>
      <c r="M827" s="58">
        <v>14.713351300000003</v>
      </c>
      <c r="N827" s="58">
        <v>2</v>
      </c>
      <c r="O827" s="58"/>
      <c r="P827" s="58">
        <v>0.72</v>
      </c>
      <c r="Q827" s="4"/>
      <c r="R827" s="4"/>
    </row>
    <row r="828" spans="1:18" ht="131.25">
      <c r="A828" s="46" t="s">
        <v>1225</v>
      </c>
      <c r="B828" s="91" t="s">
        <v>1000</v>
      </c>
      <c r="C828" s="54" t="s">
        <v>2035</v>
      </c>
      <c r="D828" s="58">
        <v>0.33443200000000001</v>
      </c>
      <c r="E828" s="58"/>
      <c r="F828" s="58">
        <v>0</v>
      </c>
      <c r="G828" s="58">
        <v>0</v>
      </c>
      <c r="H828" s="58"/>
      <c r="I828" s="58">
        <v>0</v>
      </c>
      <c r="J828" s="58">
        <v>0</v>
      </c>
      <c r="K828" s="4"/>
      <c r="L828" s="58"/>
      <c r="M828" s="58">
        <v>0</v>
      </c>
      <c r="N828" s="58">
        <v>0</v>
      </c>
      <c r="O828" s="58"/>
      <c r="P828" s="58">
        <v>0</v>
      </c>
      <c r="Q828" s="4"/>
      <c r="R828" s="4"/>
    </row>
    <row r="829" spans="1:18" ht="93.75">
      <c r="A829" s="46" t="s">
        <v>1225</v>
      </c>
      <c r="B829" s="91" t="s">
        <v>1001</v>
      </c>
      <c r="C829" s="54" t="s">
        <v>2036</v>
      </c>
      <c r="D829" s="58">
        <v>0.61048475000000002</v>
      </c>
      <c r="E829" s="58"/>
      <c r="F829" s="58">
        <v>0.61048475000000002</v>
      </c>
      <c r="G829" s="58">
        <v>0</v>
      </c>
      <c r="H829" s="58"/>
      <c r="I829" s="58">
        <v>0.14000000000000001</v>
      </c>
      <c r="J829" s="58">
        <v>0</v>
      </c>
      <c r="K829" s="4"/>
      <c r="L829" s="58"/>
      <c r="M829" s="58">
        <v>0.61048475000000002</v>
      </c>
      <c r="N829" s="58">
        <v>0</v>
      </c>
      <c r="O829" s="58"/>
      <c r="P829" s="58">
        <v>0.14000000000000001</v>
      </c>
      <c r="Q829" s="4"/>
      <c r="R829" s="4"/>
    </row>
    <row r="830" spans="1:18" ht="131.25">
      <c r="A830" s="46" t="s">
        <v>1225</v>
      </c>
      <c r="B830" s="91" t="s">
        <v>1002</v>
      </c>
      <c r="C830" s="54" t="s">
        <v>2037</v>
      </c>
      <c r="D830" s="58">
        <v>7.03491</v>
      </c>
      <c r="E830" s="58"/>
      <c r="F830" s="58">
        <v>0</v>
      </c>
      <c r="G830" s="58">
        <v>0</v>
      </c>
      <c r="H830" s="58"/>
      <c r="I830" s="58">
        <v>0</v>
      </c>
      <c r="J830" s="58">
        <v>0</v>
      </c>
      <c r="K830" s="4"/>
      <c r="L830" s="58"/>
      <c r="M830" s="58">
        <v>0</v>
      </c>
      <c r="N830" s="58">
        <v>0</v>
      </c>
      <c r="O830" s="58"/>
      <c r="P830" s="58">
        <v>0</v>
      </c>
      <c r="Q830" s="4"/>
      <c r="R830" s="4"/>
    </row>
    <row r="831" spans="1:18" ht="112.5">
      <c r="A831" s="46" t="s">
        <v>1225</v>
      </c>
      <c r="B831" s="91" t="s">
        <v>1003</v>
      </c>
      <c r="C831" s="54" t="s">
        <v>2038</v>
      </c>
      <c r="D831" s="58">
        <v>1.4132600000000002</v>
      </c>
      <c r="E831" s="58"/>
      <c r="F831" s="58">
        <v>0</v>
      </c>
      <c r="G831" s="58">
        <v>0</v>
      </c>
      <c r="H831" s="58"/>
      <c r="I831" s="58">
        <v>0</v>
      </c>
      <c r="J831" s="58">
        <v>0</v>
      </c>
      <c r="K831" s="4"/>
      <c r="L831" s="58"/>
      <c r="M831" s="58">
        <v>0</v>
      </c>
      <c r="N831" s="58">
        <v>0</v>
      </c>
      <c r="O831" s="58"/>
      <c r="P831" s="58">
        <v>0</v>
      </c>
      <c r="Q831" s="4"/>
      <c r="R831" s="4"/>
    </row>
    <row r="832" spans="1:18" ht="112.5">
      <c r="A832" s="46" t="s">
        <v>1225</v>
      </c>
      <c r="B832" s="91" t="s">
        <v>1004</v>
      </c>
      <c r="C832" s="54" t="s">
        <v>2039</v>
      </c>
      <c r="D832" s="58">
        <v>0.25295856</v>
      </c>
      <c r="E832" s="58"/>
      <c r="F832" s="58">
        <v>0.25295856</v>
      </c>
      <c r="G832" s="58">
        <v>0</v>
      </c>
      <c r="H832" s="58"/>
      <c r="I832" s="58">
        <v>0.14000000000000001</v>
      </c>
      <c r="J832" s="58">
        <v>0</v>
      </c>
      <c r="K832" s="4"/>
      <c r="L832" s="58"/>
      <c r="M832" s="58">
        <v>0.25295856</v>
      </c>
      <c r="N832" s="58">
        <v>0</v>
      </c>
      <c r="O832" s="58"/>
      <c r="P832" s="58">
        <v>0.14000000000000001</v>
      </c>
      <c r="Q832" s="4"/>
      <c r="R832" s="4"/>
    </row>
    <row r="833" spans="1:18" ht="281.25">
      <c r="A833" s="46" t="s">
        <v>1225</v>
      </c>
      <c r="B833" s="91" t="s">
        <v>1005</v>
      </c>
      <c r="C833" s="54" t="s">
        <v>2040</v>
      </c>
      <c r="D833" s="58">
        <v>19.298930000000002</v>
      </c>
      <c r="E833" s="58"/>
      <c r="F833" s="58">
        <v>0</v>
      </c>
      <c r="G833" s="58">
        <v>0</v>
      </c>
      <c r="H833" s="58"/>
      <c r="I833" s="58">
        <v>0</v>
      </c>
      <c r="J833" s="58">
        <v>0</v>
      </c>
      <c r="K833" s="4"/>
      <c r="L833" s="58"/>
      <c r="M833" s="58">
        <v>0</v>
      </c>
      <c r="N833" s="58">
        <v>0</v>
      </c>
      <c r="O833" s="58"/>
      <c r="P833" s="58">
        <v>0</v>
      </c>
      <c r="Q833" s="4"/>
      <c r="R833" s="4"/>
    </row>
    <row r="834" spans="1:18" ht="112.5">
      <c r="A834" s="46" t="s">
        <v>1225</v>
      </c>
      <c r="B834" s="91" t="s">
        <v>1006</v>
      </c>
      <c r="C834" s="54" t="s">
        <v>2041</v>
      </c>
      <c r="D834" s="58">
        <v>0.86719973000000006</v>
      </c>
      <c r="E834" s="58"/>
      <c r="F834" s="58">
        <v>0.86719973000000006</v>
      </c>
      <c r="G834" s="58">
        <v>0</v>
      </c>
      <c r="H834" s="58"/>
      <c r="I834" s="58">
        <v>0.26400000000000001</v>
      </c>
      <c r="J834" s="58">
        <v>0</v>
      </c>
      <c r="K834" s="4"/>
      <c r="L834" s="58"/>
      <c r="M834" s="58">
        <v>0.86719973000000006</v>
      </c>
      <c r="N834" s="58">
        <v>0</v>
      </c>
      <c r="O834" s="58"/>
      <c r="P834" s="58">
        <v>0.26400000000000001</v>
      </c>
      <c r="Q834" s="4"/>
      <c r="R834" s="4"/>
    </row>
    <row r="835" spans="1:18" ht="206.25">
      <c r="A835" s="46" t="s">
        <v>1225</v>
      </c>
      <c r="B835" s="91" t="s">
        <v>1007</v>
      </c>
      <c r="C835" s="54" t="s">
        <v>2042</v>
      </c>
      <c r="D835" s="58">
        <v>6.1077200000000005</v>
      </c>
      <c r="E835" s="58"/>
      <c r="F835" s="58">
        <v>6.1077200000000005</v>
      </c>
      <c r="G835" s="58">
        <v>0.25</v>
      </c>
      <c r="H835" s="58"/>
      <c r="I835" s="58">
        <v>0.5</v>
      </c>
      <c r="J835" s="58">
        <v>0</v>
      </c>
      <c r="K835" s="4"/>
      <c r="L835" s="58"/>
      <c r="M835" s="58">
        <v>6.1077200000000005</v>
      </c>
      <c r="N835" s="58">
        <v>0.25</v>
      </c>
      <c r="O835" s="58"/>
      <c r="P835" s="58">
        <v>0.5</v>
      </c>
      <c r="Q835" s="4"/>
      <c r="R835" s="4"/>
    </row>
    <row r="836" spans="1:18" ht="112.5">
      <c r="A836" s="46" t="s">
        <v>1225</v>
      </c>
      <c r="B836" s="91" t="s">
        <v>1008</v>
      </c>
      <c r="C836" s="54" t="s">
        <v>2043</v>
      </c>
      <c r="D836" s="58">
        <v>4.3925</v>
      </c>
      <c r="E836" s="58"/>
      <c r="F836" s="58">
        <v>4.3925</v>
      </c>
      <c r="G836" s="58">
        <v>0.63</v>
      </c>
      <c r="H836" s="58"/>
      <c r="I836" s="58">
        <v>0.5</v>
      </c>
      <c r="J836" s="58">
        <v>0</v>
      </c>
      <c r="K836" s="4"/>
      <c r="L836" s="58"/>
      <c r="M836" s="58">
        <v>4.3925</v>
      </c>
      <c r="N836" s="58">
        <v>0.63</v>
      </c>
      <c r="O836" s="58"/>
      <c r="P836" s="58">
        <v>0.5</v>
      </c>
      <c r="Q836" s="4"/>
      <c r="R836" s="4"/>
    </row>
    <row r="837" spans="1:18" ht="112.5">
      <c r="A837" s="46" t="s">
        <v>1225</v>
      </c>
      <c r="B837" s="91" t="s">
        <v>1009</v>
      </c>
      <c r="C837" s="54" t="s">
        <v>2044</v>
      </c>
      <c r="D837" s="58">
        <v>1.13452</v>
      </c>
      <c r="E837" s="58"/>
      <c r="F837" s="58">
        <v>0</v>
      </c>
      <c r="G837" s="58">
        <v>0</v>
      </c>
      <c r="H837" s="58"/>
      <c r="I837" s="58">
        <v>0</v>
      </c>
      <c r="J837" s="58">
        <v>0</v>
      </c>
      <c r="K837" s="4"/>
      <c r="L837" s="58"/>
      <c r="M837" s="58">
        <v>0</v>
      </c>
      <c r="N837" s="58">
        <v>0</v>
      </c>
      <c r="O837" s="58"/>
      <c r="P837" s="58">
        <v>0</v>
      </c>
      <c r="Q837" s="4"/>
      <c r="R837" s="4"/>
    </row>
    <row r="838" spans="1:18" ht="93.75">
      <c r="A838" s="46" t="s">
        <v>1225</v>
      </c>
      <c r="B838" s="91" t="s">
        <v>1010</v>
      </c>
      <c r="C838" s="54" t="s">
        <v>2045</v>
      </c>
      <c r="D838" s="58">
        <v>1.8992500000000001</v>
      </c>
      <c r="E838" s="58"/>
      <c r="F838" s="58">
        <v>0</v>
      </c>
      <c r="G838" s="58">
        <v>0</v>
      </c>
      <c r="H838" s="58"/>
      <c r="I838" s="58">
        <v>0</v>
      </c>
      <c r="J838" s="58">
        <v>0</v>
      </c>
      <c r="K838" s="4"/>
      <c r="L838" s="58"/>
      <c r="M838" s="58">
        <v>0</v>
      </c>
      <c r="N838" s="58">
        <v>0</v>
      </c>
      <c r="O838" s="58"/>
      <c r="P838" s="58">
        <v>0</v>
      </c>
      <c r="Q838" s="4"/>
      <c r="R838" s="4"/>
    </row>
    <row r="839" spans="1:18" ht="150">
      <c r="A839" s="46" t="s">
        <v>1225</v>
      </c>
      <c r="B839" s="91" t="s">
        <v>1011</v>
      </c>
      <c r="C839" s="54" t="s">
        <v>2046</v>
      </c>
      <c r="D839" s="58">
        <v>0.47754999999999992</v>
      </c>
      <c r="E839" s="58"/>
      <c r="F839" s="58">
        <v>0</v>
      </c>
      <c r="G839" s="58">
        <v>0</v>
      </c>
      <c r="H839" s="58"/>
      <c r="I839" s="58">
        <v>0</v>
      </c>
      <c r="J839" s="58">
        <v>0</v>
      </c>
      <c r="K839" s="4"/>
      <c r="L839" s="58"/>
      <c r="M839" s="58">
        <v>0</v>
      </c>
      <c r="N839" s="58">
        <v>0</v>
      </c>
      <c r="O839" s="58"/>
      <c r="P839" s="58">
        <v>0</v>
      </c>
      <c r="Q839" s="4"/>
      <c r="R839" s="4"/>
    </row>
    <row r="840" spans="1:18" ht="93.75">
      <c r="A840" s="46" t="s">
        <v>1225</v>
      </c>
      <c r="B840" s="91" t="s">
        <v>1012</v>
      </c>
      <c r="C840" s="54" t="s">
        <v>2047</v>
      </c>
      <c r="D840" s="58">
        <v>2.3716400000000002</v>
      </c>
      <c r="E840" s="58"/>
      <c r="F840" s="58">
        <v>2.3716400000000002</v>
      </c>
      <c r="G840" s="58">
        <v>0</v>
      </c>
      <c r="H840" s="58"/>
      <c r="I840" s="58">
        <v>0.60</v>
      </c>
      <c r="J840" s="58">
        <v>0</v>
      </c>
      <c r="K840" s="4"/>
      <c r="L840" s="58"/>
      <c r="M840" s="58">
        <v>2.3716400000000002</v>
      </c>
      <c r="N840" s="58">
        <v>0</v>
      </c>
      <c r="O840" s="58"/>
      <c r="P840" s="58">
        <v>0.60</v>
      </c>
      <c r="Q840" s="4"/>
      <c r="R840" s="4"/>
    </row>
    <row r="841" spans="1:18" ht="93.75">
      <c r="A841" s="46" t="s">
        <v>1225</v>
      </c>
      <c r="B841" s="91" t="s">
        <v>1013</v>
      </c>
      <c r="C841" s="54" t="s">
        <v>2048</v>
      </c>
      <c r="D841" s="58">
        <v>0.39578055999999995</v>
      </c>
      <c r="E841" s="58"/>
      <c r="F841" s="58">
        <v>0</v>
      </c>
      <c r="G841" s="58">
        <v>0</v>
      </c>
      <c r="H841" s="58"/>
      <c r="I841" s="58">
        <v>0</v>
      </c>
      <c r="J841" s="58">
        <v>0</v>
      </c>
      <c r="K841" s="4"/>
      <c r="L841" s="58"/>
      <c r="M841" s="58">
        <v>0</v>
      </c>
      <c r="N841" s="58">
        <v>0</v>
      </c>
      <c r="O841" s="58"/>
      <c r="P841" s="58">
        <v>0</v>
      </c>
      <c r="Q841" s="4"/>
      <c r="R841" s="4"/>
    </row>
    <row r="842" spans="1:18" ht="112.5">
      <c r="A842" s="46" t="s">
        <v>1225</v>
      </c>
      <c r="B842" s="91" t="s">
        <v>1014</v>
      </c>
      <c r="C842" s="54" t="s">
        <v>2049</v>
      </c>
      <c r="D842" s="58">
        <v>4.1741800000000007</v>
      </c>
      <c r="E842" s="58"/>
      <c r="F842" s="58">
        <v>0</v>
      </c>
      <c r="G842" s="58">
        <v>0</v>
      </c>
      <c r="H842" s="58"/>
      <c r="I842" s="58">
        <v>0</v>
      </c>
      <c r="J842" s="58">
        <v>0</v>
      </c>
      <c r="K842" s="4"/>
      <c r="L842" s="58"/>
      <c r="M842" s="58">
        <v>0</v>
      </c>
      <c r="N842" s="58">
        <v>0</v>
      </c>
      <c r="O842" s="58"/>
      <c r="P842" s="58">
        <v>0</v>
      </c>
      <c r="Q842" s="4"/>
      <c r="R842" s="4"/>
    </row>
    <row r="843" spans="1:18" ht="93.75">
      <c r="A843" s="46" t="s">
        <v>1225</v>
      </c>
      <c r="B843" s="91" t="s">
        <v>1015</v>
      </c>
      <c r="C843" s="54" t="s">
        <v>2050</v>
      </c>
      <c r="D843" s="58">
        <v>0.53957378000000011</v>
      </c>
      <c r="E843" s="58"/>
      <c r="F843" s="58">
        <v>0</v>
      </c>
      <c r="G843" s="58">
        <v>0</v>
      </c>
      <c r="H843" s="58"/>
      <c r="I843" s="58">
        <v>0</v>
      </c>
      <c r="J843" s="58">
        <v>0</v>
      </c>
      <c r="K843" s="4"/>
      <c r="L843" s="58"/>
      <c r="M843" s="58">
        <v>0</v>
      </c>
      <c r="N843" s="58">
        <v>0</v>
      </c>
      <c r="O843" s="58"/>
      <c r="P843" s="58">
        <v>0</v>
      </c>
      <c r="Q843" s="4"/>
      <c r="R843" s="4"/>
    </row>
    <row r="844" spans="1:18" ht="131.25">
      <c r="A844" s="46" t="s">
        <v>1225</v>
      </c>
      <c r="B844" s="91" t="s">
        <v>1016</v>
      </c>
      <c r="C844" s="54" t="s">
        <v>2051</v>
      </c>
      <c r="D844" s="58">
        <v>14.62162</v>
      </c>
      <c r="E844" s="58"/>
      <c r="F844" s="58">
        <v>0</v>
      </c>
      <c r="G844" s="58">
        <v>0</v>
      </c>
      <c r="H844" s="58"/>
      <c r="I844" s="58">
        <v>0</v>
      </c>
      <c r="J844" s="58">
        <v>0</v>
      </c>
      <c r="K844" s="4"/>
      <c r="L844" s="58"/>
      <c r="M844" s="58">
        <v>0</v>
      </c>
      <c r="N844" s="58">
        <v>0</v>
      </c>
      <c r="O844" s="58"/>
      <c r="P844" s="58">
        <v>0</v>
      </c>
      <c r="Q844" s="4"/>
      <c r="R844" s="4"/>
    </row>
    <row r="845" spans="1:18" ht="150">
      <c r="A845" s="46" t="s">
        <v>1225</v>
      </c>
      <c r="B845" s="91" t="s">
        <v>1017</v>
      </c>
      <c r="C845" s="54" t="s">
        <v>2052</v>
      </c>
      <c r="D845" s="58">
        <v>11.121420000000001</v>
      </c>
      <c r="E845" s="58"/>
      <c r="F845" s="58">
        <v>11.121420000000001</v>
      </c>
      <c r="G845" s="58">
        <v>0</v>
      </c>
      <c r="H845" s="58"/>
      <c r="I845" s="58">
        <v>1.056</v>
      </c>
      <c r="J845" s="58">
        <v>0</v>
      </c>
      <c r="K845" s="4"/>
      <c r="L845" s="58"/>
      <c r="M845" s="58">
        <v>11.121420000000001</v>
      </c>
      <c r="N845" s="58">
        <v>0</v>
      </c>
      <c r="O845" s="58"/>
      <c r="P845" s="58">
        <v>1.056</v>
      </c>
      <c r="Q845" s="4"/>
      <c r="R845" s="4"/>
    </row>
    <row r="846" spans="1:18" ht="131.25">
      <c r="A846" s="46" t="s">
        <v>1225</v>
      </c>
      <c r="B846" s="91" t="s">
        <v>1018</v>
      </c>
      <c r="C846" s="54" t="s">
        <v>2053</v>
      </c>
      <c r="D846" s="58">
        <v>7.1616699999999991</v>
      </c>
      <c r="E846" s="58"/>
      <c r="F846" s="58">
        <v>0</v>
      </c>
      <c r="G846" s="58">
        <v>0</v>
      </c>
      <c r="H846" s="58"/>
      <c r="I846" s="58">
        <v>0</v>
      </c>
      <c r="J846" s="58">
        <v>0</v>
      </c>
      <c r="K846" s="4"/>
      <c r="L846" s="58"/>
      <c r="M846" s="58">
        <v>0</v>
      </c>
      <c r="N846" s="58">
        <v>0</v>
      </c>
      <c r="O846" s="58"/>
      <c r="P846" s="58">
        <v>0</v>
      </c>
      <c r="Q846" s="4"/>
      <c r="R846" s="4"/>
    </row>
    <row r="847" spans="1:18" ht="131.25">
      <c r="A847" s="46" t="s">
        <v>1225</v>
      </c>
      <c r="B847" s="91" t="s">
        <v>1019</v>
      </c>
      <c r="C847" s="54" t="s">
        <v>2054</v>
      </c>
      <c r="D847" s="58">
        <v>2.2980700000000005</v>
      </c>
      <c r="E847" s="58"/>
      <c r="F847" s="58">
        <v>0</v>
      </c>
      <c r="G847" s="58">
        <v>0</v>
      </c>
      <c r="H847" s="58"/>
      <c r="I847" s="58">
        <v>0</v>
      </c>
      <c r="J847" s="58">
        <v>0</v>
      </c>
      <c r="K847" s="4"/>
      <c r="L847" s="58"/>
      <c r="M847" s="58">
        <v>0</v>
      </c>
      <c r="N847" s="58">
        <v>0</v>
      </c>
      <c r="O847" s="58"/>
      <c r="P847" s="58">
        <v>0</v>
      </c>
      <c r="Q847" s="4"/>
      <c r="R847" s="4"/>
    </row>
    <row r="848" spans="1:18" ht="131.25">
      <c r="A848" s="46" t="s">
        <v>1225</v>
      </c>
      <c r="B848" s="91" t="s">
        <v>1020</v>
      </c>
      <c r="C848" s="54" t="s">
        <v>2055</v>
      </c>
      <c r="D848" s="58">
        <v>8.1658400000000011</v>
      </c>
      <c r="E848" s="58"/>
      <c r="F848" s="58">
        <v>0</v>
      </c>
      <c r="G848" s="58">
        <v>0</v>
      </c>
      <c r="H848" s="58"/>
      <c r="I848" s="58">
        <v>0</v>
      </c>
      <c r="J848" s="58">
        <v>0</v>
      </c>
      <c r="K848" s="4"/>
      <c r="L848" s="58"/>
      <c r="M848" s="58">
        <v>0</v>
      </c>
      <c r="N848" s="58">
        <v>0</v>
      </c>
      <c r="O848" s="58"/>
      <c r="P848" s="58">
        <v>0</v>
      </c>
      <c r="Q848" s="4"/>
      <c r="R848" s="4"/>
    </row>
    <row r="849" spans="1:18" ht="131.25">
      <c r="A849" s="46" t="s">
        <v>1225</v>
      </c>
      <c r="B849" s="91" t="s">
        <v>1021</v>
      </c>
      <c r="C849" s="54" t="s">
        <v>2056</v>
      </c>
      <c r="D849" s="58">
        <v>29.487569999999995</v>
      </c>
      <c r="E849" s="58"/>
      <c r="F849" s="58">
        <v>0</v>
      </c>
      <c r="G849" s="58">
        <v>0</v>
      </c>
      <c r="H849" s="58"/>
      <c r="I849" s="58">
        <v>0</v>
      </c>
      <c r="J849" s="58">
        <v>0</v>
      </c>
      <c r="K849" s="4"/>
      <c r="L849" s="58"/>
      <c r="M849" s="58">
        <v>0</v>
      </c>
      <c r="N849" s="58">
        <v>0</v>
      </c>
      <c r="O849" s="58"/>
      <c r="P849" s="58">
        <v>0</v>
      </c>
      <c r="Q849" s="4"/>
      <c r="R849" s="4"/>
    </row>
    <row r="850" spans="1:18" ht="112.5">
      <c r="A850" s="46" t="s">
        <v>1225</v>
      </c>
      <c r="B850" s="91" t="s">
        <v>1022</v>
      </c>
      <c r="C850" s="54" t="s">
        <v>2057</v>
      </c>
      <c r="D850" s="58">
        <v>1.7131000000000001</v>
      </c>
      <c r="E850" s="58"/>
      <c r="F850" s="58">
        <v>0</v>
      </c>
      <c r="G850" s="58">
        <v>0</v>
      </c>
      <c r="H850" s="58"/>
      <c r="I850" s="58">
        <v>0</v>
      </c>
      <c r="J850" s="58">
        <v>0</v>
      </c>
      <c r="K850" s="4"/>
      <c r="L850" s="58"/>
      <c r="M850" s="58">
        <v>0</v>
      </c>
      <c r="N850" s="58">
        <v>0</v>
      </c>
      <c r="O850" s="58"/>
      <c r="P850" s="58">
        <v>0</v>
      </c>
      <c r="Q850" s="4"/>
      <c r="R850" s="4"/>
    </row>
    <row r="851" spans="1:18" ht="112.5">
      <c r="A851" s="46" t="s">
        <v>1225</v>
      </c>
      <c r="B851" s="91" t="s">
        <v>1023</v>
      </c>
      <c r="C851" s="54" t="s">
        <v>2058</v>
      </c>
      <c r="D851" s="58">
        <v>5.30658428</v>
      </c>
      <c r="E851" s="58"/>
      <c r="F851" s="58">
        <v>5.30658428</v>
      </c>
      <c r="G851" s="58">
        <v>0.80</v>
      </c>
      <c r="H851" s="58"/>
      <c r="I851" s="58">
        <v>0.04</v>
      </c>
      <c r="J851" s="58">
        <v>0</v>
      </c>
      <c r="K851" s="4"/>
      <c r="L851" s="58"/>
      <c r="M851" s="58">
        <v>5.30658428</v>
      </c>
      <c r="N851" s="58">
        <v>0.80</v>
      </c>
      <c r="O851" s="58"/>
      <c r="P851" s="58">
        <v>0.04</v>
      </c>
      <c r="Q851" s="4"/>
      <c r="R851" s="4"/>
    </row>
    <row r="852" spans="1:18" ht="93.75">
      <c r="A852" s="46" t="s">
        <v>1225</v>
      </c>
      <c r="B852" s="91" t="s">
        <v>1024</v>
      </c>
      <c r="C852" s="54" t="s">
        <v>2059</v>
      </c>
      <c r="D852" s="58">
        <v>6.0818500000000011</v>
      </c>
      <c r="E852" s="58"/>
      <c r="F852" s="58">
        <v>0</v>
      </c>
      <c r="G852" s="58">
        <v>0</v>
      </c>
      <c r="H852" s="58"/>
      <c r="I852" s="58">
        <v>0</v>
      </c>
      <c r="J852" s="58">
        <v>0</v>
      </c>
      <c r="K852" s="4"/>
      <c r="L852" s="58"/>
      <c r="M852" s="58">
        <v>0</v>
      </c>
      <c r="N852" s="58">
        <v>0</v>
      </c>
      <c r="O852" s="58"/>
      <c r="P852" s="58">
        <v>0</v>
      </c>
      <c r="Q852" s="4"/>
      <c r="R852" s="4"/>
    </row>
    <row r="853" spans="1:18" ht="168.75">
      <c r="A853" s="46" t="s">
        <v>1225</v>
      </c>
      <c r="B853" s="91" t="s">
        <v>1025</v>
      </c>
      <c r="C853" s="54" t="s">
        <v>2060</v>
      </c>
      <c r="D853" s="58">
        <v>3.9114299999999997</v>
      </c>
      <c r="E853" s="58"/>
      <c r="F853" s="58">
        <v>0</v>
      </c>
      <c r="G853" s="58">
        <v>0</v>
      </c>
      <c r="H853" s="58"/>
      <c r="I853" s="58">
        <v>0</v>
      </c>
      <c r="J853" s="58">
        <v>0</v>
      </c>
      <c r="K853" s="4"/>
      <c r="L853" s="58"/>
      <c r="M853" s="58">
        <v>0</v>
      </c>
      <c r="N853" s="58">
        <v>0</v>
      </c>
      <c r="O853" s="58"/>
      <c r="P853" s="58">
        <v>0</v>
      </c>
      <c r="Q853" s="4"/>
      <c r="R853" s="4"/>
    </row>
    <row r="854" spans="1:18" ht="187.5">
      <c r="A854" s="46" t="s">
        <v>1225</v>
      </c>
      <c r="B854" s="91" t="s">
        <v>1026</v>
      </c>
      <c r="C854" s="54" t="s">
        <v>2061</v>
      </c>
      <c r="D854" s="58">
        <v>0.52656999999999998</v>
      </c>
      <c r="E854" s="58"/>
      <c r="F854" s="58">
        <v>0</v>
      </c>
      <c r="G854" s="58">
        <v>0</v>
      </c>
      <c r="H854" s="58"/>
      <c r="I854" s="58">
        <v>0</v>
      </c>
      <c r="J854" s="58">
        <v>0</v>
      </c>
      <c r="K854" s="4"/>
      <c r="L854" s="58"/>
      <c r="M854" s="58">
        <v>0</v>
      </c>
      <c r="N854" s="58">
        <v>0</v>
      </c>
      <c r="O854" s="58"/>
      <c r="P854" s="58">
        <v>0</v>
      </c>
      <c r="Q854" s="4"/>
      <c r="R854" s="4"/>
    </row>
    <row r="855" spans="1:18" ht="243.75">
      <c r="A855" s="46" t="s">
        <v>1225</v>
      </c>
      <c r="B855" s="91" t="s">
        <v>1027</v>
      </c>
      <c r="C855" s="54" t="s">
        <v>2062</v>
      </c>
      <c r="D855" s="58">
        <v>42.236910000000002</v>
      </c>
      <c r="E855" s="58"/>
      <c r="F855" s="58">
        <v>0</v>
      </c>
      <c r="G855" s="58">
        <v>0</v>
      </c>
      <c r="H855" s="58"/>
      <c r="I855" s="58">
        <v>0</v>
      </c>
      <c r="J855" s="58">
        <v>0</v>
      </c>
      <c r="K855" s="4"/>
      <c r="L855" s="58"/>
      <c r="M855" s="58">
        <v>0</v>
      </c>
      <c r="N855" s="58">
        <v>0</v>
      </c>
      <c r="O855" s="58"/>
      <c r="P855" s="58">
        <v>0</v>
      </c>
      <c r="Q855" s="4"/>
      <c r="R855" s="4"/>
    </row>
    <row r="856" spans="1:18" ht="225">
      <c r="A856" s="46" t="s">
        <v>1225</v>
      </c>
      <c r="B856" s="91" t="s">
        <v>1028</v>
      </c>
      <c r="C856" s="54" t="s">
        <v>2063</v>
      </c>
      <c r="D856" s="58">
        <v>2.9180099999999998</v>
      </c>
      <c r="E856" s="58"/>
      <c r="F856" s="58">
        <v>0</v>
      </c>
      <c r="G856" s="58">
        <v>0</v>
      </c>
      <c r="H856" s="58"/>
      <c r="I856" s="58">
        <v>0</v>
      </c>
      <c r="J856" s="58">
        <v>0</v>
      </c>
      <c r="K856" s="4"/>
      <c r="L856" s="58"/>
      <c r="M856" s="58">
        <v>0</v>
      </c>
      <c r="N856" s="58">
        <v>0</v>
      </c>
      <c r="O856" s="58"/>
      <c r="P856" s="58">
        <v>0</v>
      </c>
      <c r="Q856" s="4"/>
      <c r="R856" s="4"/>
    </row>
    <row r="857" spans="1:18" ht="131.25">
      <c r="A857" s="46" t="s">
        <v>1225</v>
      </c>
      <c r="B857" s="91" t="s">
        <v>1029</v>
      </c>
      <c r="C857" s="54" t="s">
        <v>2064</v>
      </c>
      <c r="D857" s="58">
        <v>1.7122000000000002</v>
      </c>
      <c r="E857" s="58"/>
      <c r="F857" s="58">
        <v>1.7122000000000002</v>
      </c>
      <c r="G857" s="58">
        <v>0</v>
      </c>
      <c r="H857" s="58"/>
      <c r="I857" s="58">
        <v>0.37</v>
      </c>
      <c r="J857" s="58">
        <v>0</v>
      </c>
      <c r="K857" s="4"/>
      <c r="L857" s="58"/>
      <c r="M857" s="58">
        <v>1.7122000000000002</v>
      </c>
      <c r="N857" s="58">
        <v>0</v>
      </c>
      <c r="O857" s="58"/>
      <c r="P857" s="58">
        <v>0.37</v>
      </c>
      <c r="Q857" s="4"/>
      <c r="R857" s="4"/>
    </row>
    <row r="858" spans="1:18" ht="131.25">
      <c r="A858" s="46" t="s">
        <v>1225</v>
      </c>
      <c r="B858" s="91" t="s">
        <v>1030</v>
      </c>
      <c r="C858" s="54" t="s">
        <v>2065</v>
      </c>
      <c r="D858" s="58">
        <v>76.687179999999998</v>
      </c>
      <c r="E858" s="58"/>
      <c r="F858" s="58">
        <v>76.687179999999998</v>
      </c>
      <c r="G858" s="58">
        <v>0</v>
      </c>
      <c r="H858" s="58"/>
      <c r="I858" s="58">
        <v>6.80</v>
      </c>
      <c r="J858" s="58">
        <v>0</v>
      </c>
      <c r="K858" s="4"/>
      <c r="L858" s="58"/>
      <c r="M858" s="58">
        <v>76.687179999999998</v>
      </c>
      <c r="N858" s="58">
        <v>0</v>
      </c>
      <c r="O858" s="58"/>
      <c r="P858" s="58">
        <v>6.80</v>
      </c>
      <c r="Q858" s="4"/>
      <c r="R858" s="4"/>
    </row>
    <row r="859" spans="1:18" ht="112.5">
      <c r="A859" s="46" t="s">
        <v>1225</v>
      </c>
      <c r="B859" s="91" t="s">
        <v>1031</v>
      </c>
      <c r="C859" s="54" t="s">
        <v>2066</v>
      </c>
      <c r="D859" s="58">
        <v>0.56238999999999995</v>
      </c>
      <c r="E859" s="58"/>
      <c r="F859" s="58">
        <v>0</v>
      </c>
      <c r="G859" s="58">
        <v>0</v>
      </c>
      <c r="H859" s="58"/>
      <c r="I859" s="58">
        <v>0</v>
      </c>
      <c r="J859" s="58">
        <v>0</v>
      </c>
      <c r="K859" s="4"/>
      <c r="L859" s="58"/>
      <c r="M859" s="58">
        <v>0</v>
      </c>
      <c r="N859" s="58">
        <v>0</v>
      </c>
      <c r="O859" s="58"/>
      <c r="P859" s="58">
        <v>0</v>
      </c>
      <c r="Q859" s="4"/>
      <c r="R859" s="4"/>
    </row>
    <row r="860" spans="1:18" ht="93.75">
      <c r="A860" s="46" t="s">
        <v>1225</v>
      </c>
      <c r="B860" s="91" t="s">
        <v>1032</v>
      </c>
      <c r="C860" s="54" t="s">
        <v>2067</v>
      </c>
      <c r="D860" s="58">
        <v>2.1481500000000002</v>
      </c>
      <c r="E860" s="58"/>
      <c r="F860" s="58">
        <v>0</v>
      </c>
      <c r="G860" s="58">
        <v>0</v>
      </c>
      <c r="H860" s="58"/>
      <c r="I860" s="58">
        <v>0</v>
      </c>
      <c r="J860" s="58">
        <v>0</v>
      </c>
      <c r="K860" s="4"/>
      <c r="L860" s="58"/>
      <c r="M860" s="58">
        <v>0</v>
      </c>
      <c r="N860" s="58">
        <v>0</v>
      </c>
      <c r="O860" s="58"/>
      <c r="P860" s="58">
        <v>0</v>
      </c>
      <c r="Q860" s="4"/>
      <c r="R860" s="4"/>
    </row>
    <row r="861" spans="1:18" ht="112.5">
      <c r="A861" s="46" t="s">
        <v>1225</v>
      </c>
      <c r="B861" s="91" t="s">
        <v>1033</v>
      </c>
      <c r="C861" s="54" t="s">
        <v>2068</v>
      </c>
      <c r="D861" s="58">
        <v>2.1354000000000002</v>
      </c>
      <c r="E861" s="58"/>
      <c r="F861" s="58">
        <v>0</v>
      </c>
      <c r="G861" s="58">
        <v>0</v>
      </c>
      <c r="H861" s="58"/>
      <c r="I861" s="58">
        <v>0</v>
      </c>
      <c r="J861" s="58">
        <v>0</v>
      </c>
      <c r="K861" s="4"/>
      <c r="L861" s="58"/>
      <c r="M861" s="58">
        <v>0</v>
      </c>
      <c r="N861" s="58">
        <v>0</v>
      </c>
      <c r="O861" s="58"/>
      <c r="P861" s="58">
        <v>0</v>
      </c>
      <c r="Q861" s="4"/>
      <c r="R861" s="4"/>
    </row>
    <row r="862" spans="1:18" ht="93.75">
      <c r="A862" s="46" t="s">
        <v>1225</v>
      </c>
      <c r="B862" s="91" t="s">
        <v>1034</v>
      </c>
      <c r="C862" s="54" t="s">
        <v>2069</v>
      </c>
      <c r="D862" s="58">
        <v>3.0158999999999998</v>
      </c>
      <c r="E862" s="58"/>
      <c r="F862" s="58">
        <v>0</v>
      </c>
      <c r="G862" s="58">
        <v>0</v>
      </c>
      <c r="H862" s="58"/>
      <c r="I862" s="58">
        <v>0</v>
      </c>
      <c r="J862" s="58">
        <v>0</v>
      </c>
      <c r="K862" s="4"/>
      <c r="L862" s="58"/>
      <c r="M862" s="58">
        <v>0</v>
      </c>
      <c r="N862" s="58">
        <v>0</v>
      </c>
      <c r="O862" s="58"/>
      <c r="P862" s="58">
        <v>0</v>
      </c>
      <c r="Q862" s="4"/>
      <c r="R862" s="4"/>
    </row>
    <row r="863" spans="1:18" ht="112.5">
      <c r="A863" s="46" t="s">
        <v>1225</v>
      </c>
      <c r="B863" s="91" t="s">
        <v>1035</v>
      </c>
      <c r="C863" s="54" t="s">
        <v>2070</v>
      </c>
      <c r="D863" s="58">
        <v>0.25017999999999996</v>
      </c>
      <c r="E863" s="58"/>
      <c r="F863" s="58">
        <v>0</v>
      </c>
      <c r="G863" s="58">
        <v>0</v>
      </c>
      <c r="H863" s="58"/>
      <c r="I863" s="58">
        <v>0</v>
      </c>
      <c r="J863" s="58">
        <v>0</v>
      </c>
      <c r="K863" s="4"/>
      <c r="L863" s="58"/>
      <c r="M863" s="58">
        <v>0</v>
      </c>
      <c r="N863" s="58">
        <v>0</v>
      </c>
      <c r="O863" s="58"/>
      <c r="P863" s="58">
        <v>0</v>
      </c>
      <c r="Q863" s="4"/>
      <c r="R863" s="4"/>
    </row>
    <row r="864" spans="1:18" ht="112.5">
      <c r="A864" s="46" t="s">
        <v>1225</v>
      </c>
      <c r="B864" s="91" t="s">
        <v>1036</v>
      </c>
      <c r="C864" s="54" t="s">
        <v>2071</v>
      </c>
      <c r="D864" s="58">
        <v>5.3736800000000002</v>
      </c>
      <c r="E864" s="58"/>
      <c r="F864" s="58">
        <v>0</v>
      </c>
      <c r="G864" s="58">
        <v>0</v>
      </c>
      <c r="H864" s="58"/>
      <c r="I864" s="58">
        <v>0</v>
      </c>
      <c r="J864" s="58">
        <v>0</v>
      </c>
      <c r="K864" s="4"/>
      <c r="L864" s="58"/>
      <c r="M864" s="58">
        <v>0</v>
      </c>
      <c r="N864" s="58">
        <v>0</v>
      </c>
      <c r="O864" s="58"/>
      <c r="P864" s="58">
        <v>0</v>
      </c>
      <c r="Q864" s="4"/>
      <c r="R864" s="4"/>
    </row>
    <row r="865" spans="1:18" ht="112.5">
      <c r="A865" s="46" t="s">
        <v>1225</v>
      </c>
      <c r="B865" s="91" t="s">
        <v>1037</v>
      </c>
      <c r="C865" s="54" t="s">
        <v>2072</v>
      </c>
      <c r="D865" s="58">
        <v>2.6553</v>
      </c>
      <c r="E865" s="58"/>
      <c r="F865" s="58">
        <v>0</v>
      </c>
      <c r="G865" s="58">
        <v>0</v>
      </c>
      <c r="H865" s="58"/>
      <c r="I865" s="58">
        <v>0</v>
      </c>
      <c r="J865" s="58">
        <v>0</v>
      </c>
      <c r="K865" s="4"/>
      <c r="L865" s="58"/>
      <c r="M865" s="58">
        <v>0</v>
      </c>
      <c r="N865" s="58">
        <v>0</v>
      </c>
      <c r="O865" s="58"/>
      <c r="P865" s="58">
        <v>0</v>
      </c>
      <c r="Q865" s="4"/>
      <c r="R865" s="4"/>
    </row>
    <row r="866" spans="1:18" ht="112.5">
      <c r="A866" s="46" t="s">
        <v>1225</v>
      </c>
      <c r="B866" s="91" t="s">
        <v>1038</v>
      </c>
      <c r="C866" s="54" t="s">
        <v>2073</v>
      </c>
      <c r="D866" s="58">
        <v>2.1978899999999997</v>
      </c>
      <c r="E866" s="58"/>
      <c r="F866" s="58">
        <v>0</v>
      </c>
      <c r="G866" s="58">
        <v>0</v>
      </c>
      <c r="H866" s="58"/>
      <c r="I866" s="58">
        <v>0</v>
      </c>
      <c r="J866" s="58">
        <v>0</v>
      </c>
      <c r="K866" s="4"/>
      <c r="L866" s="58"/>
      <c r="M866" s="58">
        <v>0</v>
      </c>
      <c r="N866" s="58">
        <v>0</v>
      </c>
      <c r="O866" s="58"/>
      <c r="P866" s="58">
        <v>0</v>
      </c>
      <c r="Q866" s="4"/>
      <c r="R866" s="4"/>
    </row>
    <row r="867" spans="1:18" ht="150">
      <c r="A867" s="46" t="s">
        <v>1225</v>
      </c>
      <c r="B867" s="91" t="s">
        <v>1039</v>
      </c>
      <c r="C867" s="54" t="s">
        <v>2074</v>
      </c>
      <c r="D867" s="58">
        <v>10.31105</v>
      </c>
      <c r="E867" s="58"/>
      <c r="F867" s="58">
        <v>0</v>
      </c>
      <c r="G867" s="58">
        <v>0</v>
      </c>
      <c r="H867" s="58"/>
      <c r="I867" s="58">
        <v>0</v>
      </c>
      <c r="J867" s="58">
        <v>0</v>
      </c>
      <c r="K867" s="4"/>
      <c r="L867" s="58"/>
      <c r="M867" s="58">
        <v>0</v>
      </c>
      <c r="N867" s="58">
        <v>0</v>
      </c>
      <c r="O867" s="58"/>
      <c r="P867" s="58">
        <v>0</v>
      </c>
      <c r="Q867" s="4"/>
      <c r="R867" s="4"/>
    </row>
    <row r="868" spans="1:18" ht="112.5">
      <c r="A868" s="46" t="s">
        <v>1225</v>
      </c>
      <c r="B868" s="91" t="s">
        <v>1040</v>
      </c>
      <c r="C868" s="54" t="s">
        <v>2075</v>
      </c>
      <c r="D868" s="58">
        <v>56.096460000000008</v>
      </c>
      <c r="E868" s="58"/>
      <c r="F868" s="58">
        <v>0</v>
      </c>
      <c r="G868" s="58">
        <v>0</v>
      </c>
      <c r="H868" s="58"/>
      <c r="I868" s="58">
        <v>0</v>
      </c>
      <c r="J868" s="58">
        <v>0</v>
      </c>
      <c r="K868" s="4"/>
      <c r="L868" s="58"/>
      <c r="M868" s="58">
        <v>0</v>
      </c>
      <c r="N868" s="58">
        <v>0</v>
      </c>
      <c r="O868" s="58"/>
      <c r="P868" s="58">
        <v>0</v>
      </c>
      <c r="Q868" s="4"/>
      <c r="R868" s="4"/>
    </row>
    <row r="869" spans="1:18" ht="168.75">
      <c r="A869" s="46" t="s">
        <v>1225</v>
      </c>
      <c r="B869" s="91" t="s">
        <v>1041</v>
      </c>
      <c r="C869" s="54" t="s">
        <v>2076</v>
      </c>
      <c r="D869" s="58">
        <v>1.5410200000000001</v>
      </c>
      <c r="E869" s="58"/>
      <c r="F869" s="58">
        <v>0</v>
      </c>
      <c r="G869" s="58">
        <v>0</v>
      </c>
      <c r="H869" s="58"/>
      <c r="I869" s="58">
        <v>0</v>
      </c>
      <c r="J869" s="58">
        <v>0</v>
      </c>
      <c r="K869" s="4"/>
      <c r="L869" s="58"/>
      <c r="M869" s="58">
        <v>0</v>
      </c>
      <c r="N869" s="58">
        <v>0</v>
      </c>
      <c r="O869" s="58"/>
      <c r="P869" s="58">
        <v>0</v>
      </c>
      <c r="Q869" s="4"/>
      <c r="R869" s="4"/>
    </row>
    <row r="870" spans="1:18" ht="112.5">
      <c r="A870" s="46" t="s">
        <v>1225</v>
      </c>
      <c r="B870" s="91" t="s">
        <v>1042</v>
      </c>
      <c r="C870" s="54" t="s">
        <v>2077</v>
      </c>
      <c r="D870" s="58">
        <v>6.7412900000000011</v>
      </c>
      <c r="E870" s="58"/>
      <c r="F870" s="58">
        <v>0</v>
      </c>
      <c r="G870" s="58">
        <v>0</v>
      </c>
      <c r="H870" s="58"/>
      <c r="I870" s="58">
        <v>0</v>
      </c>
      <c r="J870" s="58">
        <v>0</v>
      </c>
      <c r="K870" s="4"/>
      <c r="L870" s="58"/>
      <c r="M870" s="58">
        <v>0</v>
      </c>
      <c r="N870" s="58">
        <v>0</v>
      </c>
      <c r="O870" s="58"/>
      <c r="P870" s="58">
        <v>0</v>
      </c>
      <c r="Q870" s="4"/>
      <c r="R870" s="4"/>
    </row>
    <row r="871" spans="1:18" ht="93.75">
      <c r="A871" s="46" t="s">
        <v>1225</v>
      </c>
      <c r="B871" s="91" t="s">
        <v>1043</v>
      </c>
      <c r="C871" s="54" t="s">
        <v>2078</v>
      </c>
      <c r="D871" s="58">
        <v>0.91919000000000017</v>
      </c>
      <c r="E871" s="58"/>
      <c r="F871" s="58">
        <v>0</v>
      </c>
      <c r="G871" s="58">
        <v>0</v>
      </c>
      <c r="H871" s="58"/>
      <c r="I871" s="58">
        <v>0</v>
      </c>
      <c r="J871" s="58">
        <v>0</v>
      </c>
      <c r="K871" s="4"/>
      <c r="L871" s="58"/>
      <c r="M871" s="58">
        <v>0</v>
      </c>
      <c r="N871" s="58">
        <v>0</v>
      </c>
      <c r="O871" s="58"/>
      <c r="P871" s="58">
        <v>0</v>
      </c>
      <c r="Q871" s="4"/>
      <c r="R871" s="4"/>
    </row>
    <row r="872" spans="1:18" ht="75">
      <c r="A872" s="46" t="s">
        <v>1225</v>
      </c>
      <c r="B872" s="91" t="s">
        <v>1044</v>
      </c>
      <c r="C872" s="54" t="s">
        <v>2079</v>
      </c>
      <c r="D872" s="58">
        <v>0.71929999999999994</v>
      </c>
      <c r="E872" s="58"/>
      <c r="F872" s="58">
        <v>0</v>
      </c>
      <c r="G872" s="58">
        <v>0</v>
      </c>
      <c r="H872" s="58"/>
      <c r="I872" s="58">
        <v>0</v>
      </c>
      <c r="J872" s="58">
        <v>0</v>
      </c>
      <c r="K872" s="4"/>
      <c r="L872" s="58"/>
      <c r="M872" s="58">
        <v>0</v>
      </c>
      <c r="N872" s="58">
        <v>0</v>
      </c>
      <c r="O872" s="58"/>
      <c r="P872" s="58">
        <v>0</v>
      </c>
      <c r="Q872" s="4"/>
      <c r="R872" s="4"/>
    </row>
    <row r="873" spans="1:18" ht="150">
      <c r="A873" s="46" t="s">
        <v>1225</v>
      </c>
      <c r="B873" s="91" t="s">
        <v>1045</v>
      </c>
      <c r="C873" s="54" t="s">
        <v>2080</v>
      </c>
      <c r="D873" s="58">
        <v>18.239509999999999</v>
      </c>
      <c r="E873" s="58"/>
      <c r="F873" s="58">
        <v>0</v>
      </c>
      <c r="G873" s="58">
        <v>0</v>
      </c>
      <c r="H873" s="58"/>
      <c r="I873" s="58">
        <v>0</v>
      </c>
      <c r="J873" s="58">
        <v>0</v>
      </c>
      <c r="K873" s="4"/>
      <c r="L873" s="58"/>
      <c r="M873" s="58">
        <v>0</v>
      </c>
      <c r="N873" s="58">
        <v>0</v>
      </c>
      <c r="O873" s="58"/>
      <c r="P873" s="58">
        <v>0</v>
      </c>
      <c r="Q873" s="4"/>
      <c r="R873" s="4"/>
    </row>
    <row r="874" spans="1:18" ht="225">
      <c r="A874" s="46" t="s">
        <v>1225</v>
      </c>
      <c r="B874" s="91" t="s">
        <v>1046</v>
      </c>
      <c r="C874" s="54" t="s">
        <v>2081</v>
      </c>
      <c r="D874" s="58">
        <v>14.043480000000001</v>
      </c>
      <c r="E874" s="58"/>
      <c r="F874" s="58">
        <v>0</v>
      </c>
      <c r="G874" s="58">
        <v>0</v>
      </c>
      <c r="H874" s="58"/>
      <c r="I874" s="58">
        <v>0</v>
      </c>
      <c r="J874" s="58">
        <v>0</v>
      </c>
      <c r="K874" s="4"/>
      <c r="L874" s="58"/>
      <c r="M874" s="58">
        <v>0</v>
      </c>
      <c r="N874" s="58">
        <v>0</v>
      </c>
      <c r="O874" s="58"/>
      <c r="P874" s="58">
        <v>0</v>
      </c>
      <c r="Q874" s="4"/>
      <c r="R874" s="4"/>
    </row>
    <row r="875" spans="1:18" ht="93.75">
      <c r="A875" s="46" t="s">
        <v>1225</v>
      </c>
      <c r="B875" s="91" t="s">
        <v>1047</v>
      </c>
      <c r="C875" s="54" t="s">
        <v>2082</v>
      </c>
      <c r="D875" s="58">
        <v>1.5916300000000003</v>
      </c>
      <c r="E875" s="58"/>
      <c r="F875" s="58">
        <v>0</v>
      </c>
      <c r="G875" s="58">
        <v>0</v>
      </c>
      <c r="H875" s="58"/>
      <c r="I875" s="58">
        <v>0</v>
      </c>
      <c r="J875" s="58">
        <v>0</v>
      </c>
      <c r="K875" s="4"/>
      <c r="L875" s="58"/>
      <c r="M875" s="58">
        <v>0</v>
      </c>
      <c r="N875" s="58">
        <v>0</v>
      </c>
      <c r="O875" s="58"/>
      <c r="P875" s="58">
        <v>0</v>
      </c>
      <c r="Q875" s="4"/>
      <c r="R875" s="4"/>
    </row>
    <row r="876" spans="1:18" ht="93.75">
      <c r="A876" s="46" t="s">
        <v>1225</v>
      </c>
      <c r="B876" s="91" t="s">
        <v>1048</v>
      </c>
      <c r="C876" s="54" t="s">
        <v>2083</v>
      </c>
      <c r="D876" s="58">
        <v>1.4563299999999999</v>
      </c>
      <c r="E876" s="58"/>
      <c r="F876" s="58">
        <v>0</v>
      </c>
      <c r="G876" s="58">
        <v>0</v>
      </c>
      <c r="H876" s="58"/>
      <c r="I876" s="58">
        <v>0</v>
      </c>
      <c r="J876" s="58">
        <v>0</v>
      </c>
      <c r="K876" s="4"/>
      <c r="L876" s="58"/>
      <c r="M876" s="58">
        <v>0</v>
      </c>
      <c r="N876" s="58">
        <v>0</v>
      </c>
      <c r="O876" s="58"/>
      <c r="P876" s="58">
        <v>0</v>
      </c>
      <c r="Q876" s="4"/>
      <c r="R876" s="4"/>
    </row>
    <row r="877" spans="1:18" ht="187.5">
      <c r="A877" s="46" t="s">
        <v>1225</v>
      </c>
      <c r="B877" s="91" t="s">
        <v>1049</v>
      </c>
      <c r="C877" s="54" t="s">
        <v>2084</v>
      </c>
      <c r="D877" s="58">
        <v>7.8505500000000001</v>
      </c>
      <c r="E877" s="58"/>
      <c r="F877" s="58">
        <v>0</v>
      </c>
      <c r="G877" s="58">
        <v>0</v>
      </c>
      <c r="H877" s="58"/>
      <c r="I877" s="58">
        <v>0</v>
      </c>
      <c r="J877" s="58">
        <v>0</v>
      </c>
      <c r="K877" s="4"/>
      <c r="L877" s="58"/>
      <c r="M877" s="58">
        <v>0</v>
      </c>
      <c r="N877" s="58">
        <v>0</v>
      </c>
      <c r="O877" s="58"/>
      <c r="P877" s="58">
        <v>0</v>
      </c>
      <c r="Q877" s="4"/>
      <c r="R877" s="4"/>
    </row>
    <row r="878" spans="1:18" ht="112.5">
      <c r="A878" s="46" t="s">
        <v>1225</v>
      </c>
      <c r="B878" s="91" t="s">
        <v>1050</v>
      </c>
      <c r="C878" s="54" t="s">
        <v>2085</v>
      </c>
      <c r="D878" s="58">
        <v>8.4600480600000019</v>
      </c>
      <c r="E878" s="58"/>
      <c r="F878" s="58">
        <v>8.4600480600000019</v>
      </c>
      <c r="G878" s="58">
        <v>0.5</v>
      </c>
      <c r="H878" s="58"/>
      <c r="I878" s="58">
        <v>0.872</v>
      </c>
      <c r="J878" s="58">
        <v>0</v>
      </c>
      <c r="K878" s="4"/>
      <c r="L878" s="58"/>
      <c r="M878" s="58">
        <v>8.4600480600000019</v>
      </c>
      <c r="N878" s="58">
        <v>0.5</v>
      </c>
      <c r="O878" s="58"/>
      <c r="P878" s="58">
        <v>0.872</v>
      </c>
      <c r="Q878" s="4"/>
      <c r="R878" s="4"/>
    </row>
    <row r="879" spans="1:18" ht="112.5">
      <c r="A879" s="46" t="s">
        <v>1225</v>
      </c>
      <c r="B879" s="91" t="s">
        <v>1051</v>
      </c>
      <c r="C879" s="54" t="s">
        <v>2086</v>
      </c>
      <c r="D879" s="58">
        <v>1.8767800000000001</v>
      </c>
      <c r="E879" s="58"/>
      <c r="F879" s="58">
        <v>0</v>
      </c>
      <c r="G879" s="58">
        <v>0</v>
      </c>
      <c r="H879" s="58"/>
      <c r="I879" s="58">
        <v>0</v>
      </c>
      <c r="J879" s="58">
        <v>0</v>
      </c>
      <c r="K879" s="4"/>
      <c r="L879" s="58"/>
      <c r="M879" s="58">
        <v>0</v>
      </c>
      <c r="N879" s="58">
        <v>0</v>
      </c>
      <c r="O879" s="58"/>
      <c r="P879" s="58">
        <v>0</v>
      </c>
      <c r="Q879" s="4"/>
      <c r="R879" s="4"/>
    </row>
    <row r="880" spans="1:18" ht="112.5">
      <c r="A880" s="46" t="s">
        <v>1225</v>
      </c>
      <c r="B880" s="91" t="s">
        <v>1052</v>
      </c>
      <c r="C880" s="54" t="s">
        <v>2087</v>
      </c>
      <c r="D880" s="58">
        <v>3.02894</v>
      </c>
      <c r="E880" s="58"/>
      <c r="F880" s="58">
        <v>0</v>
      </c>
      <c r="G880" s="58">
        <v>0</v>
      </c>
      <c r="H880" s="58"/>
      <c r="I880" s="58">
        <v>0</v>
      </c>
      <c r="J880" s="58">
        <v>0</v>
      </c>
      <c r="K880" s="4"/>
      <c r="L880" s="58"/>
      <c r="M880" s="58">
        <v>0</v>
      </c>
      <c r="N880" s="58">
        <v>0</v>
      </c>
      <c r="O880" s="58"/>
      <c r="P880" s="58">
        <v>0</v>
      </c>
      <c r="Q880" s="4"/>
      <c r="R880" s="4"/>
    </row>
    <row r="881" spans="1:18" ht="75">
      <c r="A881" s="46" t="s">
        <v>1225</v>
      </c>
      <c r="B881" s="91" t="s">
        <v>1053</v>
      </c>
      <c r="C881" s="54" t="s">
        <v>2088</v>
      </c>
      <c r="D881" s="58">
        <v>2.7096500000000003</v>
      </c>
      <c r="E881" s="58"/>
      <c r="F881" s="58">
        <v>0</v>
      </c>
      <c r="G881" s="58">
        <v>0</v>
      </c>
      <c r="H881" s="58"/>
      <c r="I881" s="58">
        <v>0</v>
      </c>
      <c r="J881" s="58">
        <v>0</v>
      </c>
      <c r="K881" s="4"/>
      <c r="L881" s="58"/>
      <c r="M881" s="58">
        <v>0</v>
      </c>
      <c r="N881" s="58">
        <v>0</v>
      </c>
      <c r="O881" s="58"/>
      <c r="P881" s="58">
        <v>0</v>
      </c>
      <c r="Q881" s="4"/>
      <c r="R881" s="4"/>
    </row>
    <row r="882" spans="1:18" ht="93.75">
      <c r="A882" s="46" t="s">
        <v>1225</v>
      </c>
      <c r="B882" s="91" t="s">
        <v>1054</v>
      </c>
      <c r="C882" s="54" t="s">
        <v>2089</v>
      </c>
      <c r="D882" s="58">
        <v>4.3808599999999993</v>
      </c>
      <c r="E882" s="58"/>
      <c r="F882" s="58">
        <v>0</v>
      </c>
      <c r="G882" s="58">
        <v>0</v>
      </c>
      <c r="H882" s="58"/>
      <c r="I882" s="58">
        <v>0</v>
      </c>
      <c r="J882" s="58">
        <v>0</v>
      </c>
      <c r="K882" s="4"/>
      <c r="L882" s="58"/>
      <c r="M882" s="58">
        <v>0</v>
      </c>
      <c r="N882" s="58">
        <v>0</v>
      </c>
      <c r="O882" s="58"/>
      <c r="P882" s="58">
        <v>0</v>
      </c>
      <c r="Q882" s="4"/>
      <c r="R882" s="4"/>
    </row>
    <row r="883" spans="1:18" ht="75">
      <c r="A883" s="46" t="s">
        <v>1225</v>
      </c>
      <c r="B883" s="91" t="s">
        <v>1055</v>
      </c>
      <c r="C883" s="54" t="s">
        <v>2090</v>
      </c>
      <c r="D883" s="58">
        <v>3.2370799999999997</v>
      </c>
      <c r="E883" s="58"/>
      <c r="F883" s="58">
        <v>0</v>
      </c>
      <c r="G883" s="58">
        <v>0</v>
      </c>
      <c r="H883" s="58"/>
      <c r="I883" s="58">
        <v>0</v>
      </c>
      <c r="J883" s="58">
        <v>0</v>
      </c>
      <c r="K883" s="4"/>
      <c r="L883" s="58"/>
      <c r="M883" s="58">
        <v>0</v>
      </c>
      <c r="N883" s="58">
        <v>0</v>
      </c>
      <c r="O883" s="58"/>
      <c r="P883" s="58">
        <v>0</v>
      </c>
      <c r="Q883" s="4"/>
      <c r="R883" s="4"/>
    </row>
    <row r="884" spans="1:18" ht="131.25">
      <c r="A884" s="46" t="s">
        <v>1225</v>
      </c>
      <c r="B884" s="91" t="s">
        <v>1056</v>
      </c>
      <c r="C884" s="54" t="s">
        <v>2091</v>
      </c>
      <c r="D884" s="58">
        <v>5.7182300000000001</v>
      </c>
      <c r="E884" s="58"/>
      <c r="F884" s="58">
        <v>0</v>
      </c>
      <c r="G884" s="58">
        <v>0</v>
      </c>
      <c r="H884" s="58"/>
      <c r="I884" s="58">
        <v>0</v>
      </c>
      <c r="J884" s="58">
        <v>0</v>
      </c>
      <c r="K884" s="4"/>
      <c r="L884" s="58"/>
      <c r="M884" s="58">
        <v>0</v>
      </c>
      <c r="N884" s="58">
        <v>0</v>
      </c>
      <c r="O884" s="58"/>
      <c r="P884" s="58">
        <v>0</v>
      </c>
      <c r="Q884" s="4"/>
      <c r="R884" s="4"/>
    </row>
    <row r="885" spans="1:18" ht="75">
      <c r="A885" s="46" t="s">
        <v>1225</v>
      </c>
      <c r="B885" s="91" t="s">
        <v>1057</v>
      </c>
      <c r="C885" s="54" t="s">
        <v>2092</v>
      </c>
      <c r="D885" s="58">
        <v>0.34285000000000004</v>
      </c>
      <c r="E885" s="58"/>
      <c r="F885" s="58">
        <v>0.34285000000000004</v>
      </c>
      <c r="G885" s="58">
        <v>0</v>
      </c>
      <c r="H885" s="58"/>
      <c r="I885" s="58">
        <v>0.070000000000000007</v>
      </c>
      <c r="J885" s="58">
        <v>0</v>
      </c>
      <c r="K885" s="4"/>
      <c r="L885" s="58"/>
      <c r="M885" s="58">
        <v>0.34285000000000004</v>
      </c>
      <c r="N885" s="58">
        <v>0</v>
      </c>
      <c r="O885" s="58"/>
      <c r="P885" s="58">
        <v>0.070000000000000007</v>
      </c>
      <c r="Q885" s="4"/>
      <c r="R885" s="4"/>
    </row>
    <row r="886" spans="1:18" ht="131.25">
      <c r="A886" s="46" t="s">
        <v>1225</v>
      </c>
      <c r="B886" s="91" t="s">
        <v>1058</v>
      </c>
      <c r="C886" s="54" t="s">
        <v>2093</v>
      </c>
      <c r="D886" s="58">
        <v>1.41001</v>
      </c>
      <c r="E886" s="58"/>
      <c r="F886" s="58">
        <v>0</v>
      </c>
      <c r="G886" s="58">
        <v>0</v>
      </c>
      <c r="H886" s="58"/>
      <c r="I886" s="58">
        <v>0</v>
      </c>
      <c r="J886" s="58">
        <v>0</v>
      </c>
      <c r="K886" s="4"/>
      <c r="L886" s="58"/>
      <c r="M886" s="58">
        <v>0</v>
      </c>
      <c r="N886" s="58">
        <v>0</v>
      </c>
      <c r="O886" s="58"/>
      <c r="P886" s="58">
        <v>0</v>
      </c>
      <c r="Q886" s="4"/>
      <c r="R886" s="4"/>
    </row>
    <row r="887" spans="1:18" ht="112.5">
      <c r="A887" s="46" t="s">
        <v>1225</v>
      </c>
      <c r="B887" s="91" t="s">
        <v>1059</v>
      </c>
      <c r="C887" s="54" t="s">
        <v>2094</v>
      </c>
      <c r="D887" s="58">
        <v>8.9132800000000003</v>
      </c>
      <c r="E887" s="58"/>
      <c r="F887" s="58">
        <v>0</v>
      </c>
      <c r="G887" s="58">
        <v>0</v>
      </c>
      <c r="H887" s="58"/>
      <c r="I887" s="58">
        <v>0</v>
      </c>
      <c r="J887" s="58">
        <v>0</v>
      </c>
      <c r="K887" s="4"/>
      <c r="L887" s="58"/>
      <c r="M887" s="58">
        <v>0</v>
      </c>
      <c r="N887" s="58">
        <v>0</v>
      </c>
      <c r="O887" s="58"/>
      <c r="P887" s="58">
        <v>0</v>
      </c>
      <c r="Q887" s="4"/>
      <c r="R887" s="4"/>
    </row>
    <row r="888" spans="1:18" ht="131.25">
      <c r="A888" s="46" t="s">
        <v>1225</v>
      </c>
      <c r="B888" s="91" t="s">
        <v>1060</v>
      </c>
      <c r="C888" s="54" t="s">
        <v>2095</v>
      </c>
      <c r="D888" s="58">
        <v>7.7426300100000001</v>
      </c>
      <c r="E888" s="58"/>
      <c r="F888" s="58">
        <v>0</v>
      </c>
      <c r="G888" s="58">
        <v>0</v>
      </c>
      <c r="H888" s="58"/>
      <c r="I888" s="58">
        <v>0</v>
      </c>
      <c r="J888" s="58">
        <v>0</v>
      </c>
      <c r="K888" s="4"/>
      <c r="L888" s="58"/>
      <c r="M888" s="58">
        <v>0</v>
      </c>
      <c r="N888" s="58">
        <v>0</v>
      </c>
      <c r="O888" s="58"/>
      <c r="P888" s="58">
        <v>0</v>
      </c>
      <c r="Q888" s="4"/>
      <c r="R888" s="4"/>
    </row>
    <row r="889" spans="1:18" ht="300">
      <c r="A889" s="46" t="s">
        <v>1225</v>
      </c>
      <c r="B889" s="91" t="s">
        <v>1061</v>
      </c>
      <c r="C889" s="54" t="s">
        <v>2096</v>
      </c>
      <c r="D889" s="58">
        <v>49.705930000000002</v>
      </c>
      <c r="E889" s="58"/>
      <c r="F889" s="58">
        <v>0</v>
      </c>
      <c r="G889" s="58">
        <v>0</v>
      </c>
      <c r="H889" s="58"/>
      <c r="I889" s="58">
        <v>0</v>
      </c>
      <c r="J889" s="58">
        <v>0</v>
      </c>
      <c r="K889" s="4"/>
      <c r="L889" s="58"/>
      <c r="M889" s="58">
        <v>0</v>
      </c>
      <c r="N889" s="58">
        <v>0</v>
      </c>
      <c r="O889" s="58"/>
      <c r="P889" s="58">
        <v>0</v>
      </c>
      <c r="Q889" s="4"/>
      <c r="R889" s="4"/>
    </row>
    <row r="890" spans="1:18" ht="112.5">
      <c r="A890" s="46" t="s">
        <v>1225</v>
      </c>
      <c r="B890" s="91" t="s">
        <v>1062</v>
      </c>
      <c r="C890" s="54" t="s">
        <v>2097</v>
      </c>
      <c r="D890" s="58">
        <v>17.34524</v>
      </c>
      <c r="E890" s="58"/>
      <c r="F890" s="58">
        <v>0</v>
      </c>
      <c r="G890" s="58">
        <v>0</v>
      </c>
      <c r="H890" s="58"/>
      <c r="I890" s="58">
        <v>0</v>
      </c>
      <c r="J890" s="58">
        <v>0</v>
      </c>
      <c r="K890" s="4"/>
      <c r="L890" s="58"/>
      <c r="M890" s="58">
        <v>0</v>
      </c>
      <c r="N890" s="58">
        <v>0</v>
      </c>
      <c r="O890" s="58"/>
      <c r="P890" s="58">
        <v>0</v>
      </c>
      <c r="Q890" s="4"/>
      <c r="R890" s="4"/>
    </row>
    <row r="891" spans="1:18" ht="150">
      <c r="A891" s="46" t="s">
        <v>1225</v>
      </c>
      <c r="B891" s="91" t="s">
        <v>1063</v>
      </c>
      <c r="C891" s="54" t="s">
        <v>2098</v>
      </c>
      <c r="D891" s="58">
        <v>54.974249999999998</v>
      </c>
      <c r="E891" s="58"/>
      <c r="F891" s="58">
        <v>0</v>
      </c>
      <c r="G891" s="58">
        <v>0</v>
      </c>
      <c r="H891" s="58"/>
      <c r="I891" s="58">
        <v>0</v>
      </c>
      <c r="J891" s="58">
        <v>0</v>
      </c>
      <c r="K891" s="4"/>
      <c r="L891" s="58"/>
      <c r="M891" s="58">
        <v>0</v>
      </c>
      <c r="N891" s="58">
        <v>0</v>
      </c>
      <c r="O891" s="58"/>
      <c r="P891" s="58">
        <v>0</v>
      </c>
      <c r="Q891" s="4"/>
      <c r="R891" s="4"/>
    </row>
    <row r="892" spans="1:18" ht="225">
      <c r="A892" s="46" t="s">
        <v>1225</v>
      </c>
      <c r="B892" s="91" t="s">
        <v>1064</v>
      </c>
      <c r="C892" s="54" t="s">
        <v>2099</v>
      </c>
      <c r="D892" s="58">
        <v>22.860720000000004</v>
      </c>
      <c r="E892" s="58"/>
      <c r="F892" s="58">
        <v>0</v>
      </c>
      <c r="G892" s="58">
        <v>0</v>
      </c>
      <c r="H892" s="58"/>
      <c r="I892" s="58">
        <v>0</v>
      </c>
      <c r="J892" s="58">
        <v>0</v>
      </c>
      <c r="K892" s="4"/>
      <c r="L892" s="58"/>
      <c r="M892" s="58">
        <v>0</v>
      </c>
      <c r="N892" s="58">
        <v>0</v>
      </c>
      <c r="O892" s="58"/>
      <c r="P892" s="58">
        <v>0</v>
      </c>
      <c r="Q892" s="4"/>
      <c r="R892" s="4"/>
    </row>
    <row r="893" spans="1:18" ht="150">
      <c r="A893" s="46" t="s">
        <v>1225</v>
      </c>
      <c r="B893" s="91" t="s">
        <v>1065</v>
      </c>
      <c r="C893" s="54" t="s">
        <v>2100</v>
      </c>
      <c r="D893" s="58">
        <v>5.0482400000000007</v>
      </c>
      <c r="E893" s="58"/>
      <c r="F893" s="58">
        <v>0</v>
      </c>
      <c r="G893" s="58">
        <v>0</v>
      </c>
      <c r="H893" s="58"/>
      <c r="I893" s="58">
        <v>0</v>
      </c>
      <c r="J893" s="58">
        <v>0</v>
      </c>
      <c r="K893" s="4"/>
      <c r="L893" s="58"/>
      <c r="M893" s="58">
        <v>0</v>
      </c>
      <c r="N893" s="58">
        <v>0</v>
      </c>
      <c r="O893" s="58"/>
      <c r="P893" s="58">
        <v>0</v>
      </c>
      <c r="Q893" s="4"/>
      <c r="R893" s="4"/>
    </row>
    <row r="894" spans="1:18" ht="131.25">
      <c r="A894" s="46" t="s">
        <v>1225</v>
      </c>
      <c r="B894" s="91" t="s">
        <v>1066</v>
      </c>
      <c r="C894" s="54" t="s">
        <v>2101</v>
      </c>
      <c r="D894" s="58">
        <v>15.433749999999996</v>
      </c>
      <c r="E894" s="58"/>
      <c r="F894" s="58">
        <v>0</v>
      </c>
      <c r="G894" s="58">
        <v>0</v>
      </c>
      <c r="H894" s="58"/>
      <c r="I894" s="58">
        <v>0</v>
      </c>
      <c r="J894" s="58">
        <v>0</v>
      </c>
      <c r="K894" s="4"/>
      <c r="L894" s="58"/>
      <c r="M894" s="58">
        <v>0</v>
      </c>
      <c r="N894" s="58">
        <v>0</v>
      </c>
      <c r="O894" s="58"/>
      <c r="P894" s="58">
        <v>0</v>
      </c>
      <c r="Q894" s="4"/>
      <c r="R894" s="4"/>
    </row>
    <row r="895" spans="1:18" ht="168.75">
      <c r="A895" s="46" t="s">
        <v>1225</v>
      </c>
      <c r="B895" s="91" t="s">
        <v>1067</v>
      </c>
      <c r="C895" s="54" t="s">
        <v>2102</v>
      </c>
      <c r="D895" s="58">
        <v>1.7604299999999999</v>
      </c>
      <c r="E895" s="58"/>
      <c r="F895" s="58">
        <v>0</v>
      </c>
      <c r="G895" s="58">
        <v>0</v>
      </c>
      <c r="H895" s="58"/>
      <c r="I895" s="58">
        <v>0</v>
      </c>
      <c r="J895" s="58">
        <v>0</v>
      </c>
      <c r="K895" s="4"/>
      <c r="L895" s="58"/>
      <c r="M895" s="58">
        <v>0</v>
      </c>
      <c r="N895" s="58">
        <v>0</v>
      </c>
      <c r="O895" s="58"/>
      <c r="P895" s="58">
        <v>0</v>
      </c>
      <c r="Q895" s="4"/>
      <c r="R895" s="4"/>
    </row>
    <row r="896" spans="1:18" ht="93.75">
      <c r="A896" s="46" t="s">
        <v>1225</v>
      </c>
      <c r="B896" s="91" t="s">
        <v>1068</v>
      </c>
      <c r="C896" s="54" t="s">
        <v>2103</v>
      </c>
      <c r="D896" s="58">
        <v>1.1411</v>
      </c>
      <c r="E896" s="58"/>
      <c r="F896" s="58">
        <v>0</v>
      </c>
      <c r="G896" s="58">
        <v>0</v>
      </c>
      <c r="H896" s="58"/>
      <c r="I896" s="58">
        <v>0</v>
      </c>
      <c r="J896" s="58">
        <v>0</v>
      </c>
      <c r="K896" s="4"/>
      <c r="L896" s="58"/>
      <c r="M896" s="58">
        <v>0</v>
      </c>
      <c r="N896" s="58">
        <v>0</v>
      </c>
      <c r="O896" s="58"/>
      <c r="P896" s="58">
        <v>0</v>
      </c>
      <c r="Q896" s="4"/>
      <c r="R896" s="4"/>
    </row>
    <row r="897" spans="1:18" ht="112.5">
      <c r="A897" s="46" t="s">
        <v>1225</v>
      </c>
      <c r="B897" s="91" t="s">
        <v>1069</v>
      </c>
      <c r="C897" s="54" t="s">
        <v>2104</v>
      </c>
      <c r="D897" s="58">
        <v>7.0607299999999986</v>
      </c>
      <c r="E897" s="58"/>
      <c r="F897" s="58">
        <v>7.0607299999999986</v>
      </c>
      <c r="G897" s="58">
        <v>0</v>
      </c>
      <c r="H897" s="58"/>
      <c r="I897" s="58">
        <v>0.74099999999999999</v>
      </c>
      <c r="J897" s="58">
        <v>0</v>
      </c>
      <c r="K897" s="4"/>
      <c r="L897" s="58"/>
      <c r="M897" s="58">
        <v>7.0607299999999986</v>
      </c>
      <c r="N897" s="58">
        <v>0</v>
      </c>
      <c r="O897" s="58"/>
      <c r="P897" s="58">
        <v>0.74099999999999999</v>
      </c>
      <c r="Q897" s="4"/>
      <c r="R897" s="4"/>
    </row>
    <row r="898" spans="1:18" ht="112.5">
      <c r="A898" s="46" t="s">
        <v>1225</v>
      </c>
      <c r="B898" s="91" t="s">
        <v>1070</v>
      </c>
      <c r="C898" s="54" t="s">
        <v>2105</v>
      </c>
      <c r="D898" s="58">
        <v>0.66538991000000003</v>
      </c>
      <c r="E898" s="58"/>
      <c r="F898" s="58">
        <v>0.66538991000000003</v>
      </c>
      <c r="G898" s="58">
        <v>0</v>
      </c>
      <c r="H898" s="58"/>
      <c r="I898" s="58">
        <v>0.078</v>
      </c>
      <c r="J898" s="58">
        <v>0</v>
      </c>
      <c r="K898" s="4"/>
      <c r="L898" s="58"/>
      <c r="M898" s="58">
        <v>0.66538991000000003</v>
      </c>
      <c r="N898" s="58">
        <v>0</v>
      </c>
      <c r="O898" s="58"/>
      <c r="P898" s="58">
        <v>0.078</v>
      </c>
      <c r="Q898" s="4"/>
      <c r="R898" s="4"/>
    </row>
    <row r="899" spans="1:18" ht="93.75">
      <c r="A899" s="46" t="s">
        <v>1225</v>
      </c>
      <c r="B899" s="91" t="s">
        <v>1071</v>
      </c>
      <c r="C899" s="54" t="s">
        <v>2106</v>
      </c>
      <c r="D899" s="58">
        <v>3.24173</v>
      </c>
      <c r="E899" s="58"/>
      <c r="F899" s="58">
        <v>0</v>
      </c>
      <c r="G899" s="58">
        <v>0</v>
      </c>
      <c r="H899" s="58"/>
      <c r="I899" s="58">
        <v>0</v>
      </c>
      <c r="J899" s="58">
        <v>0</v>
      </c>
      <c r="K899" s="4"/>
      <c r="L899" s="58"/>
      <c r="M899" s="58">
        <v>0</v>
      </c>
      <c r="N899" s="58">
        <v>0</v>
      </c>
      <c r="O899" s="58"/>
      <c r="P899" s="58">
        <v>0</v>
      </c>
      <c r="Q899" s="4"/>
      <c r="R899" s="4"/>
    </row>
    <row r="900" spans="1:18" ht="75">
      <c r="A900" s="46" t="s">
        <v>1225</v>
      </c>
      <c r="B900" s="91" t="s">
        <v>1072</v>
      </c>
      <c r="C900" s="54" t="s">
        <v>2107</v>
      </c>
      <c r="D900" s="58">
        <v>1.0055399999999999</v>
      </c>
      <c r="E900" s="58"/>
      <c r="F900" s="58">
        <v>0</v>
      </c>
      <c r="G900" s="58">
        <v>0</v>
      </c>
      <c r="H900" s="58"/>
      <c r="I900" s="58">
        <v>0</v>
      </c>
      <c r="J900" s="58">
        <v>0</v>
      </c>
      <c r="K900" s="4"/>
      <c r="L900" s="58"/>
      <c r="M900" s="58">
        <v>0</v>
      </c>
      <c r="N900" s="58">
        <v>0</v>
      </c>
      <c r="O900" s="58"/>
      <c r="P900" s="58">
        <v>0</v>
      </c>
      <c r="Q900" s="4"/>
      <c r="R900" s="4"/>
    </row>
    <row r="901" spans="1:18" ht="112.5">
      <c r="A901" s="46" t="s">
        <v>1225</v>
      </c>
      <c r="B901" s="91" t="s">
        <v>1073</v>
      </c>
      <c r="C901" s="54" t="s">
        <v>2108</v>
      </c>
      <c r="D901" s="58">
        <v>24.251700000000003</v>
      </c>
      <c r="E901" s="58"/>
      <c r="F901" s="58">
        <v>0</v>
      </c>
      <c r="G901" s="58">
        <v>0</v>
      </c>
      <c r="H901" s="58"/>
      <c r="I901" s="58">
        <v>0</v>
      </c>
      <c r="J901" s="58">
        <v>0</v>
      </c>
      <c r="K901" s="4"/>
      <c r="L901" s="58"/>
      <c r="M901" s="58">
        <v>0</v>
      </c>
      <c r="N901" s="58">
        <v>0</v>
      </c>
      <c r="O901" s="58"/>
      <c r="P901" s="58">
        <v>0</v>
      </c>
      <c r="Q901" s="4"/>
      <c r="R901" s="4"/>
    </row>
    <row r="902" spans="1:18" ht="93.75">
      <c r="A902" s="46" t="s">
        <v>1225</v>
      </c>
      <c r="B902" s="91" t="s">
        <v>1074</v>
      </c>
      <c r="C902" s="54" t="s">
        <v>2109</v>
      </c>
      <c r="D902" s="58">
        <v>1.40</v>
      </c>
      <c r="E902" s="58"/>
      <c r="F902" s="58">
        <v>0</v>
      </c>
      <c r="G902" s="58">
        <v>0</v>
      </c>
      <c r="H902" s="58"/>
      <c r="I902" s="58">
        <v>0</v>
      </c>
      <c r="J902" s="58">
        <v>0</v>
      </c>
      <c r="K902" s="4"/>
      <c r="L902" s="58"/>
      <c r="M902" s="58">
        <v>0</v>
      </c>
      <c r="N902" s="58">
        <v>0</v>
      </c>
      <c r="O902" s="58"/>
      <c r="P902" s="58">
        <v>0</v>
      </c>
      <c r="Q902" s="4"/>
      <c r="R902" s="4"/>
    </row>
    <row r="903" spans="1:18" ht="150">
      <c r="A903" s="46" t="s">
        <v>1225</v>
      </c>
      <c r="B903" s="91" t="s">
        <v>1075</v>
      </c>
      <c r="C903" s="54" t="s">
        <v>2110</v>
      </c>
      <c r="D903" s="58">
        <v>6.5146400000000009</v>
      </c>
      <c r="E903" s="58"/>
      <c r="F903" s="58">
        <v>0</v>
      </c>
      <c r="G903" s="58">
        <v>0</v>
      </c>
      <c r="H903" s="58"/>
      <c r="I903" s="58">
        <v>0</v>
      </c>
      <c r="J903" s="58">
        <v>0</v>
      </c>
      <c r="K903" s="4"/>
      <c r="L903" s="58"/>
      <c r="M903" s="58">
        <v>0</v>
      </c>
      <c r="N903" s="58">
        <v>0</v>
      </c>
      <c r="O903" s="58"/>
      <c r="P903" s="58">
        <v>0</v>
      </c>
      <c r="Q903" s="4"/>
      <c r="R903" s="4"/>
    </row>
    <row r="904" spans="1:18" ht="131.25">
      <c r="A904" s="46" t="s">
        <v>1225</v>
      </c>
      <c r="B904" s="91" t="s">
        <v>1076</v>
      </c>
      <c r="C904" s="54" t="s">
        <v>2111</v>
      </c>
      <c r="D904" s="58">
        <v>3.3397200000000002</v>
      </c>
      <c r="E904" s="58"/>
      <c r="F904" s="58">
        <v>0</v>
      </c>
      <c r="G904" s="58">
        <v>0</v>
      </c>
      <c r="H904" s="58"/>
      <c r="I904" s="58">
        <v>0</v>
      </c>
      <c r="J904" s="58">
        <v>0</v>
      </c>
      <c r="K904" s="4"/>
      <c r="L904" s="58"/>
      <c r="M904" s="58">
        <v>0</v>
      </c>
      <c r="N904" s="58">
        <v>0</v>
      </c>
      <c r="O904" s="58"/>
      <c r="P904" s="58">
        <v>0</v>
      </c>
      <c r="Q904" s="4"/>
      <c r="R904" s="4"/>
    </row>
    <row r="905" spans="1:18" ht="112.5">
      <c r="A905" s="46" t="s">
        <v>1225</v>
      </c>
      <c r="B905" s="91" t="s">
        <v>1077</v>
      </c>
      <c r="C905" s="54" t="s">
        <v>2112</v>
      </c>
      <c r="D905" s="58">
        <v>6.6844899999999985</v>
      </c>
      <c r="E905" s="58"/>
      <c r="F905" s="58">
        <v>0</v>
      </c>
      <c r="G905" s="58">
        <v>0</v>
      </c>
      <c r="H905" s="58"/>
      <c r="I905" s="58">
        <v>0</v>
      </c>
      <c r="J905" s="58">
        <v>0</v>
      </c>
      <c r="K905" s="4"/>
      <c r="L905" s="58"/>
      <c r="M905" s="58">
        <v>0</v>
      </c>
      <c r="N905" s="58">
        <v>0</v>
      </c>
      <c r="O905" s="58"/>
      <c r="P905" s="58">
        <v>0</v>
      </c>
      <c r="Q905" s="4"/>
      <c r="R905" s="4"/>
    </row>
    <row r="906" spans="1:18" ht="206.25">
      <c r="A906" s="46" t="s">
        <v>1225</v>
      </c>
      <c r="B906" s="91" t="s">
        <v>1078</v>
      </c>
      <c r="C906" s="54" t="s">
        <v>2113</v>
      </c>
      <c r="D906" s="58">
        <v>13.889849999999999</v>
      </c>
      <c r="E906" s="58"/>
      <c r="F906" s="58">
        <v>0</v>
      </c>
      <c r="G906" s="58">
        <v>0</v>
      </c>
      <c r="H906" s="58"/>
      <c r="I906" s="58">
        <v>0</v>
      </c>
      <c r="J906" s="58">
        <v>0</v>
      </c>
      <c r="K906" s="4"/>
      <c r="L906" s="58"/>
      <c r="M906" s="58">
        <v>0</v>
      </c>
      <c r="N906" s="58">
        <v>0</v>
      </c>
      <c r="O906" s="58"/>
      <c r="P906" s="58">
        <v>0</v>
      </c>
      <c r="Q906" s="4"/>
      <c r="R906" s="4"/>
    </row>
    <row r="907" spans="1:18" ht="75">
      <c r="A907" s="46" t="s">
        <v>1225</v>
      </c>
      <c r="B907" s="91" t="s">
        <v>1079</v>
      </c>
      <c r="C907" s="54" t="s">
        <v>2114</v>
      </c>
      <c r="D907" s="58">
        <v>38.044529999999995</v>
      </c>
      <c r="E907" s="58"/>
      <c r="F907" s="58">
        <v>0</v>
      </c>
      <c r="G907" s="58">
        <v>0</v>
      </c>
      <c r="H907" s="58"/>
      <c r="I907" s="58">
        <v>0</v>
      </c>
      <c r="J907" s="58">
        <v>0</v>
      </c>
      <c r="K907" s="4"/>
      <c r="L907" s="58"/>
      <c r="M907" s="58">
        <v>0</v>
      </c>
      <c r="N907" s="58">
        <v>0</v>
      </c>
      <c r="O907" s="58"/>
      <c r="P907" s="58">
        <v>0</v>
      </c>
      <c r="Q907" s="4"/>
      <c r="R907" s="4"/>
    </row>
    <row r="908" spans="1:18" ht="131.25">
      <c r="A908" s="46" t="s">
        <v>1225</v>
      </c>
      <c r="B908" s="91" t="s">
        <v>1080</v>
      </c>
      <c r="C908" s="54" t="s">
        <v>2115</v>
      </c>
      <c r="D908" s="58">
        <v>69.848980000000012</v>
      </c>
      <c r="E908" s="58"/>
      <c r="F908" s="58">
        <v>0</v>
      </c>
      <c r="G908" s="58">
        <v>0</v>
      </c>
      <c r="H908" s="58"/>
      <c r="I908" s="58">
        <v>0</v>
      </c>
      <c r="J908" s="58">
        <v>0</v>
      </c>
      <c r="K908" s="4"/>
      <c r="L908" s="58"/>
      <c r="M908" s="58">
        <v>0</v>
      </c>
      <c r="N908" s="58">
        <v>0</v>
      </c>
      <c r="O908" s="58"/>
      <c r="P908" s="58">
        <v>0</v>
      </c>
      <c r="Q908" s="4"/>
      <c r="R908" s="4"/>
    </row>
    <row r="909" spans="1:18" ht="93.75">
      <c r="A909" s="46" t="s">
        <v>1225</v>
      </c>
      <c r="B909" s="91" t="s">
        <v>1081</v>
      </c>
      <c r="C909" s="54" t="s">
        <v>2116</v>
      </c>
      <c r="D909" s="58">
        <v>4.9117600000000001</v>
      </c>
      <c r="E909" s="58"/>
      <c r="F909" s="58">
        <v>0</v>
      </c>
      <c r="G909" s="58">
        <v>0</v>
      </c>
      <c r="H909" s="58"/>
      <c r="I909" s="58">
        <v>0</v>
      </c>
      <c r="J909" s="58">
        <v>0</v>
      </c>
      <c r="K909" s="4"/>
      <c r="L909" s="58"/>
      <c r="M909" s="58">
        <v>0</v>
      </c>
      <c r="N909" s="58">
        <v>0</v>
      </c>
      <c r="O909" s="58"/>
      <c r="P909" s="58">
        <v>0</v>
      </c>
      <c r="Q909" s="4"/>
      <c r="R909" s="4"/>
    </row>
    <row r="910" spans="1:18" ht="112.5">
      <c r="A910" s="46" t="s">
        <v>1225</v>
      </c>
      <c r="B910" s="91" t="s">
        <v>1082</v>
      </c>
      <c r="C910" s="54" t="s">
        <v>2117</v>
      </c>
      <c r="D910" s="58">
        <v>9.2702299999999997</v>
      </c>
      <c r="E910" s="58"/>
      <c r="F910" s="58">
        <v>0</v>
      </c>
      <c r="G910" s="58">
        <v>0</v>
      </c>
      <c r="H910" s="58"/>
      <c r="I910" s="58">
        <v>0</v>
      </c>
      <c r="J910" s="58">
        <v>0</v>
      </c>
      <c r="K910" s="4"/>
      <c r="L910" s="58"/>
      <c r="M910" s="58">
        <v>0</v>
      </c>
      <c r="N910" s="58">
        <v>0</v>
      </c>
      <c r="O910" s="58"/>
      <c r="P910" s="58">
        <v>0</v>
      </c>
      <c r="Q910" s="4"/>
      <c r="R910" s="4"/>
    </row>
    <row r="911" spans="1:18" ht="131.25">
      <c r="A911" s="46" t="s">
        <v>1225</v>
      </c>
      <c r="B911" s="91" t="s">
        <v>1083</v>
      </c>
      <c r="C911" s="54" t="s">
        <v>2118</v>
      </c>
      <c r="D911" s="58">
        <v>17.139409999999998</v>
      </c>
      <c r="E911" s="58"/>
      <c r="F911" s="58">
        <v>0</v>
      </c>
      <c r="G911" s="58">
        <v>0</v>
      </c>
      <c r="H911" s="58"/>
      <c r="I911" s="58">
        <v>0</v>
      </c>
      <c r="J911" s="58">
        <v>0</v>
      </c>
      <c r="K911" s="4"/>
      <c r="L911" s="58"/>
      <c r="M911" s="58">
        <v>0</v>
      </c>
      <c r="N911" s="58">
        <v>0</v>
      </c>
      <c r="O911" s="58"/>
      <c r="P911" s="58">
        <v>0</v>
      </c>
      <c r="Q911" s="4"/>
      <c r="R911" s="4"/>
    </row>
    <row r="912" spans="1:18" ht="168.75">
      <c r="A912" s="46" t="s">
        <v>1225</v>
      </c>
      <c r="B912" s="91" t="s">
        <v>1084</v>
      </c>
      <c r="C912" s="54" t="s">
        <v>2119</v>
      </c>
      <c r="D912" s="58">
        <v>12.48318883</v>
      </c>
      <c r="E912" s="58"/>
      <c r="F912" s="58">
        <v>12.48318883</v>
      </c>
      <c r="G912" s="58">
        <v>2</v>
      </c>
      <c r="H912" s="58"/>
      <c r="I912" s="58">
        <v>0.66</v>
      </c>
      <c r="J912" s="58">
        <v>0</v>
      </c>
      <c r="K912" s="4"/>
      <c r="L912" s="58"/>
      <c r="M912" s="58">
        <v>12.48318883</v>
      </c>
      <c r="N912" s="58">
        <v>2</v>
      </c>
      <c r="O912" s="58"/>
      <c r="P912" s="58">
        <v>0.66</v>
      </c>
      <c r="Q912" s="4"/>
      <c r="R912" s="4"/>
    </row>
    <row r="913" spans="1:18" ht="75">
      <c r="A913" s="46" t="s">
        <v>1225</v>
      </c>
      <c r="B913" s="91" t="s">
        <v>1085</v>
      </c>
      <c r="C913" s="54" t="s">
        <v>2120</v>
      </c>
      <c r="D913" s="58">
        <v>5.0224299999999991</v>
      </c>
      <c r="E913" s="58"/>
      <c r="F913" s="58">
        <v>0</v>
      </c>
      <c r="G913" s="58">
        <v>0</v>
      </c>
      <c r="H913" s="58"/>
      <c r="I913" s="58">
        <v>0</v>
      </c>
      <c r="J913" s="58">
        <v>0</v>
      </c>
      <c r="K913" s="4"/>
      <c r="L913" s="58"/>
      <c r="M913" s="58">
        <v>0</v>
      </c>
      <c r="N913" s="58">
        <v>0</v>
      </c>
      <c r="O913" s="58"/>
      <c r="P913" s="58">
        <v>0</v>
      </c>
      <c r="Q913" s="4"/>
      <c r="R913" s="4"/>
    </row>
    <row r="914" spans="1:18" ht="93.75">
      <c r="A914" s="46" t="s">
        <v>1225</v>
      </c>
      <c r="B914" s="91" t="s">
        <v>1086</v>
      </c>
      <c r="C914" s="54" t="s">
        <v>2121</v>
      </c>
      <c r="D914" s="58">
        <v>3.1068599999999997</v>
      </c>
      <c r="E914" s="58"/>
      <c r="F914" s="58">
        <v>0</v>
      </c>
      <c r="G914" s="58">
        <v>0</v>
      </c>
      <c r="H914" s="58"/>
      <c r="I914" s="58">
        <v>0</v>
      </c>
      <c r="J914" s="58">
        <v>0</v>
      </c>
      <c r="K914" s="4"/>
      <c r="L914" s="58"/>
      <c r="M914" s="58">
        <v>0</v>
      </c>
      <c r="N914" s="58">
        <v>0</v>
      </c>
      <c r="O914" s="58"/>
      <c r="P914" s="58">
        <v>0</v>
      </c>
      <c r="Q914" s="4"/>
      <c r="R914" s="4"/>
    </row>
    <row r="915" spans="1:18" ht="112.5">
      <c r="A915" s="46" t="s">
        <v>1225</v>
      </c>
      <c r="B915" s="91" t="s">
        <v>1087</v>
      </c>
      <c r="C915" s="54" t="s">
        <v>2122</v>
      </c>
      <c r="D915" s="58">
        <v>11.104320000000001</v>
      </c>
      <c r="E915" s="58"/>
      <c r="F915" s="58">
        <v>0</v>
      </c>
      <c r="G915" s="58">
        <v>0</v>
      </c>
      <c r="H915" s="58"/>
      <c r="I915" s="58">
        <v>0</v>
      </c>
      <c r="J915" s="58">
        <v>0</v>
      </c>
      <c r="K915" s="4"/>
      <c r="L915" s="58"/>
      <c r="M915" s="58">
        <v>0</v>
      </c>
      <c r="N915" s="58">
        <v>0</v>
      </c>
      <c r="O915" s="58"/>
      <c r="P915" s="58">
        <v>0</v>
      </c>
      <c r="Q915" s="4"/>
      <c r="R915" s="4"/>
    </row>
    <row r="916" spans="1:18" ht="93.75">
      <c r="A916" s="46" t="s">
        <v>1225</v>
      </c>
      <c r="B916" s="91" t="s">
        <v>1088</v>
      </c>
      <c r="C916" s="54" t="s">
        <v>2123</v>
      </c>
      <c r="D916" s="58">
        <v>4.3336000000000006</v>
      </c>
      <c r="E916" s="58"/>
      <c r="F916" s="58">
        <v>0</v>
      </c>
      <c r="G916" s="58">
        <v>0</v>
      </c>
      <c r="H916" s="58"/>
      <c r="I916" s="58">
        <v>0</v>
      </c>
      <c r="J916" s="58">
        <v>0</v>
      </c>
      <c r="K916" s="4"/>
      <c r="L916" s="58"/>
      <c r="M916" s="58">
        <v>0</v>
      </c>
      <c r="N916" s="58">
        <v>0</v>
      </c>
      <c r="O916" s="58"/>
      <c r="P916" s="58">
        <v>0</v>
      </c>
      <c r="Q916" s="4"/>
      <c r="R916" s="4"/>
    </row>
    <row r="917" spans="1:18" ht="112.5">
      <c r="A917" s="46" t="s">
        <v>1225</v>
      </c>
      <c r="B917" s="91" t="s">
        <v>1089</v>
      </c>
      <c r="C917" s="54" t="s">
        <v>2124</v>
      </c>
      <c r="D917" s="58">
        <v>29.818119999999997</v>
      </c>
      <c r="E917" s="58"/>
      <c r="F917" s="58">
        <v>0</v>
      </c>
      <c r="G917" s="58">
        <v>0</v>
      </c>
      <c r="H917" s="58"/>
      <c r="I917" s="58">
        <v>0</v>
      </c>
      <c r="J917" s="58">
        <v>0</v>
      </c>
      <c r="K917" s="4"/>
      <c r="L917" s="58"/>
      <c r="M917" s="58">
        <v>0</v>
      </c>
      <c r="N917" s="58">
        <v>0</v>
      </c>
      <c r="O917" s="58"/>
      <c r="P917" s="58">
        <v>0</v>
      </c>
      <c r="Q917" s="4"/>
      <c r="R917" s="4"/>
    </row>
    <row r="918" spans="1:18" ht="93.75">
      <c r="A918" s="46" t="s">
        <v>1225</v>
      </c>
      <c r="B918" s="91" t="s">
        <v>1090</v>
      </c>
      <c r="C918" s="54" t="s">
        <v>2125</v>
      </c>
      <c r="D918" s="58">
        <v>69.62127000000001</v>
      </c>
      <c r="E918" s="58"/>
      <c r="F918" s="58">
        <v>69.62127000000001</v>
      </c>
      <c r="G918" s="58">
        <v>0</v>
      </c>
      <c r="H918" s="58"/>
      <c r="I918" s="58">
        <v>5.60</v>
      </c>
      <c r="J918" s="58">
        <v>0</v>
      </c>
      <c r="K918" s="4"/>
      <c r="L918" s="58"/>
      <c r="M918" s="58">
        <v>69.62127000000001</v>
      </c>
      <c r="N918" s="58">
        <v>0</v>
      </c>
      <c r="O918" s="58"/>
      <c r="P918" s="58">
        <v>5.60</v>
      </c>
      <c r="Q918" s="4"/>
      <c r="R918" s="4"/>
    </row>
    <row r="919" spans="1:18" ht="112.5">
      <c r="A919" s="46" t="s">
        <v>1225</v>
      </c>
      <c r="B919" s="91" t="s">
        <v>1091</v>
      </c>
      <c r="C919" s="54" t="s">
        <v>2126</v>
      </c>
      <c r="D919" s="58">
        <v>3.1657399999999996</v>
      </c>
      <c r="E919" s="58"/>
      <c r="F919" s="58">
        <v>0</v>
      </c>
      <c r="G919" s="58">
        <v>0</v>
      </c>
      <c r="H919" s="58"/>
      <c r="I919" s="58">
        <v>0</v>
      </c>
      <c r="J919" s="58">
        <v>0</v>
      </c>
      <c r="K919" s="4"/>
      <c r="L919" s="58"/>
      <c r="M919" s="58">
        <v>0</v>
      </c>
      <c r="N919" s="58">
        <v>0</v>
      </c>
      <c r="O919" s="58"/>
      <c r="P919" s="58">
        <v>0</v>
      </c>
      <c r="Q919" s="4"/>
      <c r="R919" s="4"/>
    </row>
    <row r="920" spans="1:18" ht="75">
      <c r="A920" s="46" t="s">
        <v>1225</v>
      </c>
      <c r="B920" s="91" t="s">
        <v>1092</v>
      </c>
      <c r="C920" s="54" t="s">
        <v>2127</v>
      </c>
      <c r="D920" s="58">
        <v>7.1191400000000007</v>
      </c>
      <c r="E920" s="58"/>
      <c r="F920" s="58">
        <v>0</v>
      </c>
      <c r="G920" s="58">
        <v>0</v>
      </c>
      <c r="H920" s="58"/>
      <c r="I920" s="58">
        <v>0</v>
      </c>
      <c r="J920" s="58">
        <v>0</v>
      </c>
      <c r="K920" s="4"/>
      <c r="L920" s="58"/>
      <c r="M920" s="58">
        <v>0</v>
      </c>
      <c r="N920" s="58">
        <v>0</v>
      </c>
      <c r="O920" s="58"/>
      <c r="P920" s="58">
        <v>0</v>
      </c>
      <c r="Q920" s="4"/>
      <c r="R920" s="4"/>
    </row>
    <row r="921" spans="1:18" ht="112.5">
      <c r="A921" s="46" t="s">
        <v>1225</v>
      </c>
      <c r="B921" s="91" t="s">
        <v>1093</v>
      </c>
      <c r="C921" s="54" t="s">
        <v>2128</v>
      </c>
      <c r="D921" s="58">
        <v>1.2945599999999999</v>
      </c>
      <c r="E921" s="58"/>
      <c r="F921" s="58">
        <v>0</v>
      </c>
      <c r="G921" s="58">
        <v>0</v>
      </c>
      <c r="H921" s="58"/>
      <c r="I921" s="58">
        <v>0</v>
      </c>
      <c r="J921" s="58">
        <v>0</v>
      </c>
      <c r="K921" s="4"/>
      <c r="L921" s="58"/>
      <c r="M921" s="58">
        <v>0</v>
      </c>
      <c r="N921" s="58">
        <v>0</v>
      </c>
      <c r="O921" s="58"/>
      <c r="P921" s="58">
        <v>0</v>
      </c>
      <c r="Q921" s="4"/>
      <c r="R921" s="4"/>
    </row>
    <row r="922" spans="1:18" ht="131.25">
      <c r="A922" s="46" t="s">
        <v>1225</v>
      </c>
      <c r="B922" s="91" t="s">
        <v>1094</v>
      </c>
      <c r="C922" s="54" t="s">
        <v>2129</v>
      </c>
      <c r="D922" s="58">
        <v>4.4229399999999996</v>
      </c>
      <c r="E922" s="58"/>
      <c r="F922" s="58">
        <v>0</v>
      </c>
      <c r="G922" s="58">
        <v>0</v>
      </c>
      <c r="H922" s="58"/>
      <c r="I922" s="58">
        <v>0</v>
      </c>
      <c r="J922" s="58">
        <v>0</v>
      </c>
      <c r="K922" s="4"/>
      <c r="L922" s="58"/>
      <c r="M922" s="58">
        <v>0</v>
      </c>
      <c r="N922" s="58">
        <v>0</v>
      </c>
      <c r="O922" s="58"/>
      <c r="P922" s="58">
        <v>0</v>
      </c>
      <c r="Q922" s="4"/>
      <c r="R922" s="4"/>
    </row>
    <row r="923" spans="1:18" ht="112.5">
      <c r="A923" s="46" t="s">
        <v>1225</v>
      </c>
      <c r="B923" s="91" t="s">
        <v>1095</v>
      </c>
      <c r="C923" s="54" t="s">
        <v>2130</v>
      </c>
      <c r="D923" s="58">
        <v>5.2457700000000003</v>
      </c>
      <c r="E923" s="58"/>
      <c r="F923" s="58">
        <v>0</v>
      </c>
      <c r="G923" s="58">
        <v>0</v>
      </c>
      <c r="H923" s="58"/>
      <c r="I923" s="58">
        <v>0</v>
      </c>
      <c r="J923" s="58">
        <v>0</v>
      </c>
      <c r="K923" s="4"/>
      <c r="L923" s="58"/>
      <c r="M923" s="58">
        <v>0</v>
      </c>
      <c r="N923" s="58">
        <v>0</v>
      </c>
      <c r="O923" s="58"/>
      <c r="P923" s="58">
        <v>0</v>
      </c>
      <c r="Q923" s="4"/>
      <c r="R923" s="4"/>
    </row>
    <row r="924" spans="1:18" ht="93.75">
      <c r="A924" s="46" t="s">
        <v>1225</v>
      </c>
      <c r="B924" s="91" t="s">
        <v>1096</v>
      </c>
      <c r="C924" s="54" t="s">
        <v>2131</v>
      </c>
      <c r="D924" s="58">
        <v>0.38658999999999993</v>
      </c>
      <c r="E924" s="58"/>
      <c r="F924" s="58">
        <v>0</v>
      </c>
      <c r="G924" s="58">
        <v>0</v>
      </c>
      <c r="H924" s="58"/>
      <c r="I924" s="58">
        <v>0</v>
      </c>
      <c r="J924" s="58">
        <v>0</v>
      </c>
      <c r="K924" s="4"/>
      <c r="L924" s="58"/>
      <c r="M924" s="58">
        <v>0</v>
      </c>
      <c r="N924" s="58">
        <v>0</v>
      </c>
      <c r="O924" s="58"/>
      <c r="P924" s="58">
        <v>0</v>
      </c>
      <c r="Q924" s="4"/>
      <c r="R924" s="4"/>
    </row>
    <row r="925" spans="1:18" ht="150">
      <c r="A925" s="46" t="s">
        <v>1225</v>
      </c>
      <c r="B925" s="91" t="s">
        <v>1097</v>
      </c>
      <c r="C925" s="54" t="s">
        <v>2132</v>
      </c>
      <c r="D925" s="58">
        <v>18.16657</v>
      </c>
      <c r="E925" s="58"/>
      <c r="F925" s="58">
        <v>0</v>
      </c>
      <c r="G925" s="58">
        <v>0</v>
      </c>
      <c r="H925" s="58"/>
      <c r="I925" s="58">
        <v>0</v>
      </c>
      <c r="J925" s="58">
        <v>0</v>
      </c>
      <c r="K925" s="4"/>
      <c r="L925" s="58"/>
      <c r="M925" s="58">
        <v>0</v>
      </c>
      <c r="N925" s="58">
        <v>0</v>
      </c>
      <c r="O925" s="58"/>
      <c r="P925" s="58">
        <v>0</v>
      </c>
      <c r="Q925" s="4"/>
      <c r="R925" s="4"/>
    </row>
    <row r="926" spans="1:18" ht="131.25">
      <c r="A926" s="46" t="s">
        <v>1225</v>
      </c>
      <c r="B926" s="91" t="s">
        <v>1098</v>
      </c>
      <c r="C926" s="54" t="s">
        <v>2133</v>
      </c>
      <c r="D926" s="58">
        <v>5.4636200000000006</v>
      </c>
      <c r="E926" s="58"/>
      <c r="F926" s="58">
        <v>0</v>
      </c>
      <c r="G926" s="58">
        <v>0</v>
      </c>
      <c r="H926" s="58"/>
      <c r="I926" s="58">
        <v>0</v>
      </c>
      <c r="J926" s="58">
        <v>0</v>
      </c>
      <c r="K926" s="4"/>
      <c r="L926" s="58"/>
      <c r="M926" s="58">
        <v>0</v>
      </c>
      <c r="N926" s="58">
        <v>0</v>
      </c>
      <c r="O926" s="58"/>
      <c r="P926" s="58">
        <v>0</v>
      </c>
      <c r="Q926" s="4"/>
      <c r="R926" s="4"/>
    </row>
    <row r="927" spans="1:18" ht="150">
      <c r="A927" s="46" t="s">
        <v>1225</v>
      </c>
      <c r="B927" s="91" t="s">
        <v>1099</v>
      </c>
      <c r="C927" s="54" t="s">
        <v>2134</v>
      </c>
      <c r="D927" s="58">
        <v>27.70044</v>
      </c>
      <c r="E927" s="58"/>
      <c r="F927" s="58">
        <v>0</v>
      </c>
      <c r="G927" s="58">
        <v>0</v>
      </c>
      <c r="H927" s="58"/>
      <c r="I927" s="58">
        <v>0</v>
      </c>
      <c r="J927" s="58">
        <v>0</v>
      </c>
      <c r="K927" s="4"/>
      <c r="L927" s="58"/>
      <c r="M927" s="58">
        <v>0</v>
      </c>
      <c r="N927" s="58">
        <v>0</v>
      </c>
      <c r="O927" s="58"/>
      <c r="P927" s="58">
        <v>0</v>
      </c>
      <c r="Q927" s="4"/>
      <c r="R927" s="4"/>
    </row>
    <row r="928" spans="1:18" ht="75">
      <c r="A928" s="46" t="s">
        <v>1225</v>
      </c>
      <c r="B928" s="91" t="s">
        <v>1100</v>
      </c>
      <c r="C928" s="54" t="s">
        <v>2135</v>
      </c>
      <c r="D928" s="58">
        <v>81.581980000000001</v>
      </c>
      <c r="E928" s="58"/>
      <c r="F928" s="58">
        <v>0</v>
      </c>
      <c r="G928" s="58">
        <v>0</v>
      </c>
      <c r="H928" s="58"/>
      <c r="I928" s="58">
        <v>0</v>
      </c>
      <c r="J928" s="58">
        <v>0</v>
      </c>
      <c r="K928" s="4"/>
      <c r="L928" s="58"/>
      <c r="M928" s="58">
        <v>0</v>
      </c>
      <c r="N928" s="58">
        <v>0</v>
      </c>
      <c r="O928" s="58"/>
      <c r="P928" s="58">
        <v>0</v>
      </c>
      <c r="Q928" s="4"/>
      <c r="R928" s="4"/>
    </row>
    <row r="929" spans="1:18" ht="150">
      <c r="A929" s="46" t="s">
        <v>1225</v>
      </c>
      <c r="B929" s="91" t="s">
        <v>1101</v>
      </c>
      <c r="C929" s="54" t="s">
        <v>2136</v>
      </c>
      <c r="D929" s="58">
        <v>165.47898999999998</v>
      </c>
      <c r="E929" s="58"/>
      <c r="F929" s="58">
        <v>0</v>
      </c>
      <c r="G929" s="58">
        <v>0</v>
      </c>
      <c r="H929" s="58"/>
      <c r="I929" s="58">
        <v>0</v>
      </c>
      <c r="J929" s="58">
        <v>0</v>
      </c>
      <c r="K929" s="4"/>
      <c r="L929" s="58"/>
      <c r="M929" s="58">
        <v>0</v>
      </c>
      <c r="N929" s="58">
        <v>0</v>
      </c>
      <c r="O929" s="58"/>
      <c r="P929" s="58">
        <v>0</v>
      </c>
      <c r="Q929" s="4"/>
      <c r="R929" s="4"/>
    </row>
    <row r="930" spans="1:18" ht="112.5">
      <c r="A930" s="46" t="s">
        <v>1225</v>
      </c>
      <c r="B930" s="91" t="s">
        <v>1102</v>
      </c>
      <c r="C930" s="54" t="s">
        <v>2137</v>
      </c>
      <c r="D930" s="58">
        <v>0.34912999999999994</v>
      </c>
      <c r="E930" s="58"/>
      <c r="F930" s="58">
        <v>0</v>
      </c>
      <c r="G930" s="58">
        <v>0</v>
      </c>
      <c r="H930" s="58"/>
      <c r="I930" s="58">
        <v>0</v>
      </c>
      <c r="J930" s="58">
        <v>0</v>
      </c>
      <c r="K930" s="4"/>
      <c r="L930" s="58"/>
      <c r="M930" s="58">
        <v>0</v>
      </c>
      <c r="N930" s="58">
        <v>0</v>
      </c>
      <c r="O930" s="58"/>
      <c r="P930" s="58">
        <v>0</v>
      </c>
      <c r="Q930" s="4"/>
      <c r="R930" s="4"/>
    </row>
    <row r="931" spans="1:18" ht="93.75">
      <c r="A931" s="46" t="s">
        <v>1225</v>
      </c>
      <c r="B931" s="91" t="s">
        <v>1103</v>
      </c>
      <c r="C931" s="54" t="s">
        <v>2138</v>
      </c>
      <c r="D931" s="58">
        <v>1.66439</v>
      </c>
      <c r="E931" s="58"/>
      <c r="F931" s="58">
        <v>0</v>
      </c>
      <c r="G931" s="58">
        <v>0</v>
      </c>
      <c r="H931" s="58"/>
      <c r="I931" s="58">
        <v>0</v>
      </c>
      <c r="J931" s="58">
        <v>0</v>
      </c>
      <c r="K931" s="4"/>
      <c r="L931" s="58"/>
      <c r="M931" s="58">
        <v>0</v>
      </c>
      <c r="N931" s="58">
        <v>0</v>
      </c>
      <c r="O931" s="58"/>
      <c r="P931" s="58">
        <v>0</v>
      </c>
      <c r="Q931" s="4"/>
      <c r="R931" s="4"/>
    </row>
    <row r="932" spans="1:18" ht="112.5">
      <c r="A932" s="46" t="s">
        <v>1225</v>
      </c>
      <c r="B932" s="91" t="s">
        <v>1104</v>
      </c>
      <c r="C932" s="54" t="s">
        <v>2139</v>
      </c>
      <c r="D932" s="58">
        <v>15.701230000000001</v>
      </c>
      <c r="E932" s="58"/>
      <c r="F932" s="58">
        <v>0</v>
      </c>
      <c r="G932" s="58">
        <v>0</v>
      </c>
      <c r="H932" s="58"/>
      <c r="I932" s="58">
        <v>0</v>
      </c>
      <c r="J932" s="58">
        <v>0</v>
      </c>
      <c r="K932" s="4"/>
      <c r="L932" s="58"/>
      <c r="M932" s="58">
        <v>0</v>
      </c>
      <c r="N932" s="58">
        <v>0</v>
      </c>
      <c r="O932" s="58"/>
      <c r="P932" s="58">
        <v>0</v>
      </c>
      <c r="Q932" s="4"/>
      <c r="R932" s="4"/>
    </row>
    <row r="933" spans="1:18" ht="75">
      <c r="A933" s="46" t="s">
        <v>1225</v>
      </c>
      <c r="B933" s="91" t="s">
        <v>1105</v>
      </c>
      <c r="C933" s="54" t="s">
        <v>2140</v>
      </c>
      <c r="D933" s="58">
        <v>30.74905</v>
      </c>
      <c r="E933" s="58"/>
      <c r="F933" s="58">
        <v>0</v>
      </c>
      <c r="G933" s="58">
        <v>0</v>
      </c>
      <c r="H933" s="58"/>
      <c r="I933" s="58">
        <v>0</v>
      </c>
      <c r="J933" s="58">
        <v>0</v>
      </c>
      <c r="K933" s="4"/>
      <c r="L933" s="58"/>
      <c r="M933" s="58">
        <v>0</v>
      </c>
      <c r="N933" s="58">
        <v>0</v>
      </c>
      <c r="O933" s="58"/>
      <c r="P933" s="58">
        <v>0</v>
      </c>
      <c r="Q933" s="4"/>
      <c r="R933" s="4"/>
    </row>
    <row r="934" spans="1:18" ht="75">
      <c r="A934" s="46" t="s">
        <v>1225</v>
      </c>
      <c r="B934" s="91" t="s">
        <v>1106</v>
      </c>
      <c r="C934" s="54" t="s">
        <v>2141</v>
      </c>
      <c r="D934" s="58">
        <v>26.694299999999998</v>
      </c>
      <c r="E934" s="58"/>
      <c r="F934" s="58">
        <v>0</v>
      </c>
      <c r="G934" s="58">
        <v>0</v>
      </c>
      <c r="H934" s="58"/>
      <c r="I934" s="58">
        <v>0</v>
      </c>
      <c r="J934" s="58">
        <v>0</v>
      </c>
      <c r="K934" s="4"/>
      <c r="L934" s="58"/>
      <c r="M934" s="58">
        <v>0</v>
      </c>
      <c r="N934" s="58">
        <v>0</v>
      </c>
      <c r="O934" s="58"/>
      <c r="P934" s="58">
        <v>0</v>
      </c>
      <c r="Q934" s="4"/>
      <c r="R934" s="4"/>
    </row>
    <row r="935" spans="1:18" ht="75">
      <c r="A935" s="46" t="s">
        <v>1225</v>
      </c>
      <c r="B935" s="91" t="s">
        <v>1107</v>
      </c>
      <c r="C935" s="54" t="s">
        <v>2142</v>
      </c>
      <c r="D935" s="58">
        <v>4.8658000000000001</v>
      </c>
      <c r="E935" s="58"/>
      <c r="F935" s="58">
        <v>0</v>
      </c>
      <c r="G935" s="58">
        <v>0</v>
      </c>
      <c r="H935" s="58"/>
      <c r="I935" s="58">
        <v>0</v>
      </c>
      <c r="J935" s="58">
        <v>0</v>
      </c>
      <c r="K935" s="4"/>
      <c r="L935" s="58"/>
      <c r="M935" s="58">
        <v>0</v>
      </c>
      <c r="N935" s="58">
        <v>0</v>
      </c>
      <c r="O935" s="58"/>
      <c r="P935" s="58">
        <v>0</v>
      </c>
      <c r="Q935" s="4"/>
      <c r="R935" s="4"/>
    </row>
    <row r="936" spans="1:18" ht="112.5">
      <c r="A936" s="46" t="s">
        <v>1225</v>
      </c>
      <c r="B936" s="91" t="s">
        <v>1108</v>
      </c>
      <c r="C936" s="54" t="s">
        <v>2143</v>
      </c>
      <c r="D936" s="58">
        <v>0.65387000000000006</v>
      </c>
      <c r="E936" s="58"/>
      <c r="F936" s="58">
        <v>0</v>
      </c>
      <c r="G936" s="58">
        <v>0</v>
      </c>
      <c r="H936" s="58"/>
      <c r="I936" s="58">
        <v>0</v>
      </c>
      <c r="J936" s="58">
        <v>0</v>
      </c>
      <c r="K936" s="4"/>
      <c r="L936" s="58"/>
      <c r="M936" s="58">
        <v>0</v>
      </c>
      <c r="N936" s="58">
        <v>0</v>
      </c>
      <c r="O936" s="58"/>
      <c r="P936" s="58">
        <v>0</v>
      </c>
      <c r="Q936" s="4"/>
      <c r="R936" s="4"/>
    </row>
    <row r="937" spans="1:18" ht="112.5">
      <c r="A937" s="46" t="s">
        <v>1225</v>
      </c>
      <c r="B937" s="91" t="s">
        <v>1109</v>
      </c>
      <c r="C937" s="54" t="s">
        <v>2144</v>
      </c>
      <c r="D937" s="58">
        <v>17.230080000000001</v>
      </c>
      <c r="E937" s="58"/>
      <c r="F937" s="58">
        <v>0</v>
      </c>
      <c r="G937" s="58">
        <v>0</v>
      </c>
      <c r="H937" s="58"/>
      <c r="I937" s="58">
        <v>0</v>
      </c>
      <c r="J937" s="58">
        <v>0</v>
      </c>
      <c r="K937" s="4"/>
      <c r="L937" s="58"/>
      <c r="M937" s="58">
        <v>0</v>
      </c>
      <c r="N937" s="58">
        <v>0</v>
      </c>
      <c r="O937" s="58"/>
      <c r="P937" s="58">
        <v>0</v>
      </c>
      <c r="Q937" s="4"/>
      <c r="R937" s="4"/>
    </row>
    <row r="938" spans="1:18" ht="112.5">
      <c r="A938" s="46" t="s">
        <v>1225</v>
      </c>
      <c r="B938" s="91" t="s">
        <v>1110</v>
      </c>
      <c r="C938" s="54" t="s">
        <v>2145</v>
      </c>
      <c r="D938" s="58">
        <v>1.9711300000000003</v>
      </c>
      <c r="E938" s="58"/>
      <c r="F938" s="58">
        <v>0</v>
      </c>
      <c r="G938" s="58">
        <v>0</v>
      </c>
      <c r="H938" s="58"/>
      <c r="I938" s="58">
        <v>0</v>
      </c>
      <c r="J938" s="58">
        <v>0</v>
      </c>
      <c r="K938" s="4"/>
      <c r="L938" s="58"/>
      <c r="M938" s="58">
        <v>0</v>
      </c>
      <c r="N938" s="58">
        <v>0</v>
      </c>
      <c r="O938" s="58"/>
      <c r="P938" s="58">
        <v>0</v>
      </c>
      <c r="Q938" s="4"/>
      <c r="R938" s="4"/>
    </row>
    <row r="939" spans="1:18" ht="93.75">
      <c r="A939" s="46" t="s">
        <v>1225</v>
      </c>
      <c r="B939" s="91" t="s">
        <v>1111</v>
      </c>
      <c r="C939" s="54" t="s">
        <v>2146</v>
      </c>
      <c r="D939" s="58">
        <v>118.64406000000001</v>
      </c>
      <c r="E939" s="58"/>
      <c r="F939" s="58">
        <v>0</v>
      </c>
      <c r="G939" s="58">
        <v>0</v>
      </c>
      <c r="H939" s="58"/>
      <c r="I939" s="58">
        <v>0</v>
      </c>
      <c r="J939" s="58">
        <v>0</v>
      </c>
      <c r="K939" s="4"/>
      <c r="L939" s="58"/>
      <c r="M939" s="58">
        <v>0</v>
      </c>
      <c r="N939" s="58">
        <v>0</v>
      </c>
      <c r="O939" s="58"/>
      <c r="P939" s="58">
        <v>0</v>
      </c>
      <c r="Q939" s="4"/>
      <c r="R939" s="4"/>
    </row>
    <row r="940" spans="1:18" ht="93.75">
      <c r="A940" s="46" t="s">
        <v>1225</v>
      </c>
      <c r="B940" s="91" t="s">
        <v>1112</v>
      </c>
      <c r="C940" s="54" t="s">
        <v>2147</v>
      </c>
      <c r="D940" s="58">
        <v>18.501819999999999</v>
      </c>
      <c r="E940" s="58"/>
      <c r="F940" s="58">
        <v>0</v>
      </c>
      <c r="G940" s="58">
        <v>0</v>
      </c>
      <c r="H940" s="58"/>
      <c r="I940" s="58">
        <v>0</v>
      </c>
      <c r="J940" s="58">
        <v>0</v>
      </c>
      <c r="K940" s="4"/>
      <c r="L940" s="58"/>
      <c r="M940" s="58">
        <v>0</v>
      </c>
      <c r="N940" s="58">
        <v>0</v>
      </c>
      <c r="O940" s="58"/>
      <c r="P940" s="58">
        <v>0</v>
      </c>
      <c r="Q940" s="4"/>
      <c r="R940" s="4"/>
    </row>
    <row r="941" spans="1:18" ht="168.75">
      <c r="A941" s="46" t="s">
        <v>1225</v>
      </c>
      <c r="B941" s="91" t="s">
        <v>1113</v>
      </c>
      <c r="C941" s="54" t="s">
        <v>2148</v>
      </c>
      <c r="D941" s="58">
        <v>61.74242000000001</v>
      </c>
      <c r="E941" s="58"/>
      <c r="F941" s="58">
        <v>0</v>
      </c>
      <c r="G941" s="58">
        <v>0</v>
      </c>
      <c r="H941" s="58"/>
      <c r="I941" s="58">
        <v>0</v>
      </c>
      <c r="J941" s="58">
        <v>0</v>
      </c>
      <c r="K941" s="4"/>
      <c r="L941" s="58"/>
      <c r="M941" s="58">
        <v>0</v>
      </c>
      <c r="N941" s="58">
        <v>0</v>
      </c>
      <c r="O941" s="58"/>
      <c r="P941" s="58">
        <v>0</v>
      </c>
      <c r="Q941" s="4"/>
      <c r="R941" s="4"/>
    </row>
    <row r="942" spans="1:18" ht="75">
      <c r="A942" s="46" t="s">
        <v>1225</v>
      </c>
      <c r="B942" s="91" t="s">
        <v>1114</v>
      </c>
      <c r="C942" s="54" t="s">
        <v>2149</v>
      </c>
      <c r="D942" s="58">
        <v>47.188067520000004</v>
      </c>
      <c r="E942" s="58"/>
      <c r="F942" s="58">
        <v>47.188067520000004</v>
      </c>
      <c r="G942" s="58">
        <v>6.40</v>
      </c>
      <c r="H942" s="58"/>
      <c r="I942" s="58">
        <v>3.6520000000000001</v>
      </c>
      <c r="J942" s="58">
        <v>0</v>
      </c>
      <c r="K942" s="4"/>
      <c r="L942" s="58"/>
      <c r="M942" s="58">
        <v>47.188067520000004</v>
      </c>
      <c r="N942" s="58">
        <v>6.40</v>
      </c>
      <c r="O942" s="58"/>
      <c r="P942" s="58">
        <v>3.6520000000000001</v>
      </c>
      <c r="Q942" s="4"/>
      <c r="R942" s="4"/>
    </row>
    <row r="943" spans="1:18" ht="93.75">
      <c r="A943" s="46" t="s">
        <v>1225</v>
      </c>
      <c r="B943" s="91" t="s">
        <v>1115</v>
      </c>
      <c r="C943" s="54" t="s">
        <v>2150</v>
      </c>
      <c r="D943" s="58">
        <v>10.63138</v>
      </c>
      <c r="E943" s="58"/>
      <c r="F943" s="58">
        <v>0</v>
      </c>
      <c r="G943" s="58">
        <v>0</v>
      </c>
      <c r="H943" s="58"/>
      <c r="I943" s="58">
        <v>0</v>
      </c>
      <c r="J943" s="58">
        <v>0</v>
      </c>
      <c r="K943" s="4"/>
      <c r="L943" s="58"/>
      <c r="M943" s="58">
        <v>0</v>
      </c>
      <c r="N943" s="58">
        <v>0</v>
      </c>
      <c r="O943" s="58"/>
      <c r="P943" s="58">
        <v>0</v>
      </c>
      <c r="Q943" s="4"/>
      <c r="R943" s="4"/>
    </row>
    <row r="944" spans="1:18" ht="93.75">
      <c r="A944" s="46" t="s">
        <v>1225</v>
      </c>
      <c r="B944" s="91" t="s">
        <v>1116</v>
      </c>
      <c r="C944" s="54" t="s">
        <v>2151</v>
      </c>
      <c r="D944" s="58">
        <v>13.00468</v>
      </c>
      <c r="E944" s="58"/>
      <c r="F944" s="58">
        <v>0</v>
      </c>
      <c r="G944" s="58">
        <v>0</v>
      </c>
      <c r="H944" s="58"/>
      <c r="I944" s="58">
        <v>0</v>
      </c>
      <c r="J944" s="58">
        <v>0</v>
      </c>
      <c r="K944" s="4"/>
      <c r="L944" s="58"/>
      <c r="M944" s="58">
        <v>0</v>
      </c>
      <c r="N944" s="58">
        <v>0</v>
      </c>
      <c r="O944" s="58"/>
      <c r="P944" s="58">
        <v>0</v>
      </c>
      <c r="Q944" s="4"/>
      <c r="R944" s="4"/>
    </row>
    <row r="945" spans="1:18" ht="131.25">
      <c r="A945" s="46" t="s">
        <v>1225</v>
      </c>
      <c r="B945" s="91" t="s">
        <v>1117</v>
      </c>
      <c r="C945" s="54" t="s">
        <v>2152</v>
      </c>
      <c r="D945" s="58">
        <v>98.082729999999998</v>
      </c>
      <c r="E945" s="58"/>
      <c r="F945" s="58">
        <v>98.082729999999998</v>
      </c>
      <c r="G945" s="58">
        <v>1.60</v>
      </c>
      <c r="H945" s="58"/>
      <c r="I945" s="58">
        <v>18.80</v>
      </c>
      <c r="J945" s="58">
        <v>0</v>
      </c>
      <c r="K945" s="4"/>
      <c r="L945" s="58"/>
      <c r="M945" s="58">
        <v>98.082729999999998</v>
      </c>
      <c r="N945" s="58">
        <v>1.60</v>
      </c>
      <c r="O945" s="58"/>
      <c r="P945" s="58">
        <v>18.80</v>
      </c>
      <c r="Q945" s="4"/>
      <c r="R945" s="4"/>
    </row>
    <row r="946" spans="1:18" ht="75">
      <c r="A946" s="46" t="s">
        <v>1225</v>
      </c>
      <c r="B946" s="91" t="s">
        <v>1118</v>
      </c>
      <c r="C946" s="54" t="s">
        <v>2153</v>
      </c>
      <c r="D946" s="58">
        <v>14.78628</v>
      </c>
      <c r="E946" s="58"/>
      <c r="F946" s="58">
        <v>0</v>
      </c>
      <c r="G946" s="58">
        <v>0</v>
      </c>
      <c r="H946" s="58"/>
      <c r="I946" s="58">
        <v>0</v>
      </c>
      <c r="J946" s="58">
        <v>0</v>
      </c>
      <c r="K946" s="4"/>
      <c r="L946" s="58"/>
      <c r="M946" s="58">
        <v>0</v>
      </c>
      <c r="N946" s="58">
        <v>0</v>
      </c>
      <c r="O946" s="58"/>
      <c r="P946" s="58">
        <v>0</v>
      </c>
      <c r="Q946" s="4"/>
      <c r="R946" s="4"/>
    </row>
    <row r="947" spans="1:18" ht="187.5">
      <c r="A947" s="46" t="s">
        <v>1225</v>
      </c>
      <c r="B947" s="91" t="s">
        <v>1119</v>
      </c>
      <c r="C947" s="54" t="s">
        <v>2154</v>
      </c>
      <c r="D947" s="58">
        <v>11.073540000000001</v>
      </c>
      <c r="E947" s="58"/>
      <c r="F947" s="58">
        <v>0</v>
      </c>
      <c r="G947" s="58">
        <v>0</v>
      </c>
      <c r="H947" s="58"/>
      <c r="I947" s="58">
        <v>0</v>
      </c>
      <c r="J947" s="58">
        <v>0</v>
      </c>
      <c r="K947" s="4"/>
      <c r="L947" s="58"/>
      <c r="M947" s="58">
        <v>0</v>
      </c>
      <c r="N947" s="58">
        <v>0</v>
      </c>
      <c r="O947" s="58"/>
      <c r="P947" s="58">
        <v>0</v>
      </c>
      <c r="Q947" s="4"/>
      <c r="R947" s="4"/>
    </row>
    <row r="948" spans="1:18" ht="112.5">
      <c r="A948" s="46" t="s">
        <v>1225</v>
      </c>
      <c r="B948" s="91" t="s">
        <v>1120</v>
      </c>
      <c r="C948" s="54" t="s">
        <v>2155</v>
      </c>
      <c r="D948" s="58">
        <v>9.1915700000000005</v>
      </c>
      <c r="E948" s="58"/>
      <c r="F948" s="58">
        <v>0</v>
      </c>
      <c r="G948" s="58">
        <v>0</v>
      </c>
      <c r="H948" s="58"/>
      <c r="I948" s="58">
        <v>0</v>
      </c>
      <c r="J948" s="58">
        <v>0</v>
      </c>
      <c r="K948" s="4"/>
      <c r="L948" s="58"/>
      <c r="M948" s="58">
        <v>0</v>
      </c>
      <c r="N948" s="58">
        <v>0</v>
      </c>
      <c r="O948" s="58"/>
      <c r="P948" s="58">
        <v>0</v>
      </c>
      <c r="Q948" s="4"/>
      <c r="R948" s="4"/>
    </row>
    <row r="949" spans="1:18" ht="150">
      <c r="A949" s="46" t="s">
        <v>1225</v>
      </c>
      <c r="B949" s="91" t="s">
        <v>1121</v>
      </c>
      <c r="C949" s="54" t="s">
        <v>2156</v>
      </c>
      <c r="D949" s="58">
        <v>7.8814099999999998</v>
      </c>
      <c r="E949" s="58"/>
      <c r="F949" s="58">
        <v>0</v>
      </c>
      <c r="G949" s="58">
        <v>0</v>
      </c>
      <c r="H949" s="58"/>
      <c r="I949" s="58">
        <v>0</v>
      </c>
      <c r="J949" s="58">
        <v>0</v>
      </c>
      <c r="K949" s="4"/>
      <c r="L949" s="58"/>
      <c r="M949" s="58">
        <v>0</v>
      </c>
      <c r="N949" s="58">
        <v>0</v>
      </c>
      <c r="O949" s="58"/>
      <c r="P949" s="58">
        <v>0</v>
      </c>
      <c r="Q949" s="4"/>
      <c r="R949" s="4"/>
    </row>
    <row r="950" spans="1:18" ht="75">
      <c r="A950" s="46" t="s">
        <v>1225</v>
      </c>
      <c r="B950" s="91" t="s">
        <v>1122</v>
      </c>
      <c r="C950" s="54" t="s">
        <v>2157</v>
      </c>
      <c r="D950" s="58">
        <v>69.729230000000001</v>
      </c>
      <c r="E950" s="58"/>
      <c r="F950" s="58">
        <v>0</v>
      </c>
      <c r="G950" s="58">
        <v>0</v>
      </c>
      <c r="H950" s="58"/>
      <c r="I950" s="58">
        <v>0</v>
      </c>
      <c r="J950" s="58">
        <v>0</v>
      </c>
      <c r="K950" s="4"/>
      <c r="L950" s="58"/>
      <c r="M950" s="58">
        <v>0</v>
      </c>
      <c r="N950" s="58">
        <v>0</v>
      </c>
      <c r="O950" s="58"/>
      <c r="P950" s="58">
        <v>0</v>
      </c>
      <c r="Q950" s="4"/>
      <c r="R950" s="4"/>
    </row>
    <row r="951" spans="1:18" ht="93.75">
      <c r="A951" s="46" t="s">
        <v>1225</v>
      </c>
      <c r="B951" s="91" t="s">
        <v>1123</v>
      </c>
      <c r="C951" s="54" t="s">
        <v>2158</v>
      </c>
      <c r="D951" s="58">
        <v>43.779539999999997</v>
      </c>
      <c r="E951" s="58"/>
      <c r="F951" s="58">
        <v>0</v>
      </c>
      <c r="G951" s="58">
        <v>0</v>
      </c>
      <c r="H951" s="58"/>
      <c r="I951" s="58">
        <v>0</v>
      </c>
      <c r="J951" s="58">
        <v>0</v>
      </c>
      <c r="K951" s="4"/>
      <c r="L951" s="58"/>
      <c r="M951" s="58">
        <v>0</v>
      </c>
      <c r="N951" s="58">
        <v>0</v>
      </c>
      <c r="O951" s="58"/>
      <c r="P951" s="58">
        <v>0</v>
      </c>
      <c r="Q951" s="4"/>
      <c r="R951" s="4"/>
    </row>
    <row r="952" spans="1:18" ht="93.75">
      <c r="A952" s="46" t="s">
        <v>1225</v>
      </c>
      <c r="B952" s="91" t="s">
        <v>1124</v>
      </c>
      <c r="C952" s="54" t="s">
        <v>2159</v>
      </c>
      <c r="D952" s="58">
        <v>8.2572199999999984</v>
      </c>
      <c r="E952" s="58"/>
      <c r="F952" s="58">
        <v>0</v>
      </c>
      <c r="G952" s="58">
        <v>0</v>
      </c>
      <c r="H952" s="58"/>
      <c r="I952" s="58">
        <v>0</v>
      </c>
      <c r="J952" s="58">
        <v>0</v>
      </c>
      <c r="K952" s="4"/>
      <c r="L952" s="58"/>
      <c r="M952" s="58">
        <v>0</v>
      </c>
      <c r="N952" s="58">
        <v>0</v>
      </c>
      <c r="O952" s="58"/>
      <c r="P952" s="58">
        <v>0</v>
      </c>
      <c r="Q952" s="4"/>
      <c r="R952" s="4"/>
    </row>
    <row r="953" spans="1:18" ht="112.5">
      <c r="A953" s="46" t="s">
        <v>1225</v>
      </c>
      <c r="B953" s="91" t="s">
        <v>1125</v>
      </c>
      <c r="C953" s="54" t="s">
        <v>2160</v>
      </c>
      <c r="D953" s="58">
        <v>0.35852999999999996</v>
      </c>
      <c r="E953" s="58"/>
      <c r="F953" s="58">
        <v>0</v>
      </c>
      <c r="G953" s="58">
        <v>0</v>
      </c>
      <c r="H953" s="58"/>
      <c r="I953" s="58">
        <v>0</v>
      </c>
      <c r="J953" s="58">
        <v>0</v>
      </c>
      <c r="K953" s="4"/>
      <c r="L953" s="58"/>
      <c r="M953" s="58">
        <v>0</v>
      </c>
      <c r="N953" s="58">
        <v>0</v>
      </c>
      <c r="O953" s="58"/>
      <c r="P953" s="58">
        <v>0</v>
      </c>
      <c r="Q953" s="4"/>
      <c r="R953" s="4"/>
    </row>
    <row r="954" spans="1:18" ht="150">
      <c r="A954" s="46" t="s">
        <v>1225</v>
      </c>
      <c r="B954" s="91" t="s">
        <v>1126</v>
      </c>
      <c r="C954" s="54" t="s">
        <v>2161</v>
      </c>
      <c r="D954" s="58">
        <v>1.6834199999999999</v>
      </c>
      <c r="E954" s="58"/>
      <c r="F954" s="58">
        <v>0</v>
      </c>
      <c r="G954" s="58">
        <v>0</v>
      </c>
      <c r="H954" s="58"/>
      <c r="I954" s="58">
        <v>0</v>
      </c>
      <c r="J954" s="58">
        <v>0</v>
      </c>
      <c r="K954" s="4"/>
      <c r="L954" s="58"/>
      <c r="M954" s="58">
        <v>0</v>
      </c>
      <c r="N954" s="58">
        <v>0</v>
      </c>
      <c r="O954" s="58"/>
      <c r="P954" s="58">
        <v>0</v>
      </c>
      <c r="Q954" s="4"/>
      <c r="R954" s="4"/>
    </row>
    <row r="955" spans="1:18" ht="131.25">
      <c r="A955" s="46" t="s">
        <v>1225</v>
      </c>
      <c r="B955" s="91" t="s">
        <v>1127</v>
      </c>
      <c r="C955" s="54" t="s">
        <v>2162</v>
      </c>
      <c r="D955" s="58">
        <v>15.794919999999999</v>
      </c>
      <c r="E955" s="58"/>
      <c r="F955" s="58">
        <v>0</v>
      </c>
      <c r="G955" s="58">
        <v>0</v>
      </c>
      <c r="H955" s="58"/>
      <c r="I955" s="58">
        <v>0</v>
      </c>
      <c r="J955" s="58">
        <v>0</v>
      </c>
      <c r="K955" s="4"/>
      <c r="L955" s="58"/>
      <c r="M955" s="58">
        <v>0</v>
      </c>
      <c r="N955" s="58">
        <v>0</v>
      </c>
      <c r="O955" s="58"/>
      <c r="P955" s="58">
        <v>0</v>
      </c>
      <c r="Q955" s="4"/>
      <c r="R955" s="4"/>
    </row>
    <row r="956" spans="1:18" ht="112.5">
      <c r="A956" s="46" t="s">
        <v>1225</v>
      </c>
      <c r="B956" s="91" t="s">
        <v>1128</v>
      </c>
      <c r="C956" s="54" t="s">
        <v>2163</v>
      </c>
      <c r="D956" s="58">
        <v>8.0648800000000005</v>
      </c>
      <c r="E956" s="58"/>
      <c r="F956" s="58">
        <v>0</v>
      </c>
      <c r="G956" s="58">
        <v>0</v>
      </c>
      <c r="H956" s="58"/>
      <c r="I956" s="58">
        <v>0</v>
      </c>
      <c r="J956" s="58">
        <v>0</v>
      </c>
      <c r="K956" s="4"/>
      <c r="L956" s="58"/>
      <c r="M956" s="58">
        <v>0</v>
      </c>
      <c r="N956" s="58">
        <v>0</v>
      </c>
      <c r="O956" s="58"/>
      <c r="P956" s="58">
        <v>0</v>
      </c>
      <c r="Q956" s="4"/>
      <c r="R956" s="4"/>
    </row>
    <row r="957" spans="1:18" ht="93.75">
      <c r="A957" s="46" t="s">
        <v>1225</v>
      </c>
      <c r="B957" s="91" t="s">
        <v>1129</v>
      </c>
      <c r="C957" s="54" t="s">
        <v>2164</v>
      </c>
      <c r="D957" s="58">
        <v>5.9139399999999993</v>
      </c>
      <c r="E957" s="58"/>
      <c r="F957" s="58">
        <v>0</v>
      </c>
      <c r="G957" s="58">
        <v>0</v>
      </c>
      <c r="H957" s="58"/>
      <c r="I957" s="58">
        <v>0</v>
      </c>
      <c r="J957" s="58">
        <v>0</v>
      </c>
      <c r="K957" s="4"/>
      <c r="L957" s="58"/>
      <c r="M957" s="58">
        <v>0</v>
      </c>
      <c r="N957" s="58">
        <v>0</v>
      </c>
      <c r="O957" s="58"/>
      <c r="P957" s="58">
        <v>0</v>
      </c>
      <c r="Q957" s="4"/>
      <c r="R957" s="4"/>
    </row>
    <row r="958" spans="1:18" ht="93.75">
      <c r="A958" s="46" t="s">
        <v>1225</v>
      </c>
      <c r="B958" s="91" t="s">
        <v>1130</v>
      </c>
      <c r="C958" s="54" t="s">
        <v>2165</v>
      </c>
      <c r="D958" s="58">
        <v>39.572540000000004</v>
      </c>
      <c r="E958" s="58"/>
      <c r="F958" s="58">
        <v>0</v>
      </c>
      <c r="G958" s="58">
        <v>0</v>
      </c>
      <c r="H958" s="58"/>
      <c r="I958" s="58">
        <v>0</v>
      </c>
      <c r="J958" s="58">
        <v>0</v>
      </c>
      <c r="K958" s="4"/>
      <c r="L958" s="58"/>
      <c r="M958" s="58">
        <v>0</v>
      </c>
      <c r="N958" s="58">
        <v>0</v>
      </c>
      <c r="O958" s="58"/>
      <c r="P958" s="58">
        <v>0</v>
      </c>
      <c r="Q958" s="4"/>
      <c r="R958" s="4"/>
    </row>
    <row r="959" spans="1:18" ht="75">
      <c r="A959" s="46" t="s">
        <v>1225</v>
      </c>
      <c r="B959" s="91" t="s">
        <v>1131</v>
      </c>
      <c r="C959" s="54" t="s">
        <v>2166</v>
      </c>
      <c r="D959" s="58">
        <v>3.5548467500000003</v>
      </c>
      <c r="E959" s="58"/>
      <c r="F959" s="58">
        <v>3.5548467500000003</v>
      </c>
      <c r="G959" s="58">
        <v>0</v>
      </c>
      <c r="H959" s="58"/>
      <c r="I959" s="58">
        <v>0.56699999999999995</v>
      </c>
      <c r="J959" s="58">
        <v>0</v>
      </c>
      <c r="K959" s="4"/>
      <c r="L959" s="58"/>
      <c r="M959" s="58">
        <v>3.5548467500000003</v>
      </c>
      <c r="N959" s="58">
        <v>0</v>
      </c>
      <c r="O959" s="58"/>
      <c r="P959" s="58">
        <v>0.56699999999999995</v>
      </c>
      <c r="Q959" s="4"/>
      <c r="R959" s="4"/>
    </row>
    <row r="960" spans="1:18" ht="75">
      <c r="A960" s="46" t="s">
        <v>1225</v>
      </c>
      <c r="B960" s="91" t="s">
        <v>1132</v>
      </c>
      <c r="C960" s="54" t="s">
        <v>2167</v>
      </c>
      <c r="D960" s="58">
        <v>0.9183800000000002</v>
      </c>
      <c r="E960" s="58"/>
      <c r="F960" s="58">
        <v>0</v>
      </c>
      <c r="G960" s="58">
        <v>0</v>
      </c>
      <c r="H960" s="58"/>
      <c r="I960" s="58">
        <v>0</v>
      </c>
      <c r="J960" s="58">
        <v>0</v>
      </c>
      <c r="K960" s="4"/>
      <c r="L960" s="58"/>
      <c r="M960" s="58">
        <v>0</v>
      </c>
      <c r="N960" s="58">
        <v>0</v>
      </c>
      <c r="O960" s="58"/>
      <c r="P960" s="58">
        <v>0</v>
      </c>
      <c r="Q960" s="4"/>
      <c r="R960" s="4"/>
    </row>
    <row r="961" spans="1:18" ht="150">
      <c r="A961" s="46" t="s">
        <v>1225</v>
      </c>
      <c r="B961" s="91" t="s">
        <v>1133</v>
      </c>
      <c r="C961" s="54" t="s">
        <v>2168</v>
      </c>
      <c r="D961" s="58">
        <v>3.5495800000000006</v>
      </c>
      <c r="E961" s="58"/>
      <c r="F961" s="58">
        <v>0</v>
      </c>
      <c r="G961" s="58">
        <v>0</v>
      </c>
      <c r="H961" s="58"/>
      <c r="I961" s="58">
        <v>0</v>
      </c>
      <c r="J961" s="58">
        <v>0</v>
      </c>
      <c r="K961" s="4"/>
      <c r="L961" s="58"/>
      <c r="M961" s="58">
        <v>0</v>
      </c>
      <c r="N961" s="58">
        <v>0</v>
      </c>
      <c r="O961" s="58"/>
      <c r="P961" s="58">
        <v>0</v>
      </c>
      <c r="Q961" s="4"/>
      <c r="R961" s="4"/>
    </row>
    <row r="962" spans="1:18" ht="131.25">
      <c r="A962" s="46" t="s">
        <v>1225</v>
      </c>
      <c r="B962" s="91" t="s">
        <v>1134</v>
      </c>
      <c r="C962" s="54" t="s">
        <v>2169</v>
      </c>
      <c r="D962" s="58">
        <v>4.6406700000000001</v>
      </c>
      <c r="E962" s="58"/>
      <c r="F962" s="58">
        <v>0</v>
      </c>
      <c r="G962" s="58">
        <v>0</v>
      </c>
      <c r="H962" s="58"/>
      <c r="I962" s="58">
        <v>0</v>
      </c>
      <c r="J962" s="58">
        <v>0</v>
      </c>
      <c r="K962" s="4"/>
      <c r="L962" s="58"/>
      <c r="M962" s="58">
        <v>0</v>
      </c>
      <c r="N962" s="58">
        <v>0</v>
      </c>
      <c r="O962" s="58"/>
      <c r="P962" s="58">
        <v>0</v>
      </c>
      <c r="Q962" s="4"/>
      <c r="R962" s="4"/>
    </row>
    <row r="963" spans="1:18" ht="131.25">
      <c r="A963" s="46" t="s">
        <v>1225</v>
      </c>
      <c r="B963" s="91" t="s">
        <v>1135</v>
      </c>
      <c r="C963" s="54" t="s">
        <v>2170</v>
      </c>
      <c r="D963" s="58">
        <v>22.96312</v>
      </c>
      <c r="E963" s="58"/>
      <c r="F963" s="58">
        <v>0</v>
      </c>
      <c r="G963" s="58">
        <v>0</v>
      </c>
      <c r="H963" s="58"/>
      <c r="I963" s="58">
        <v>0</v>
      </c>
      <c r="J963" s="58">
        <v>0</v>
      </c>
      <c r="K963" s="4"/>
      <c r="L963" s="58"/>
      <c r="M963" s="58">
        <v>0</v>
      </c>
      <c r="N963" s="58">
        <v>0</v>
      </c>
      <c r="O963" s="58"/>
      <c r="P963" s="58">
        <v>0</v>
      </c>
      <c r="Q963" s="4"/>
      <c r="R963" s="4"/>
    </row>
    <row r="964" spans="1:18" ht="131.25">
      <c r="A964" s="46" t="s">
        <v>1225</v>
      </c>
      <c r="B964" s="91" t="s">
        <v>1136</v>
      </c>
      <c r="C964" s="54" t="s">
        <v>2171</v>
      </c>
      <c r="D964" s="58">
        <v>22.288820000000001</v>
      </c>
      <c r="E964" s="58"/>
      <c r="F964" s="58">
        <v>0</v>
      </c>
      <c r="G964" s="58">
        <v>0</v>
      </c>
      <c r="H964" s="58"/>
      <c r="I964" s="58">
        <v>0</v>
      </c>
      <c r="J964" s="58">
        <v>0</v>
      </c>
      <c r="K964" s="4"/>
      <c r="L964" s="58"/>
      <c r="M964" s="58">
        <v>0</v>
      </c>
      <c r="N964" s="58">
        <v>0</v>
      </c>
      <c r="O964" s="58"/>
      <c r="P964" s="58">
        <v>0</v>
      </c>
      <c r="Q964" s="4"/>
      <c r="R964" s="4"/>
    </row>
    <row r="965" spans="1:18" ht="112.5">
      <c r="A965" s="46" t="s">
        <v>1225</v>
      </c>
      <c r="B965" s="91" t="s">
        <v>1137</v>
      </c>
      <c r="C965" s="54" t="s">
        <v>2172</v>
      </c>
      <c r="D965" s="58">
        <v>1.5581300000000002</v>
      </c>
      <c r="E965" s="58"/>
      <c r="F965" s="58">
        <v>0</v>
      </c>
      <c r="G965" s="58">
        <v>0</v>
      </c>
      <c r="H965" s="58"/>
      <c r="I965" s="58">
        <v>0</v>
      </c>
      <c r="J965" s="58">
        <v>0</v>
      </c>
      <c r="K965" s="4"/>
      <c r="L965" s="58"/>
      <c r="M965" s="58">
        <v>0</v>
      </c>
      <c r="N965" s="58">
        <v>0</v>
      </c>
      <c r="O965" s="58"/>
      <c r="P965" s="58">
        <v>0</v>
      </c>
      <c r="Q965" s="4"/>
      <c r="R965" s="4"/>
    </row>
    <row r="966" spans="1:18" ht="131.25">
      <c r="A966" s="46" t="s">
        <v>1225</v>
      </c>
      <c r="B966" s="91" t="s">
        <v>1138</v>
      </c>
      <c r="C966" s="54" t="s">
        <v>2173</v>
      </c>
      <c r="D966" s="58">
        <v>29.935790000000001</v>
      </c>
      <c r="E966" s="58"/>
      <c r="F966" s="58">
        <v>0</v>
      </c>
      <c r="G966" s="58">
        <v>0</v>
      </c>
      <c r="H966" s="58"/>
      <c r="I966" s="58">
        <v>0</v>
      </c>
      <c r="J966" s="58">
        <v>0</v>
      </c>
      <c r="K966" s="4"/>
      <c r="L966" s="58"/>
      <c r="M966" s="58">
        <v>0</v>
      </c>
      <c r="N966" s="58">
        <v>0</v>
      </c>
      <c r="O966" s="58"/>
      <c r="P966" s="58">
        <v>0</v>
      </c>
      <c r="Q966" s="4"/>
      <c r="R966" s="4"/>
    </row>
    <row r="967" spans="1:18" ht="131.25">
      <c r="A967" s="46" t="s">
        <v>1223</v>
      </c>
      <c r="B967" s="91" t="s">
        <v>1139</v>
      </c>
      <c r="C967" s="54" t="s">
        <v>2174</v>
      </c>
      <c r="D967" s="58">
        <v>3.5944200000000004</v>
      </c>
      <c r="E967" s="58"/>
      <c r="F967" s="58">
        <v>0</v>
      </c>
      <c r="G967" s="58">
        <v>0</v>
      </c>
      <c r="H967" s="58"/>
      <c r="I967" s="58">
        <v>0</v>
      </c>
      <c r="J967" s="58">
        <v>0</v>
      </c>
      <c r="K967" s="4"/>
      <c r="L967" s="58"/>
      <c r="M967" s="58">
        <v>0</v>
      </c>
      <c r="N967" s="58">
        <v>0</v>
      </c>
      <c r="O967" s="58"/>
      <c r="P967" s="58">
        <v>0</v>
      </c>
      <c r="Q967" s="4"/>
      <c r="R967" s="4"/>
    </row>
    <row r="968" spans="1:18" ht="93.75">
      <c r="A968" s="46" t="s">
        <v>1223</v>
      </c>
      <c r="B968" s="91" t="s">
        <v>1140</v>
      </c>
      <c r="C968" s="54" t="s">
        <v>2175</v>
      </c>
      <c r="D968" s="58">
        <v>3.1835100000000001</v>
      </c>
      <c r="E968" s="58"/>
      <c r="F968" s="58">
        <v>0</v>
      </c>
      <c r="G968" s="58">
        <v>0</v>
      </c>
      <c r="H968" s="58"/>
      <c r="I968" s="58">
        <v>0</v>
      </c>
      <c r="J968" s="58">
        <v>0</v>
      </c>
      <c r="K968" s="4"/>
      <c r="L968" s="58"/>
      <c r="M968" s="58">
        <v>0</v>
      </c>
      <c r="N968" s="58">
        <v>0</v>
      </c>
      <c r="O968" s="58"/>
      <c r="P968" s="58">
        <v>0</v>
      </c>
      <c r="Q968" s="4"/>
      <c r="R968" s="4"/>
    </row>
    <row r="969" spans="1:18" ht="131.25">
      <c r="A969" s="46" t="s">
        <v>1225</v>
      </c>
      <c r="B969" s="91" t="s">
        <v>1141</v>
      </c>
      <c r="C969" s="54" t="s">
        <v>2176</v>
      </c>
      <c r="D969" s="58">
        <v>6.8923599999999992</v>
      </c>
      <c r="E969" s="58"/>
      <c r="F969" s="58">
        <v>0</v>
      </c>
      <c r="G969" s="58">
        <v>0</v>
      </c>
      <c r="H969" s="58"/>
      <c r="I969" s="58">
        <v>0</v>
      </c>
      <c r="J969" s="58">
        <v>0</v>
      </c>
      <c r="K969" s="4"/>
      <c r="L969" s="58"/>
      <c r="M969" s="58">
        <v>0</v>
      </c>
      <c r="N969" s="58">
        <v>0</v>
      </c>
      <c r="O969" s="58"/>
      <c r="P969" s="58">
        <v>0</v>
      </c>
      <c r="Q969" s="4"/>
      <c r="R969" s="4"/>
    </row>
    <row r="970" spans="1:18" ht="112.5">
      <c r="A970" s="46" t="s">
        <v>1225</v>
      </c>
      <c r="B970" s="91" t="s">
        <v>1142</v>
      </c>
      <c r="C970" s="54" t="s">
        <v>2177</v>
      </c>
      <c r="D970" s="58">
        <v>13.33962</v>
      </c>
      <c r="E970" s="58"/>
      <c r="F970" s="58">
        <v>0</v>
      </c>
      <c r="G970" s="58">
        <v>0</v>
      </c>
      <c r="H970" s="58"/>
      <c r="I970" s="58">
        <v>0</v>
      </c>
      <c r="J970" s="58">
        <v>0</v>
      </c>
      <c r="K970" s="4"/>
      <c r="L970" s="58"/>
      <c r="M970" s="58">
        <v>0</v>
      </c>
      <c r="N970" s="58">
        <v>0</v>
      </c>
      <c r="O970" s="58"/>
      <c r="P970" s="58">
        <v>0</v>
      </c>
      <c r="Q970" s="4"/>
      <c r="R970" s="4"/>
    </row>
    <row r="971" spans="1:18" ht="112.5">
      <c r="A971" s="46" t="s">
        <v>1225</v>
      </c>
      <c r="B971" s="91" t="s">
        <v>1143</v>
      </c>
      <c r="C971" s="54" t="s">
        <v>2178</v>
      </c>
      <c r="D971" s="58">
        <v>4.7564118200000003</v>
      </c>
      <c r="E971" s="58"/>
      <c r="F971" s="58">
        <v>4.7564118200000003</v>
      </c>
      <c r="G971" s="58">
        <v>0</v>
      </c>
      <c r="H971" s="58"/>
      <c r="I971" s="58">
        <v>0.54</v>
      </c>
      <c r="J971" s="58">
        <v>0</v>
      </c>
      <c r="K971" s="4"/>
      <c r="L971" s="58"/>
      <c r="M971" s="58">
        <v>4.7564118200000003</v>
      </c>
      <c r="N971" s="58">
        <v>0</v>
      </c>
      <c r="O971" s="58"/>
      <c r="P971" s="58">
        <v>0.54</v>
      </c>
      <c r="Q971" s="4"/>
      <c r="R971" s="4"/>
    </row>
    <row r="972" spans="1:18" ht="150">
      <c r="A972" s="46" t="s">
        <v>1225</v>
      </c>
      <c r="B972" s="91" t="s">
        <v>1144</v>
      </c>
      <c r="C972" s="54" t="s">
        <v>2179</v>
      </c>
      <c r="D972" s="58">
        <v>11.099110000000001</v>
      </c>
      <c r="E972" s="58"/>
      <c r="F972" s="58">
        <v>0</v>
      </c>
      <c r="G972" s="58">
        <v>0</v>
      </c>
      <c r="H972" s="58"/>
      <c r="I972" s="58">
        <v>0</v>
      </c>
      <c r="J972" s="58">
        <v>0</v>
      </c>
      <c r="K972" s="4"/>
      <c r="L972" s="58"/>
      <c r="M972" s="58">
        <v>0</v>
      </c>
      <c r="N972" s="58">
        <v>0</v>
      </c>
      <c r="O972" s="58"/>
      <c r="P972" s="58">
        <v>0</v>
      </c>
      <c r="Q972" s="4"/>
      <c r="R972" s="4"/>
    </row>
    <row r="973" spans="1:18" ht="93.75">
      <c r="A973" s="46" t="s">
        <v>1225</v>
      </c>
      <c r="B973" s="91" t="s">
        <v>1145</v>
      </c>
      <c r="C973" s="54" t="s">
        <v>2180</v>
      </c>
      <c r="D973" s="58">
        <v>2.4262600000000001</v>
      </c>
      <c r="E973" s="58"/>
      <c r="F973" s="58">
        <v>0</v>
      </c>
      <c r="G973" s="58">
        <v>0</v>
      </c>
      <c r="H973" s="58"/>
      <c r="I973" s="58">
        <v>0</v>
      </c>
      <c r="J973" s="58">
        <v>0</v>
      </c>
      <c r="K973" s="4"/>
      <c r="L973" s="58"/>
      <c r="M973" s="58">
        <v>0</v>
      </c>
      <c r="N973" s="58">
        <v>0</v>
      </c>
      <c r="O973" s="58"/>
      <c r="P973" s="58">
        <v>0</v>
      </c>
      <c r="Q973" s="4"/>
      <c r="R973" s="4"/>
    </row>
    <row r="974" spans="1:18" ht="131.25">
      <c r="A974" s="46" t="s">
        <v>1225</v>
      </c>
      <c r="B974" s="91" t="s">
        <v>1146</v>
      </c>
      <c r="C974" s="54" t="s">
        <v>2181</v>
      </c>
      <c r="D974" s="58">
        <v>121.83572000000001</v>
      </c>
      <c r="E974" s="58"/>
      <c r="F974" s="58">
        <v>121.83572000000001</v>
      </c>
      <c r="G974" s="58">
        <v>1.26</v>
      </c>
      <c r="H974" s="58"/>
      <c r="I974" s="58">
        <v>9.10</v>
      </c>
      <c r="J974" s="58">
        <v>0</v>
      </c>
      <c r="K974" s="4"/>
      <c r="L974" s="58"/>
      <c r="M974" s="58">
        <v>121.83572000000001</v>
      </c>
      <c r="N974" s="58">
        <v>1.26</v>
      </c>
      <c r="O974" s="58"/>
      <c r="P974" s="58">
        <v>9.10</v>
      </c>
      <c r="Q974" s="4"/>
      <c r="R974" s="4"/>
    </row>
    <row r="975" spans="1:18" ht="131.25">
      <c r="A975" s="46" t="s">
        <v>1225</v>
      </c>
      <c r="B975" s="91" t="s">
        <v>1147</v>
      </c>
      <c r="C975" s="54" t="s">
        <v>2182</v>
      </c>
      <c r="D975" s="58">
        <v>0.70050999999999997</v>
      </c>
      <c r="E975" s="58"/>
      <c r="F975" s="58">
        <v>0</v>
      </c>
      <c r="G975" s="58">
        <v>0</v>
      </c>
      <c r="H975" s="58"/>
      <c r="I975" s="58">
        <v>0</v>
      </c>
      <c r="J975" s="58">
        <v>0</v>
      </c>
      <c r="K975" s="4"/>
      <c r="L975" s="58"/>
      <c r="M975" s="58">
        <v>0</v>
      </c>
      <c r="N975" s="58">
        <v>0</v>
      </c>
      <c r="O975" s="58"/>
      <c r="P975" s="58">
        <v>0</v>
      </c>
      <c r="Q975" s="4"/>
      <c r="R975" s="4"/>
    </row>
    <row r="976" spans="1:18" ht="112.5">
      <c r="A976" s="46" t="s">
        <v>1225</v>
      </c>
      <c r="B976" s="91" t="s">
        <v>1148</v>
      </c>
      <c r="C976" s="54" t="s">
        <v>2183</v>
      </c>
      <c r="D976" s="58">
        <v>7.9817799999999997</v>
      </c>
      <c r="E976" s="58"/>
      <c r="F976" s="58">
        <v>0</v>
      </c>
      <c r="G976" s="58">
        <v>0</v>
      </c>
      <c r="H976" s="58"/>
      <c r="I976" s="58">
        <v>0</v>
      </c>
      <c r="J976" s="58">
        <v>0</v>
      </c>
      <c r="K976" s="4"/>
      <c r="L976" s="58"/>
      <c r="M976" s="58">
        <v>0</v>
      </c>
      <c r="N976" s="58">
        <v>0</v>
      </c>
      <c r="O976" s="58"/>
      <c r="P976" s="58">
        <v>0</v>
      </c>
      <c r="Q976" s="4"/>
      <c r="R976" s="4"/>
    </row>
    <row r="977" spans="1:18" ht="206.25">
      <c r="A977" s="46" t="s">
        <v>1225</v>
      </c>
      <c r="B977" s="91" t="s">
        <v>1149</v>
      </c>
      <c r="C977" s="54" t="s">
        <v>2184</v>
      </c>
      <c r="D977" s="58">
        <v>17.287150000000004</v>
      </c>
      <c r="E977" s="58"/>
      <c r="F977" s="58">
        <v>0</v>
      </c>
      <c r="G977" s="58">
        <v>0</v>
      </c>
      <c r="H977" s="58"/>
      <c r="I977" s="58">
        <v>0</v>
      </c>
      <c r="J977" s="58">
        <v>0</v>
      </c>
      <c r="K977" s="4"/>
      <c r="L977" s="58"/>
      <c r="M977" s="58">
        <v>0</v>
      </c>
      <c r="N977" s="58">
        <v>0</v>
      </c>
      <c r="O977" s="58"/>
      <c r="P977" s="58">
        <v>0</v>
      </c>
      <c r="Q977" s="4"/>
      <c r="R977" s="4"/>
    </row>
    <row r="978" spans="1:18" ht="131.25">
      <c r="A978" s="46" t="s">
        <v>1225</v>
      </c>
      <c r="B978" s="91" t="s">
        <v>1150</v>
      </c>
      <c r="C978" s="54" t="s">
        <v>2185</v>
      </c>
      <c r="D978" s="58">
        <v>81.678169999999994</v>
      </c>
      <c r="E978" s="58"/>
      <c r="F978" s="58">
        <v>81.678169999999994</v>
      </c>
      <c r="G978" s="58">
        <v>3.20</v>
      </c>
      <c r="H978" s="58"/>
      <c r="I978" s="58">
        <v>1.80</v>
      </c>
      <c r="J978" s="58">
        <v>0</v>
      </c>
      <c r="K978" s="4"/>
      <c r="L978" s="58"/>
      <c r="M978" s="58">
        <v>81.678169999999994</v>
      </c>
      <c r="N978" s="58">
        <v>3.20</v>
      </c>
      <c r="O978" s="58"/>
      <c r="P978" s="58">
        <v>1.80</v>
      </c>
      <c r="Q978" s="4"/>
      <c r="R978" s="4"/>
    </row>
    <row r="979" spans="1:18" ht="150">
      <c r="A979" s="46" t="s">
        <v>1225</v>
      </c>
      <c r="B979" s="91" t="s">
        <v>1151</v>
      </c>
      <c r="C979" s="54" t="s">
        <v>2186</v>
      </c>
      <c r="D979" s="58">
        <v>1.67933</v>
      </c>
      <c r="E979" s="58"/>
      <c r="F979" s="58">
        <v>0</v>
      </c>
      <c r="G979" s="58">
        <v>0</v>
      </c>
      <c r="H979" s="58"/>
      <c r="I979" s="58">
        <v>0</v>
      </c>
      <c r="J979" s="58">
        <v>0</v>
      </c>
      <c r="K979" s="4"/>
      <c r="L979" s="58"/>
      <c r="M979" s="58">
        <v>0</v>
      </c>
      <c r="N979" s="58">
        <v>0</v>
      </c>
      <c r="O979" s="58"/>
      <c r="P979" s="58">
        <v>0</v>
      </c>
      <c r="Q979" s="4"/>
      <c r="R979" s="4"/>
    </row>
    <row r="980" spans="1:18" ht="93.75">
      <c r="A980" s="46" t="s">
        <v>1225</v>
      </c>
      <c r="B980" s="91" t="s">
        <v>1152</v>
      </c>
      <c r="C980" s="54" t="s">
        <v>2187</v>
      </c>
      <c r="D980" s="58">
        <v>15.247190000000002</v>
      </c>
      <c r="E980" s="58"/>
      <c r="F980" s="58">
        <v>0</v>
      </c>
      <c r="G980" s="58">
        <v>0</v>
      </c>
      <c r="H980" s="58"/>
      <c r="I980" s="58">
        <v>0</v>
      </c>
      <c r="J980" s="58">
        <v>0</v>
      </c>
      <c r="K980" s="4"/>
      <c r="L980" s="58"/>
      <c r="M980" s="58">
        <v>0</v>
      </c>
      <c r="N980" s="58">
        <v>0</v>
      </c>
      <c r="O980" s="58"/>
      <c r="P980" s="58">
        <v>0</v>
      </c>
      <c r="Q980" s="4"/>
      <c r="R980" s="4"/>
    </row>
    <row r="981" spans="1:18" ht="281.25">
      <c r="A981" s="46" t="s">
        <v>1225</v>
      </c>
      <c r="B981" s="91" t="s">
        <v>1153</v>
      </c>
      <c r="C981" s="54" t="s">
        <v>2188</v>
      </c>
      <c r="D981" s="58">
        <v>3.9433399999999996</v>
      </c>
      <c r="E981" s="58"/>
      <c r="F981" s="58">
        <v>0</v>
      </c>
      <c r="G981" s="58">
        <v>0</v>
      </c>
      <c r="H981" s="58"/>
      <c r="I981" s="58">
        <v>0</v>
      </c>
      <c r="J981" s="58">
        <v>0</v>
      </c>
      <c r="K981" s="4"/>
      <c r="L981" s="58"/>
      <c r="M981" s="58">
        <v>0</v>
      </c>
      <c r="N981" s="58">
        <v>0</v>
      </c>
      <c r="O981" s="58"/>
      <c r="P981" s="58">
        <v>0</v>
      </c>
      <c r="Q981" s="4"/>
      <c r="R981" s="4"/>
    </row>
    <row r="982" spans="1:18" ht="150">
      <c r="A982" s="46" t="s">
        <v>1225</v>
      </c>
      <c r="B982" s="91" t="s">
        <v>1154</v>
      </c>
      <c r="C982" s="54" t="s">
        <v>2189</v>
      </c>
      <c r="D982" s="58">
        <v>6.8658199999999994</v>
      </c>
      <c r="E982" s="58"/>
      <c r="F982" s="58">
        <v>0</v>
      </c>
      <c r="G982" s="58">
        <v>0</v>
      </c>
      <c r="H982" s="58"/>
      <c r="I982" s="58">
        <v>0</v>
      </c>
      <c r="J982" s="58">
        <v>0</v>
      </c>
      <c r="K982" s="4"/>
      <c r="L982" s="58"/>
      <c r="M982" s="58">
        <v>0</v>
      </c>
      <c r="N982" s="58">
        <v>0</v>
      </c>
      <c r="O982" s="58"/>
      <c r="P982" s="58">
        <v>0</v>
      </c>
      <c r="Q982" s="4"/>
      <c r="R982" s="4"/>
    </row>
    <row r="983" spans="1:18" ht="112.5">
      <c r="A983" s="46" t="s">
        <v>1225</v>
      </c>
      <c r="B983" s="91" t="s">
        <v>1155</v>
      </c>
      <c r="C983" s="54" t="s">
        <v>2190</v>
      </c>
      <c r="D983" s="58">
        <v>10.35497</v>
      </c>
      <c r="E983" s="58"/>
      <c r="F983" s="58">
        <v>0</v>
      </c>
      <c r="G983" s="58">
        <v>0</v>
      </c>
      <c r="H983" s="58"/>
      <c r="I983" s="58">
        <v>0</v>
      </c>
      <c r="J983" s="58">
        <v>0</v>
      </c>
      <c r="K983" s="4"/>
      <c r="L983" s="58"/>
      <c r="M983" s="58">
        <v>0</v>
      </c>
      <c r="N983" s="58">
        <v>0</v>
      </c>
      <c r="O983" s="58"/>
      <c r="P983" s="58">
        <v>0</v>
      </c>
      <c r="Q983" s="4"/>
      <c r="R983" s="4"/>
    </row>
    <row r="984" spans="1:18" ht="150">
      <c r="A984" s="46" t="s">
        <v>1225</v>
      </c>
      <c r="B984" s="91" t="s">
        <v>1156</v>
      </c>
      <c r="C984" s="54" t="s">
        <v>2191</v>
      </c>
      <c r="D984" s="58">
        <v>6.7438400000000005</v>
      </c>
      <c r="E984" s="58"/>
      <c r="F984" s="58">
        <v>0</v>
      </c>
      <c r="G984" s="58">
        <v>0</v>
      </c>
      <c r="H984" s="58"/>
      <c r="I984" s="58">
        <v>0</v>
      </c>
      <c r="J984" s="58">
        <v>0</v>
      </c>
      <c r="K984" s="4"/>
      <c r="L984" s="58"/>
      <c r="M984" s="58">
        <v>0</v>
      </c>
      <c r="N984" s="58">
        <v>0</v>
      </c>
      <c r="O984" s="58"/>
      <c r="P984" s="58">
        <v>0</v>
      </c>
      <c r="Q984" s="4"/>
      <c r="R984" s="4"/>
    </row>
    <row r="985" spans="1:18" ht="93.75">
      <c r="A985" s="46" t="s">
        <v>1225</v>
      </c>
      <c r="B985" s="91" t="s">
        <v>1157</v>
      </c>
      <c r="C985" s="54" t="s">
        <v>2192</v>
      </c>
      <c r="D985" s="58">
        <v>1.0613679299999998</v>
      </c>
      <c r="E985" s="58"/>
      <c r="F985" s="58">
        <v>1.0613679299999998</v>
      </c>
      <c r="G985" s="58">
        <v>0</v>
      </c>
      <c r="H985" s="58"/>
      <c r="I985" s="58">
        <v>0.154</v>
      </c>
      <c r="J985" s="58">
        <v>0</v>
      </c>
      <c r="K985" s="4"/>
      <c r="L985" s="58"/>
      <c r="M985" s="58">
        <v>1.0613679299999998</v>
      </c>
      <c r="N985" s="58">
        <v>0</v>
      </c>
      <c r="O985" s="58"/>
      <c r="P985" s="58">
        <v>0.154</v>
      </c>
      <c r="Q985" s="4"/>
      <c r="R985" s="4"/>
    </row>
    <row r="986" spans="1:18" ht="150">
      <c r="A986" s="46" t="s">
        <v>1225</v>
      </c>
      <c r="B986" s="91" t="s">
        <v>1158</v>
      </c>
      <c r="C986" s="54" t="s">
        <v>2193</v>
      </c>
      <c r="D986" s="58">
        <v>11.083989109999999</v>
      </c>
      <c r="E986" s="58"/>
      <c r="F986" s="58">
        <v>11.083989109999999</v>
      </c>
      <c r="G986" s="58">
        <v>0.80</v>
      </c>
      <c r="H986" s="58"/>
      <c r="I986" s="58">
        <v>0.186</v>
      </c>
      <c r="J986" s="58">
        <v>0</v>
      </c>
      <c r="K986" s="4"/>
      <c r="L986" s="58"/>
      <c r="M986" s="58">
        <v>11.083989109999999</v>
      </c>
      <c r="N986" s="58">
        <v>0.80</v>
      </c>
      <c r="O986" s="58"/>
      <c r="P986" s="58">
        <v>0.186</v>
      </c>
      <c r="Q986" s="4"/>
      <c r="R986" s="4"/>
    </row>
    <row r="987" spans="1:18" ht="187.5">
      <c r="A987" s="46" t="s">
        <v>1225</v>
      </c>
      <c r="B987" s="91" t="s">
        <v>1159</v>
      </c>
      <c r="C987" s="54" t="s">
        <v>2194</v>
      </c>
      <c r="D987" s="58">
        <v>8.4009999999999998</v>
      </c>
      <c r="E987" s="58"/>
      <c r="F987" s="58">
        <v>0</v>
      </c>
      <c r="G987" s="58">
        <v>0</v>
      </c>
      <c r="H987" s="58"/>
      <c r="I987" s="58">
        <v>0</v>
      </c>
      <c r="J987" s="58">
        <v>0</v>
      </c>
      <c r="K987" s="4"/>
      <c r="L987" s="58"/>
      <c r="M987" s="58">
        <v>0</v>
      </c>
      <c r="N987" s="58">
        <v>0</v>
      </c>
      <c r="O987" s="58"/>
      <c r="P987" s="58">
        <v>0</v>
      </c>
      <c r="Q987" s="4"/>
      <c r="R987" s="4"/>
    </row>
    <row r="988" spans="1:18" ht="75">
      <c r="A988" s="46" t="s">
        <v>1225</v>
      </c>
      <c r="B988" s="91" t="s">
        <v>1160</v>
      </c>
      <c r="C988" s="54" t="s">
        <v>2195</v>
      </c>
      <c r="D988" s="58">
        <v>0.30960000000000004</v>
      </c>
      <c r="E988" s="58"/>
      <c r="F988" s="58">
        <v>0</v>
      </c>
      <c r="G988" s="58">
        <v>0</v>
      </c>
      <c r="H988" s="58"/>
      <c r="I988" s="58">
        <v>0</v>
      </c>
      <c r="J988" s="58">
        <v>0</v>
      </c>
      <c r="K988" s="4"/>
      <c r="L988" s="58"/>
      <c r="M988" s="58">
        <v>0</v>
      </c>
      <c r="N988" s="58">
        <v>0</v>
      </c>
      <c r="O988" s="58"/>
      <c r="P988" s="58">
        <v>0</v>
      </c>
      <c r="Q988" s="4"/>
      <c r="R988" s="4"/>
    </row>
    <row r="989" spans="1:18" ht="112.5">
      <c r="A989" s="46" t="s">
        <v>1225</v>
      </c>
      <c r="B989" s="91" t="s">
        <v>1161</v>
      </c>
      <c r="C989" s="54" t="s">
        <v>2196</v>
      </c>
      <c r="D989" s="58">
        <v>2.1950829199999999</v>
      </c>
      <c r="E989" s="58"/>
      <c r="F989" s="58">
        <v>2.1950829199999999</v>
      </c>
      <c r="G989" s="58">
        <v>0</v>
      </c>
      <c r="H989" s="58"/>
      <c r="I989" s="58">
        <v>0.455</v>
      </c>
      <c r="J989" s="58">
        <v>0</v>
      </c>
      <c r="K989" s="4"/>
      <c r="L989" s="58"/>
      <c r="M989" s="58">
        <v>2.1950829199999999</v>
      </c>
      <c r="N989" s="58">
        <v>0</v>
      </c>
      <c r="O989" s="58"/>
      <c r="P989" s="58">
        <v>0.455</v>
      </c>
      <c r="Q989" s="4"/>
      <c r="R989" s="4"/>
    </row>
    <row r="990" spans="1:18" ht="112.5">
      <c r="A990" s="46" t="s">
        <v>1225</v>
      </c>
      <c r="B990" s="91" t="s">
        <v>1162</v>
      </c>
      <c r="C990" s="54" t="s">
        <v>2197</v>
      </c>
      <c r="D990" s="58">
        <v>2.6896799999999996</v>
      </c>
      <c r="E990" s="58"/>
      <c r="F990" s="58">
        <v>0</v>
      </c>
      <c r="G990" s="58">
        <v>0</v>
      </c>
      <c r="H990" s="58"/>
      <c r="I990" s="58">
        <v>0</v>
      </c>
      <c r="J990" s="58">
        <v>0</v>
      </c>
      <c r="K990" s="4"/>
      <c r="L990" s="58"/>
      <c r="M990" s="58">
        <v>0</v>
      </c>
      <c r="N990" s="58">
        <v>0</v>
      </c>
      <c r="O990" s="58"/>
      <c r="P990" s="58">
        <v>0</v>
      </c>
      <c r="Q990" s="4"/>
      <c r="R990" s="4"/>
    </row>
    <row r="991" spans="1:18" ht="150">
      <c r="A991" s="46" t="s">
        <v>1225</v>
      </c>
      <c r="B991" s="91" t="s">
        <v>1163</v>
      </c>
      <c r="C991" s="54" t="s">
        <v>2198</v>
      </c>
      <c r="D991" s="58">
        <v>31.188474679999999</v>
      </c>
      <c r="E991" s="58"/>
      <c r="F991" s="58">
        <v>31.188474679999999</v>
      </c>
      <c r="G991" s="58">
        <v>0</v>
      </c>
      <c r="H991" s="58"/>
      <c r="I991" s="58">
        <v>1.8180000000000001</v>
      </c>
      <c r="J991" s="58">
        <v>0</v>
      </c>
      <c r="K991" s="4"/>
      <c r="L991" s="58"/>
      <c r="M991" s="58">
        <v>31.188474679999999</v>
      </c>
      <c r="N991" s="58">
        <v>0</v>
      </c>
      <c r="O991" s="58"/>
      <c r="P991" s="58">
        <v>1.8180000000000001</v>
      </c>
      <c r="Q991" s="4"/>
      <c r="R991" s="4"/>
    </row>
    <row r="992" spans="1:18" ht="93.75">
      <c r="A992" s="46" t="s">
        <v>1225</v>
      </c>
      <c r="B992" s="91" t="s">
        <v>1164</v>
      </c>
      <c r="C992" s="54" t="s">
        <v>2199</v>
      </c>
      <c r="D992" s="58">
        <v>42.176139999999997</v>
      </c>
      <c r="E992" s="58"/>
      <c r="F992" s="58">
        <v>42.176139999999997</v>
      </c>
      <c r="G992" s="58">
        <v>0</v>
      </c>
      <c r="H992" s="58"/>
      <c r="I992" s="58">
        <v>4.20</v>
      </c>
      <c r="J992" s="58">
        <v>0</v>
      </c>
      <c r="K992" s="4"/>
      <c r="L992" s="58"/>
      <c r="M992" s="58">
        <v>42.176139999999997</v>
      </c>
      <c r="N992" s="58">
        <v>0</v>
      </c>
      <c r="O992" s="58"/>
      <c r="P992" s="58">
        <v>4.20</v>
      </c>
      <c r="Q992" s="4"/>
      <c r="R992" s="4"/>
    </row>
    <row r="993" spans="1:18" ht="93.75">
      <c r="A993" s="46" t="s">
        <v>1225</v>
      </c>
      <c r="B993" s="91" t="s">
        <v>1165</v>
      </c>
      <c r="C993" s="54" t="s">
        <v>2200</v>
      </c>
      <c r="D993" s="58">
        <v>1.9040862299999999</v>
      </c>
      <c r="E993" s="58"/>
      <c r="F993" s="58">
        <v>1.9040862299999999</v>
      </c>
      <c r="G993" s="58">
        <v>0</v>
      </c>
      <c r="H993" s="58"/>
      <c r="I993" s="58">
        <v>0.26600000000000001</v>
      </c>
      <c r="J993" s="58">
        <v>0</v>
      </c>
      <c r="K993" s="4"/>
      <c r="L993" s="58"/>
      <c r="M993" s="58">
        <v>1.9040862299999999</v>
      </c>
      <c r="N993" s="58">
        <v>0</v>
      </c>
      <c r="O993" s="58"/>
      <c r="P993" s="58">
        <v>0.26600000000000001</v>
      </c>
      <c r="Q993" s="4"/>
      <c r="R993" s="4"/>
    </row>
    <row r="994" spans="1:18" ht="75">
      <c r="A994" s="46" t="s">
        <v>1225</v>
      </c>
      <c r="B994" s="91" t="s">
        <v>1166</v>
      </c>
      <c r="C994" s="54" t="s">
        <v>2201</v>
      </c>
      <c r="D994" s="58">
        <v>1.8464800000000001</v>
      </c>
      <c r="E994" s="58"/>
      <c r="F994" s="58">
        <v>0</v>
      </c>
      <c r="G994" s="58">
        <v>0</v>
      </c>
      <c r="H994" s="58"/>
      <c r="I994" s="58">
        <v>0</v>
      </c>
      <c r="J994" s="58">
        <v>0</v>
      </c>
      <c r="K994" s="4"/>
      <c r="L994" s="58"/>
      <c r="M994" s="58">
        <v>0</v>
      </c>
      <c r="N994" s="58">
        <v>0</v>
      </c>
      <c r="O994" s="58"/>
      <c r="P994" s="58">
        <v>0</v>
      </c>
      <c r="Q994" s="4"/>
      <c r="R994" s="4"/>
    </row>
    <row r="995" spans="1:18" ht="150">
      <c r="A995" s="46" t="s">
        <v>1225</v>
      </c>
      <c r="B995" s="91" t="s">
        <v>1167</v>
      </c>
      <c r="C995" s="54" t="s">
        <v>2202</v>
      </c>
      <c r="D995" s="58">
        <v>7.4343141699999995</v>
      </c>
      <c r="E995" s="58"/>
      <c r="F995" s="58">
        <v>7.4343141699999995</v>
      </c>
      <c r="G995" s="58">
        <v>0</v>
      </c>
      <c r="H995" s="58"/>
      <c r="I995" s="58">
        <v>1.47</v>
      </c>
      <c r="J995" s="58">
        <v>0</v>
      </c>
      <c r="K995" s="4"/>
      <c r="L995" s="58"/>
      <c r="M995" s="58">
        <v>7.4343141699999995</v>
      </c>
      <c r="N995" s="58">
        <v>0</v>
      </c>
      <c r="O995" s="58"/>
      <c r="P995" s="58">
        <v>1.47</v>
      </c>
      <c r="Q995" s="4"/>
      <c r="R995" s="4"/>
    </row>
    <row r="996" spans="1:18" ht="93.75">
      <c r="A996" s="46" t="s">
        <v>1225</v>
      </c>
      <c r="B996" s="91" t="s">
        <v>1168</v>
      </c>
      <c r="C996" s="54" t="s">
        <v>2203</v>
      </c>
      <c r="D996" s="58">
        <v>5.4317700000000011</v>
      </c>
      <c r="E996" s="58"/>
      <c r="F996" s="58">
        <v>0</v>
      </c>
      <c r="G996" s="58">
        <v>0</v>
      </c>
      <c r="H996" s="58"/>
      <c r="I996" s="58">
        <v>0</v>
      </c>
      <c r="J996" s="58">
        <v>0</v>
      </c>
      <c r="K996" s="4"/>
      <c r="L996" s="58"/>
      <c r="M996" s="58">
        <v>0</v>
      </c>
      <c r="N996" s="58">
        <v>0</v>
      </c>
      <c r="O996" s="58"/>
      <c r="P996" s="58">
        <v>0</v>
      </c>
      <c r="Q996" s="4"/>
      <c r="R996" s="4"/>
    </row>
    <row r="997" spans="1:18" ht="150">
      <c r="A997" s="46" t="s">
        <v>1225</v>
      </c>
      <c r="B997" s="91" t="s">
        <v>1169</v>
      </c>
      <c r="C997" s="54" t="s">
        <v>2204</v>
      </c>
      <c r="D997" s="58">
        <v>8.3876200000000001</v>
      </c>
      <c r="E997" s="58"/>
      <c r="F997" s="58">
        <v>0</v>
      </c>
      <c r="G997" s="58">
        <v>0</v>
      </c>
      <c r="H997" s="58"/>
      <c r="I997" s="58">
        <v>0</v>
      </c>
      <c r="J997" s="58">
        <v>0</v>
      </c>
      <c r="K997" s="4"/>
      <c r="L997" s="58"/>
      <c r="M997" s="58">
        <v>0</v>
      </c>
      <c r="N997" s="58">
        <v>0</v>
      </c>
      <c r="O997" s="58"/>
      <c r="P997" s="58">
        <v>0</v>
      </c>
      <c r="Q997" s="4"/>
      <c r="R997" s="4"/>
    </row>
    <row r="998" spans="1:18" ht="150">
      <c r="A998" s="46" t="s">
        <v>1225</v>
      </c>
      <c r="B998" s="91" t="s">
        <v>1170</v>
      </c>
      <c r="C998" s="54" t="s">
        <v>2205</v>
      </c>
      <c r="D998" s="58">
        <v>0.43023</v>
      </c>
      <c r="E998" s="58"/>
      <c r="F998" s="58">
        <v>0.43023</v>
      </c>
      <c r="G998" s="58">
        <v>0</v>
      </c>
      <c r="H998" s="58"/>
      <c r="I998" s="58">
        <v>0.24</v>
      </c>
      <c r="J998" s="58">
        <v>0</v>
      </c>
      <c r="K998" s="4"/>
      <c r="L998" s="58"/>
      <c r="M998" s="58">
        <v>0.43023</v>
      </c>
      <c r="N998" s="58">
        <v>0</v>
      </c>
      <c r="O998" s="58"/>
      <c r="P998" s="58">
        <v>0.24</v>
      </c>
      <c r="Q998" s="4"/>
      <c r="R998" s="4"/>
    </row>
    <row r="999" spans="1:18" ht="112.5">
      <c r="A999" s="46" t="s">
        <v>1225</v>
      </c>
      <c r="B999" s="91" t="s">
        <v>1171</v>
      </c>
      <c r="C999" s="54" t="s">
        <v>2206</v>
      </c>
      <c r="D999" s="58">
        <v>0.083919999999999995</v>
      </c>
      <c r="E999" s="58"/>
      <c r="F999" s="58">
        <v>0.083919999999999995</v>
      </c>
      <c r="G999" s="58">
        <v>0</v>
      </c>
      <c r="H999" s="58"/>
      <c r="I999" s="58">
        <v>0.015</v>
      </c>
      <c r="J999" s="58">
        <v>0</v>
      </c>
      <c r="K999" s="4"/>
      <c r="L999" s="58"/>
      <c r="M999" s="58">
        <v>0.083919999999999995</v>
      </c>
      <c r="N999" s="58">
        <v>0</v>
      </c>
      <c r="O999" s="58"/>
      <c r="P999" s="58">
        <v>0.015</v>
      </c>
      <c r="Q999" s="4"/>
      <c r="R999" s="4"/>
    </row>
    <row r="1000" spans="1:18" ht="75">
      <c r="A1000" s="46" t="s">
        <v>1225</v>
      </c>
      <c r="B1000" s="91" t="s">
        <v>1172</v>
      </c>
      <c r="C1000" s="54" t="s">
        <v>2207</v>
      </c>
      <c r="D1000" s="58">
        <v>23.376669999999997</v>
      </c>
      <c r="E1000" s="58"/>
      <c r="F1000" s="58">
        <v>0</v>
      </c>
      <c r="G1000" s="58">
        <v>0</v>
      </c>
      <c r="H1000" s="58"/>
      <c r="I1000" s="58">
        <v>0</v>
      </c>
      <c r="J1000" s="58">
        <v>0</v>
      </c>
      <c r="K1000" s="4"/>
      <c r="L1000" s="58"/>
      <c r="M1000" s="58">
        <v>0</v>
      </c>
      <c r="N1000" s="58">
        <v>0</v>
      </c>
      <c r="O1000" s="58"/>
      <c r="P1000" s="58">
        <v>0</v>
      </c>
      <c r="Q1000" s="4"/>
      <c r="R1000" s="4"/>
    </row>
    <row r="1001" spans="1:18" ht="75">
      <c r="A1001" s="46" t="s">
        <v>1225</v>
      </c>
      <c r="B1001" s="91" t="s">
        <v>1173</v>
      </c>
      <c r="C1001" s="54" t="s">
        <v>2208</v>
      </c>
      <c r="D1001" s="58">
        <v>30.407070000000001</v>
      </c>
      <c r="E1001" s="58"/>
      <c r="F1001" s="58">
        <v>0</v>
      </c>
      <c r="G1001" s="58">
        <v>0</v>
      </c>
      <c r="H1001" s="58"/>
      <c r="I1001" s="58">
        <v>0</v>
      </c>
      <c r="J1001" s="58">
        <v>0</v>
      </c>
      <c r="K1001" s="4"/>
      <c r="L1001" s="58"/>
      <c r="M1001" s="58">
        <v>0</v>
      </c>
      <c r="N1001" s="58">
        <v>0</v>
      </c>
      <c r="O1001" s="58"/>
      <c r="P1001" s="58">
        <v>0</v>
      </c>
      <c r="Q1001" s="4"/>
      <c r="R1001" s="4"/>
    </row>
    <row r="1002" spans="1:18" ht="131.25">
      <c r="A1002" s="46" t="s">
        <v>1225</v>
      </c>
      <c r="B1002" s="91" t="s">
        <v>1174</v>
      </c>
      <c r="C1002" s="54" t="s">
        <v>2209</v>
      </c>
      <c r="D1002" s="58">
        <v>0.41725000000000007</v>
      </c>
      <c r="E1002" s="58"/>
      <c r="F1002" s="58">
        <v>0.41725000000000007</v>
      </c>
      <c r="G1002" s="58">
        <v>0</v>
      </c>
      <c r="H1002" s="58"/>
      <c r="I1002" s="58">
        <v>0.070000000000000007</v>
      </c>
      <c r="J1002" s="58">
        <v>0</v>
      </c>
      <c r="K1002" s="4"/>
      <c r="L1002" s="58"/>
      <c r="M1002" s="58">
        <v>0.41725000000000007</v>
      </c>
      <c r="N1002" s="58">
        <v>0</v>
      </c>
      <c r="O1002" s="58"/>
      <c r="P1002" s="58">
        <v>0.070000000000000007</v>
      </c>
      <c r="Q1002" s="4"/>
      <c r="R1002" s="4"/>
    </row>
    <row r="1003" spans="1:18" ht="131.25">
      <c r="A1003" s="46" t="s">
        <v>1225</v>
      </c>
      <c r="B1003" s="91" t="s">
        <v>1175</v>
      </c>
      <c r="C1003" s="54" t="s">
        <v>2210</v>
      </c>
      <c r="D1003" s="58">
        <v>12.52243</v>
      </c>
      <c r="E1003" s="58"/>
      <c r="F1003" s="58">
        <v>0</v>
      </c>
      <c r="G1003" s="58">
        <v>0</v>
      </c>
      <c r="H1003" s="58"/>
      <c r="I1003" s="58">
        <v>0</v>
      </c>
      <c r="J1003" s="58">
        <v>0</v>
      </c>
      <c r="K1003" s="4"/>
      <c r="L1003" s="58"/>
      <c r="M1003" s="58">
        <v>0</v>
      </c>
      <c r="N1003" s="58">
        <v>0</v>
      </c>
      <c r="O1003" s="58"/>
      <c r="P1003" s="58">
        <v>0</v>
      </c>
      <c r="Q1003" s="4"/>
      <c r="R1003" s="4"/>
    </row>
    <row r="1004" spans="1:18" ht="112.5">
      <c r="A1004" s="46" t="s">
        <v>1225</v>
      </c>
      <c r="B1004" s="91" t="s">
        <v>1176</v>
      </c>
      <c r="C1004" s="54" t="s">
        <v>2211</v>
      </c>
      <c r="D1004" s="58">
        <v>37.928050000000006</v>
      </c>
      <c r="E1004" s="58"/>
      <c r="F1004" s="58">
        <v>0</v>
      </c>
      <c r="G1004" s="58">
        <v>0</v>
      </c>
      <c r="H1004" s="58"/>
      <c r="I1004" s="58">
        <v>0</v>
      </c>
      <c r="J1004" s="58">
        <v>0</v>
      </c>
      <c r="K1004" s="4"/>
      <c r="L1004" s="58"/>
      <c r="M1004" s="58">
        <v>0</v>
      </c>
      <c r="N1004" s="58">
        <v>0</v>
      </c>
      <c r="O1004" s="58"/>
      <c r="P1004" s="58">
        <v>0</v>
      </c>
      <c r="Q1004" s="4"/>
      <c r="R1004" s="4"/>
    </row>
    <row r="1005" spans="1:18" ht="93.75">
      <c r="A1005" s="46" t="s">
        <v>1225</v>
      </c>
      <c r="B1005" s="91" t="s">
        <v>1177</v>
      </c>
      <c r="C1005" s="54" t="s">
        <v>2212</v>
      </c>
      <c r="D1005" s="58">
        <v>2.0324000000000004</v>
      </c>
      <c r="E1005" s="58"/>
      <c r="F1005" s="58">
        <v>0</v>
      </c>
      <c r="G1005" s="58">
        <v>0</v>
      </c>
      <c r="H1005" s="58"/>
      <c r="I1005" s="58">
        <v>0</v>
      </c>
      <c r="J1005" s="58">
        <v>0</v>
      </c>
      <c r="K1005" s="4"/>
      <c r="L1005" s="58"/>
      <c r="M1005" s="58">
        <v>0</v>
      </c>
      <c r="N1005" s="58">
        <v>0</v>
      </c>
      <c r="O1005" s="58"/>
      <c r="P1005" s="58">
        <v>0</v>
      </c>
      <c r="Q1005" s="4"/>
      <c r="R1005" s="4"/>
    </row>
    <row r="1006" spans="1:18" ht="93.75">
      <c r="A1006" s="46" t="s">
        <v>1225</v>
      </c>
      <c r="B1006" s="91" t="s">
        <v>1178</v>
      </c>
      <c r="C1006" s="54" t="s">
        <v>2213</v>
      </c>
      <c r="D1006" s="58">
        <v>10.09328</v>
      </c>
      <c r="E1006" s="58"/>
      <c r="F1006" s="58">
        <v>0</v>
      </c>
      <c r="G1006" s="58">
        <v>0</v>
      </c>
      <c r="H1006" s="58"/>
      <c r="I1006" s="58">
        <v>0</v>
      </c>
      <c r="J1006" s="58">
        <v>0</v>
      </c>
      <c r="K1006" s="4"/>
      <c r="L1006" s="58"/>
      <c r="M1006" s="58">
        <v>0</v>
      </c>
      <c r="N1006" s="58">
        <v>0</v>
      </c>
      <c r="O1006" s="58"/>
      <c r="P1006" s="58">
        <v>0</v>
      </c>
      <c r="Q1006" s="4"/>
      <c r="R1006" s="4"/>
    </row>
    <row r="1007" spans="1:18" ht="112.5">
      <c r="A1007" s="46" t="s">
        <v>1225</v>
      </c>
      <c r="B1007" s="91" t="s">
        <v>1179</v>
      </c>
      <c r="C1007" s="54" t="s">
        <v>2214</v>
      </c>
      <c r="D1007" s="58">
        <v>2.9084299999999996</v>
      </c>
      <c r="E1007" s="58"/>
      <c r="F1007" s="58">
        <v>0</v>
      </c>
      <c r="G1007" s="58">
        <v>0</v>
      </c>
      <c r="H1007" s="58"/>
      <c r="I1007" s="58">
        <v>0</v>
      </c>
      <c r="J1007" s="58">
        <v>0</v>
      </c>
      <c r="K1007" s="4"/>
      <c r="L1007" s="58"/>
      <c r="M1007" s="58">
        <v>0</v>
      </c>
      <c r="N1007" s="58">
        <v>0</v>
      </c>
      <c r="O1007" s="58"/>
      <c r="P1007" s="58">
        <v>0</v>
      </c>
      <c r="Q1007" s="4"/>
      <c r="R1007" s="4"/>
    </row>
    <row r="1008" spans="1:18" ht="187.5">
      <c r="A1008" s="46" t="s">
        <v>1225</v>
      </c>
      <c r="B1008" s="91" t="s">
        <v>1180</v>
      </c>
      <c r="C1008" s="54" t="s">
        <v>2215</v>
      </c>
      <c r="D1008" s="58">
        <v>0.55157</v>
      </c>
      <c r="E1008" s="58"/>
      <c r="F1008" s="58">
        <v>0</v>
      </c>
      <c r="G1008" s="58">
        <v>0</v>
      </c>
      <c r="H1008" s="58"/>
      <c r="I1008" s="58">
        <v>0</v>
      </c>
      <c r="J1008" s="58">
        <v>0</v>
      </c>
      <c r="K1008" s="4"/>
      <c r="L1008" s="58"/>
      <c r="M1008" s="58">
        <v>0</v>
      </c>
      <c r="N1008" s="58">
        <v>0</v>
      </c>
      <c r="O1008" s="58"/>
      <c r="P1008" s="58">
        <v>0</v>
      </c>
      <c r="Q1008" s="4"/>
      <c r="R1008" s="4"/>
    </row>
    <row r="1009" spans="1:18" ht="56.25">
      <c r="A1009" s="46" t="s">
        <v>1225</v>
      </c>
      <c r="B1009" s="91" t="s">
        <v>1181</v>
      </c>
      <c r="C1009" s="54" t="s">
        <v>2216</v>
      </c>
      <c r="D1009" s="58">
        <v>0.97826000000000013</v>
      </c>
      <c r="E1009" s="58"/>
      <c r="F1009" s="58">
        <v>0</v>
      </c>
      <c r="G1009" s="58">
        <v>0</v>
      </c>
      <c r="H1009" s="58"/>
      <c r="I1009" s="58">
        <v>0</v>
      </c>
      <c r="J1009" s="58">
        <v>0</v>
      </c>
      <c r="K1009" s="4"/>
      <c r="L1009" s="58"/>
      <c r="M1009" s="58">
        <v>0</v>
      </c>
      <c r="N1009" s="58">
        <v>0</v>
      </c>
      <c r="O1009" s="58"/>
      <c r="P1009" s="58">
        <v>0</v>
      </c>
      <c r="Q1009" s="4"/>
      <c r="R1009" s="4"/>
    </row>
    <row r="1010" spans="1:18" ht="150">
      <c r="A1010" s="46" t="s">
        <v>1225</v>
      </c>
      <c r="B1010" s="91" t="s">
        <v>1182</v>
      </c>
      <c r="C1010" s="54" t="s">
        <v>2217</v>
      </c>
      <c r="D1010" s="58">
        <v>3.6247800000000003</v>
      </c>
      <c r="E1010" s="58"/>
      <c r="F1010" s="58">
        <v>0</v>
      </c>
      <c r="G1010" s="58">
        <v>0</v>
      </c>
      <c r="H1010" s="58"/>
      <c r="I1010" s="58">
        <v>0</v>
      </c>
      <c r="J1010" s="58">
        <v>0</v>
      </c>
      <c r="K1010" s="4"/>
      <c r="L1010" s="58"/>
      <c r="M1010" s="58">
        <v>0</v>
      </c>
      <c r="N1010" s="58">
        <v>0</v>
      </c>
      <c r="O1010" s="58"/>
      <c r="P1010" s="58">
        <v>0</v>
      </c>
      <c r="Q1010" s="4"/>
      <c r="R1010" s="4"/>
    </row>
    <row r="1011" spans="1:18" ht="168.75">
      <c r="A1011" s="46" t="s">
        <v>1225</v>
      </c>
      <c r="B1011" s="91" t="s">
        <v>1183</v>
      </c>
      <c r="C1011" s="54" t="s">
        <v>2218</v>
      </c>
      <c r="D1011" s="58">
        <v>12.206999999999999</v>
      </c>
      <c r="E1011" s="58"/>
      <c r="F1011" s="58">
        <v>0</v>
      </c>
      <c r="G1011" s="58">
        <v>0</v>
      </c>
      <c r="H1011" s="58"/>
      <c r="I1011" s="58">
        <v>0</v>
      </c>
      <c r="J1011" s="58">
        <v>0</v>
      </c>
      <c r="K1011" s="4"/>
      <c r="L1011" s="58"/>
      <c r="M1011" s="58">
        <v>0</v>
      </c>
      <c r="N1011" s="58">
        <v>0</v>
      </c>
      <c r="O1011" s="58"/>
      <c r="P1011" s="58">
        <v>0</v>
      </c>
      <c r="Q1011" s="4"/>
      <c r="R1011" s="4"/>
    </row>
    <row r="1012" spans="1:18" ht="150">
      <c r="A1012" s="46" t="s">
        <v>1225</v>
      </c>
      <c r="B1012" s="91" t="s">
        <v>1184</v>
      </c>
      <c r="C1012" s="54" t="s">
        <v>2219</v>
      </c>
      <c r="D1012" s="58">
        <v>79.975890000000007</v>
      </c>
      <c r="E1012" s="58"/>
      <c r="F1012" s="58">
        <v>0</v>
      </c>
      <c r="G1012" s="58">
        <v>0</v>
      </c>
      <c r="H1012" s="58"/>
      <c r="I1012" s="58">
        <v>0</v>
      </c>
      <c r="J1012" s="58">
        <v>0</v>
      </c>
      <c r="K1012" s="4"/>
      <c r="L1012" s="58"/>
      <c r="M1012" s="58">
        <v>0</v>
      </c>
      <c r="N1012" s="58">
        <v>0</v>
      </c>
      <c r="O1012" s="58"/>
      <c r="P1012" s="58">
        <v>0</v>
      </c>
      <c r="Q1012" s="4"/>
      <c r="R1012" s="4"/>
    </row>
    <row r="1013" spans="1:18" ht="56.25">
      <c r="A1013" s="46" t="s">
        <v>1225</v>
      </c>
      <c r="B1013" s="91" t="s">
        <v>1185</v>
      </c>
      <c r="C1013" s="54" t="s">
        <v>2220</v>
      </c>
      <c r="D1013" s="58">
        <v>2.6249800000000003</v>
      </c>
      <c r="E1013" s="58"/>
      <c r="F1013" s="58">
        <v>0</v>
      </c>
      <c r="G1013" s="58">
        <v>0</v>
      </c>
      <c r="H1013" s="58"/>
      <c r="I1013" s="58">
        <v>0</v>
      </c>
      <c r="J1013" s="58">
        <v>0</v>
      </c>
      <c r="K1013" s="4"/>
      <c r="L1013" s="58"/>
      <c r="M1013" s="58">
        <v>0</v>
      </c>
      <c r="N1013" s="58">
        <v>0</v>
      </c>
      <c r="O1013" s="58"/>
      <c r="P1013" s="58">
        <v>0</v>
      </c>
      <c r="Q1013" s="4"/>
      <c r="R1013" s="4"/>
    </row>
    <row r="1014" spans="1:18" ht="131.25">
      <c r="A1014" s="46" t="s">
        <v>1225</v>
      </c>
      <c r="B1014" s="91" t="s">
        <v>1186</v>
      </c>
      <c r="C1014" s="54" t="s">
        <v>2221</v>
      </c>
      <c r="D1014" s="58">
        <v>9.4020200000000003</v>
      </c>
      <c r="E1014" s="58"/>
      <c r="F1014" s="58">
        <v>0</v>
      </c>
      <c r="G1014" s="58">
        <v>0</v>
      </c>
      <c r="H1014" s="58"/>
      <c r="I1014" s="58">
        <v>0</v>
      </c>
      <c r="J1014" s="58">
        <v>0</v>
      </c>
      <c r="K1014" s="4"/>
      <c r="L1014" s="58"/>
      <c r="M1014" s="58">
        <v>0</v>
      </c>
      <c r="N1014" s="58">
        <v>0</v>
      </c>
      <c r="O1014" s="58"/>
      <c r="P1014" s="58">
        <v>0</v>
      </c>
      <c r="Q1014" s="4"/>
      <c r="R1014" s="4"/>
    </row>
    <row r="1015" spans="1:18" ht="112.5">
      <c r="A1015" s="46" t="s">
        <v>1225</v>
      </c>
      <c r="B1015" s="91" t="s">
        <v>1187</v>
      </c>
      <c r="C1015" s="54" t="s">
        <v>2222</v>
      </c>
      <c r="D1015" s="58">
        <v>1.8733218599999999</v>
      </c>
      <c r="E1015" s="58"/>
      <c r="F1015" s="58">
        <v>1.8733218599999999</v>
      </c>
      <c r="G1015" s="58">
        <v>0</v>
      </c>
      <c r="H1015" s="58"/>
      <c r="I1015" s="58">
        <v>0.098000000000000004</v>
      </c>
      <c r="J1015" s="58">
        <v>0</v>
      </c>
      <c r="K1015" s="4"/>
      <c r="L1015" s="58"/>
      <c r="M1015" s="58">
        <v>1.8733218599999999</v>
      </c>
      <c r="N1015" s="58">
        <v>0</v>
      </c>
      <c r="O1015" s="58"/>
      <c r="P1015" s="58">
        <v>0.098000000000000004</v>
      </c>
      <c r="Q1015" s="4"/>
      <c r="R1015" s="4"/>
    </row>
    <row r="1016" spans="1:18" ht="93.75">
      <c r="A1016" s="46" t="s">
        <v>1225</v>
      </c>
      <c r="B1016" s="91" t="s">
        <v>1188</v>
      </c>
      <c r="C1016" s="54" t="s">
        <v>2223</v>
      </c>
      <c r="D1016" s="58">
        <v>11.8116</v>
      </c>
      <c r="E1016" s="58"/>
      <c r="F1016" s="58">
        <v>0</v>
      </c>
      <c r="G1016" s="58">
        <v>0</v>
      </c>
      <c r="H1016" s="58"/>
      <c r="I1016" s="58">
        <v>0</v>
      </c>
      <c r="J1016" s="58">
        <v>0</v>
      </c>
      <c r="K1016" s="4"/>
      <c r="L1016" s="58"/>
      <c r="M1016" s="58">
        <v>0</v>
      </c>
      <c r="N1016" s="58">
        <v>0</v>
      </c>
      <c r="O1016" s="58"/>
      <c r="P1016" s="58">
        <v>0</v>
      </c>
      <c r="Q1016" s="4"/>
      <c r="R1016" s="4"/>
    </row>
    <row r="1017" spans="1:18" ht="112.5">
      <c r="A1017" s="46" t="s">
        <v>1225</v>
      </c>
      <c r="B1017" s="91" t="s">
        <v>1189</v>
      </c>
      <c r="C1017" s="54" t="s">
        <v>2224</v>
      </c>
      <c r="D1017" s="58">
        <v>0.42099999999999999</v>
      </c>
      <c r="E1017" s="58"/>
      <c r="F1017" s="58">
        <v>0</v>
      </c>
      <c r="G1017" s="58">
        <v>0</v>
      </c>
      <c r="H1017" s="58"/>
      <c r="I1017" s="58">
        <v>0</v>
      </c>
      <c r="J1017" s="58">
        <v>0</v>
      </c>
      <c r="K1017" s="4"/>
      <c r="L1017" s="58"/>
      <c r="M1017" s="58">
        <v>0</v>
      </c>
      <c r="N1017" s="58">
        <v>0</v>
      </c>
      <c r="O1017" s="58"/>
      <c r="P1017" s="58">
        <v>0</v>
      </c>
      <c r="Q1017" s="4"/>
      <c r="R1017" s="4"/>
    </row>
    <row r="1018" spans="1:18" ht="168.75">
      <c r="A1018" s="46" t="s">
        <v>1225</v>
      </c>
      <c r="B1018" s="91" t="s">
        <v>1190</v>
      </c>
      <c r="C1018" s="54" t="s">
        <v>2225</v>
      </c>
      <c r="D1018" s="58">
        <v>1.49325</v>
      </c>
      <c r="E1018" s="58"/>
      <c r="F1018" s="58">
        <v>0</v>
      </c>
      <c r="G1018" s="58">
        <v>0</v>
      </c>
      <c r="H1018" s="58"/>
      <c r="I1018" s="58">
        <v>0</v>
      </c>
      <c r="J1018" s="58">
        <v>0</v>
      </c>
      <c r="K1018" s="4"/>
      <c r="L1018" s="58"/>
      <c r="M1018" s="58">
        <v>0</v>
      </c>
      <c r="N1018" s="58">
        <v>0</v>
      </c>
      <c r="O1018" s="58"/>
      <c r="P1018" s="58">
        <v>0</v>
      </c>
      <c r="Q1018" s="4"/>
      <c r="R1018" s="4"/>
    </row>
    <row r="1019" spans="1:18" ht="75">
      <c r="A1019" s="46" t="s">
        <v>1225</v>
      </c>
      <c r="B1019" s="91" t="s">
        <v>1191</v>
      </c>
      <c r="C1019" s="54" t="s">
        <v>2226</v>
      </c>
      <c r="D1019" s="58">
        <v>4.6956699999999998</v>
      </c>
      <c r="E1019" s="58"/>
      <c r="F1019" s="58">
        <v>0</v>
      </c>
      <c r="G1019" s="58">
        <v>0</v>
      </c>
      <c r="H1019" s="58"/>
      <c r="I1019" s="58">
        <v>0</v>
      </c>
      <c r="J1019" s="58">
        <v>0</v>
      </c>
      <c r="K1019" s="4"/>
      <c r="L1019" s="58"/>
      <c r="M1019" s="58">
        <v>0</v>
      </c>
      <c r="N1019" s="58">
        <v>0</v>
      </c>
      <c r="O1019" s="58"/>
      <c r="P1019" s="58">
        <v>0</v>
      </c>
      <c r="Q1019" s="4"/>
      <c r="R1019" s="4"/>
    </row>
    <row r="1020" spans="1:18" ht="93.75">
      <c r="A1020" s="46" t="s">
        <v>1225</v>
      </c>
      <c r="B1020" s="91" t="s">
        <v>1192</v>
      </c>
      <c r="C1020" s="54" t="s">
        <v>2227</v>
      </c>
      <c r="D1020" s="58">
        <v>0.78104999999999991</v>
      </c>
      <c r="E1020" s="58"/>
      <c r="F1020" s="58">
        <v>0</v>
      </c>
      <c r="G1020" s="58">
        <v>0</v>
      </c>
      <c r="H1020" s="58"/>
      <c r="I1020" s="58">
        <v>0</v>
      </c>
      <c r="J1020" s="58">
        <v>0</v>
      </c>
      <c r="K1020" s="4"/>
      <c r="L1020" s="58"/>
      <c r="M1020" s="58">
        <v>0</v>
      </c>
      <c r="N1020" s="58">
        <v>0</v>
      </c>
      <c r="O1020" s="58"/>
      <c r="P1020" s="58">
        <v>0</v>
      </c>
      <c r="Q1020" s="4"/>
      <c r="R1020" s="4"/>
    </row>
    <row r="1021" spans="1:18" ht="112.5">
      <c r="A1021" s="46" t="s">
        <v>1225</v>
      </c>
      <c r="B1021" s="91" t="s">
        <v>1193</v>
      </c>
      <c r="C1021" s="54" t="s">
        <v>2228</v>
      </c>
      <c r="D1021" s="58">
        <v>2.70401647</v>
      </c>
      <c r="E1021" s="58"/>
      <c r="F1021" s="58">
        <v>2.70401647</v>
      </c>
      <c r="G1021" s="58">
        <v>0</v>
      </c>
      <c r="H1021" s="58"/>
      <c r="I1021" s="58">
        <v>0.32100000000000001</v>
      </c>
      <c r="J1021" s="58">
        <v>0</v>
      </c>
      <c r="K1021" s="4"/>
      <c r="L1021" s="58"/>
      <c r="M1021" s="58">
        <v>2.70401647</v>
      </c>
      <c r="N1021" s="58">
        <v>0</v>
      </c>
      <c r="O1021" s="58"/>
      <c r="P1021" s="58">
        <v>0.32100000000000001</v>
      </c>
      <c r="Q1021" s="4"/>
      <c r="R1021" s="4"/>
    </row>
    <row r="1022" spans="1:18" ht="112.5">
      <c r="A1022" s="46" t="s">
        <v>1225</v>
      </c>
      <c r="B1022" s="91" t="s">
        <v>1194</v>
      </c>
      <c r="C1022" s="54" t="s">
        <v>2229</v>
      </c>
      <c r="D1022" s="58">
        <v>3.3856899999999999</v>
      </c>
      <c r="E1022" s="58"/>
      <c r="F1022" s="58">
        <v>0</v>
      </c>
      <c r="G1022" s="58">
        <v>0</v>
      </c>
      <c r="H1022" s="58"/>
      <c r="I1022" s="58">
        <v>0</v>
      </c>
      <c r="J1022" s="58">
        <v>0</v>
      </c>
      <c r="K1022" s="4"/>
      <c r="L1022" s="58"/>
      <c r="M1022" s="58">
        <v>0</v>
      </c>
      <c r="N1022" s="58">
        <v>0</v>
      </c>
      <c r="O1022" s="58"/>
      <c r="P1022" s="58">
        <v>0</v>
      </c>
      <c r="Q1022" s="4"/>
      <c r="R1022" s="4"/>
    </row>
    <row r="1023" spans="1:18" ht="112.5">
      <c r="A1023" s="46" t="s">
        <v>1225</v>
      </c>
      <c r="B1023" s="91" t="s">
        <v>1195</v>
      </c>
      <c r="C1023" s="54" t="s">
        <v>2230</v>
      </c>
      <c r="D1023" s="58">
        <v>5.9149700000000003</v>
      </c>
      <c r="E1023" s="58"/>
      <c r="F1023" s="58">
        <v>0</v>
      </c>
      <c r="G1023" s="58">
        <v>0</v>
      </c>
      <c r="H1023" s="58"/>
      <c r="I1023" s="58">
        <v>0</v>
      </c>
      <c r="J1023" s="58">
        <v>0</v>
      </c>
      <c r="K1023" s="4"/>
      <c r="L1023" s="58"/>
      <c r="M1023" s="58">
        <v>0</v>
      </c>
      <c r="N1023" s="58">
        <v>0</v>
      </c>
      <c r="O1023" s="58"/>
      <c r="P1023" s="58">
        <v>0</v>
      </c>
      <c r="Q1023" s="4"/>
      <c r="R1023" s="4"/>
    </row>
    <row r="1024" spans="1:18" ht="168.75">
      <c r="A1024" s="46" t="s">
        <v>1225</v>
      </c>
      <c r="B1024" s="91" t="s">
        <v>1196</v>
      </c>
      <c r="C1024" s="54" t="s">
        <v>2231</v>
      </c>
      <c r="D1024" s="58">
        <v>23.49089</v>
      </c>
      <c r="E1024" s="58"/>
      <c r="F1024" s="58">
        <v>0</v>
      </c>
      <c r="G1024" s="58">
        <v>0</v>
      </c>
      <c r="H1024" s="58"/>
      <c r="I1024" s="58">
        <v>0</v>
      </c>
      <c r="J1024" s="58">
        <v>0</v>
      </c>
      <c r="K1024" s="4"/>
      <c r="L1024" s="58"/>
      <c r="M1024" s="58">
        <v>0</v>
      </c>
      <c r="N1024" s="58">
        <v>0</v>
      </c>
      <c r="O1024" s="58"/>
      <c r="P1024" s="58">
        <v>0</v>
      </c>
      <c r="Q1024" s="4"/>
      <c r="R1024" s="4"/>
    </row>
    <row r="1025" spans="1:18" ht="206.25">
      <c r="A1025" s="46" t="s">
        <v>1225</v>
      </c>
      <c r="B1025" s="91" t="s">
        <v>1197</v>
      </c>
      <c r="C1025" s="54" t="s">
        <v>2232</v>
      </c>
      <c r="D1025" s="58">
        <v>20.691400000000002</v>
      </c>
      <c r="E1025" s="58"/>
      <c r="F1025" s="58">
        <v>20.691400000000002</v>
      </c>
      <c r="G1025" s="58">
        <v>0</v>
      </c>
      <c r="H1025" s="58"/>
      <c r="I1025" s="58">
        <v>3.40</v>
      </c>
      <c r="J1025" s="58">
        <v>0</v>
      </c>
      <c r="K1025" s="4"/>
      <c r="L1025" s="58"/>
      <c r="M1025" s="58">
        <v>20.691400000000002</v>
      </c>
      <c r="N1025" s="58">
        <v>0</v>
      </c>
      <c r="O1025" s="58"/>
      <c r="P1025" s="58">
        <v>3.40</v>
      </c>
      <c r="Q1025" s="4"/>
      <c r="R1025" s="4"/>
    </row>
    <row r="1026" spans="1:18" ht="112.5">
      <c r="A1026" s="46" t="s">
        <v>1225</v>
      </c>
      <c r="B1026" s="91" t="s">
        <v>1198</v>
      </c>
      <c r="C1026" s="54" t="s">
        <v>2233</v>
      </c>
      <c r="D1026" s="58">
        <v>22.56784</v>
      </c>
      <c r="E1026" s="58"/>
      <c r="F1026" s="58">
        <v>0</v>
      </c>
      <c r="G1026" s="58">
        <v>0</v>
      </c>
      <c r="H1026" s="58"/>
      <c r="I1026" s="58">
        <v>0</v>
      </c>
      <c r="J1026" s="58">
        <v>0</v>
      </c>
      <c r="K1026" s="4"/>
      <c r="L1026" s="58"/>
      <c r="M1026" s="58">
        <v>0</v>
      </c>
      <c r="N1026" s="58">
        <v>0</v>
      </c>
      <c r="O1026" s="58"/>
      <c r="P1026" s="58">
        <v>0</v>
      </c>
      <c r="Q1026" s="4"/>
      <c r="R1026" s="4"/>
    </row>
    <row r="1027" spans="1:18" ht="168.75">
      <c r="A1027" s="46" t="s">
        <v>1225</v>
      </c>
      <c r="B1027" s="91" t="s">
        <v>1199</v>
      </c>
      <c r="C1027" s="54" t="s">
        <v>2234</v>
      </c>
      <c r="D1027" s="58">
        <v>5.9895699999999996</v>
      </c>
      <c r="E1027" s="58"/>
      <c r="F1027" s="58">
        <v>0</v>
      </c>
      <c r="G1027" s="58">
        <v>0</v>
      </c>
      <c r="H1027" s="58"/>
      <c r="I1027" s="58">
        <v>0</v>
      </c>
      <c r="J1027" s="58">
        <v>0</v>
      </c>
      <c r="K1027" s="4"/>
      <c r="L1027" s="58"/>
      <c r="M1027" s="58">
        <v>0</v>
      </c>
      <c r="N1027" s="58">
        <v>0</v>
      </c>
      <c r="O1027" s="58"/>
      <c r="P1027" s="58">
        <v>0</v>
      </c>
      <c r="Q1027" s="4"/>
      <c r="R1027" s="4"/>
    </row>
    <row r="1028" spans="1:18" ht="131.25">
      <c r="A1028" s="46" t="s">
        <v>1225</v>
      </c>
      <c r="B1028" s="91" t="s">
        <v>1200</v>
      </c>
      <c r="C1028" s="54" t="s">
        <v>2235</v>
      </c>
      <c r="D1028" s="58">
        <v>6.4550799999999997</v>
      </c>
      <c r="E1028" s="58"/>
      <c r="F1028" s="58">
        <v>0</v>
      </c>
      <c r="G1028" s="58">
        <v>0</v>
      </c>
      <c r="H1028" s="58"/>
      <c r="I1028" s="58">
        <v>0</v>
      </c>
      <c r="J1028" s="58">
        <v>0</v>
      </c>
      <c r="K1028" s="4"/>
      <c r="L1028" s="58"/>
      <c r="M1028" s="58">
        <v>0</v>
      </c>
      <c r="N1028" s="58">
        <v>0</v>
      </c>
      <c r="O1028" s="58"/>
      <c r="P1028" s="58">
        <v>0</v>
      </c>
      <c r="Q1028" s="4"/>
      <c r="R1028" s="4"/>
    </row>
    <row r="1029" spans="1:18" ht="112.5">
      <c r="A1029" s="46" t="s">
        <v>1225</v>
      </c>
      <c r="B1029" s="91" t="s">
        <v>1201</v>
      </c>
      <c r="C1029" s="54" t="s">
        <v>2236</v>
      </c>
      <c r="D1029" s="58">
        <v>1.4146800000000002</v>
      </c>
      <c r="E1029" s="58"/>
      <c r="F1029" s="58">
        <v>0</v>
      </c>
      <c r="G1029" s="58">
        <v>0</v>
      </c>
      <c r="H1029" s="58"/>
      <c r="I1029" s="58">
        <v>0</v>
      </c>
      <c r="J1029" s="58">
        <v>0</v>
      </c>
      <c r="K1029" s="4"/>
      <c r="L1029" s="58"/>
      <c r="M1029" s="58">
        <v>0</v>
      </c>
      <c r="N1029" s="58">
        <v>0</v>
      </c>
      <c r="O1029" s="58"/>
      <c r="P1029" s="58">
        <v>0</v>
      </c>
      <c r="Q1029" s="4"/>
      <c r="R1029" s="4"/>
    </row>
    <row r="1030" spans="1:18" ht="93.75">
      <c r="A1030" s="46" t="s">
        <v>1225</v>
      </c>
      <c r="B1030" s="91" t="s">
        <v>1202</v>
      </c>
      <c r="C1030" s="54" t="s">
        <v>2237</v>
      </c>
      <c r="D1030" s="58">
        <v>17.783770000000004</v>
      </c>
      <c r="E1030" s="58"/>
      <c r="F1030" s="58">
        <v>0</v>
      </c>
      <c r="G1030" s="58">
        <v>0</v>
      </c>
      <c r="H1030" s="58"/>
      <c r="I1030" s="58">
        <v>0</v>
      </c>
      <c r="J1030" s="58">
        <v>0</v>
      </c>
      <c r="K1030" s="4"/>
      <c r="L1030" s="58"/>
      <c r="M1030" s="58">
        <v>0</v>
      </c>
      <c r="N1030" s="58">
        <v>0</v>
      </c>
      <c r="O1030" s="58"/>
      <c r="P1030" s="58">
        <v>0</v>
      </c>
      <c r="Q1030" s="4"/>
      <c r="R1030" s="4"/>
    </row>
    <row r="1031" spans="1:18" ht="93.75">
      <c r="A1031" s="46" t="s">
        <v>1225</v>
      </c>
      <c r="B1031" s="91" t="s">
        <v>1203</v>
      </c>
      <c r="C1031" s="54" t="s">
        <v>2238</v>
      </c>
      <c r="D1031" s="58">
        <v>9.5855199999999989</v>
      </c>
      <c r="E1031" s="58"/>
      <c r="F1031" s="58">
        <v>0</v>
      </c>
      <c r="G1031" s="58">
        <v>0</v>
      </c>
      <c r="H1031" s="58"/>
      <c r="I1031" s="58">
        <v>0</v>
      </c>
      <c r="J1031" s="58">
        <v>0</v>
      </c>
      <c r="K1031" s="4"/>
      <c r="L1031" s="58"/>
      <c r="M1031" s="58">
        <v>0</v>
      </c>
      <c r="N1031" s="58">
        <v>0</v>
      </c>
      <c r="O1031" s="58"/>
      <c r="P1031" s="58">
        <v>0</v>
      </c>
      <c r="Q1031" s="4"/>
      <c r="R1031" s="4"/>
    </row>
    <row r="1032" spans="1:18" ht="187.5">
      <c r="A1032" s="46" t="s">
        <v>1225</v>
      </c>
      <c r="B1032" s="91" t="s">
        <v>1204</v>
      </c>
      <c r="C1032" s="54" t="s">
        <v>2239</v>
      </c>
      <c r="D1032" s="58">
        <v>3.8406899999999999</v>
      </c>
      <c r="E1032" s="58"/>
      <c r="F1032" s="58">
        <v>0</v>
      </c>
      <c r="G1032" s="58">
        <v>0</v>
      </c>
      <c r="H1032" s="58"/>
      <c r="I1032" s="58">
        <v>0</v>
      </c>
      <c r="J1032" s="58">
        <v>0</v>
      </c>
      <c r="K1032" s="4"/>
      <c r="L1032" s="58"/>
      <c r="M1032" s="58">
        <v>0</v>
      </c>
      <c r="N1032" s="58">
        <v>0</v>
      </c>
      <c r="O1032" s="58"/>
      <c r="P1032" s="58">
        <v>0</v>
      </c>
      <c r="Q1032" s="4"/>
      <c r="R1032" s="4"/>
    </row>
    <row r="1033" spans="1:18" ht="75">
      <c r="A1033" s="46" t="s">
        <v>1225</v>
      </c>
      <c r="B1033" s="91" t="s">
        <v>1205</v>
      </c>
      <c r="C1033" s="54" t="s">
        <v>2240</v>
      </c>
      <c r="D1033" s="58">
        <v>0.89631000000000005</v>
      </c>
      <c r="E1033" s="58"/>
      <c r="F1033" s="58">
        <v>0</v>
      </c>
      <c r="G1033" s="58">
        <v>0</v>
      </c>
      <c r="H1033" s="58"/>
      <c r="I1033" s="58">
        <v>0</v>
      </c>
      <c r="J1033" s="58">
        <v>0</v>
      </c>
      <c r="K1033" s="4"/>
      <c r="L1033" s="58"/>
      <c r="M1033" s="58">
        <v>0</v>
      </c>
      <c r="N1033" s="58">
        <v>0</v>
      </c>
      <c r="O1033" s="58"/>
      <c r="P1033" s="58">
        <v>0</v>
      </c>
      <c r="Q1033" s="4"/>
      <c r="R1033" s="4"/>
    </row>
    <row r="1034" spans="1:18" ht="75">
      <c r="A1034" s="46" t="s">
        <v>1225</v>
      </c>
      <c r="B1034" s="91" t="s">
        <v>1206</v>
      </c>
      <c r="C1034" s="54" t="s">
        <v>2241</v>
      </c>
      <c r="D1034" s="58">
        <v>5.1740500000000003</v>
      </c>
      <c r="E1034" s="58"/>
      <c r="F1034" s="58">
        <v>0</v>
      </c>
      <c r="G1034" s="58">
        <v>0</v>
      </c>
      <c r="H1034" s="58"/>
      <c r="I1034" s="58">
        <v>0</v>
      </c>
      <c r="J1034" s="58">
        <v>0</v>
      </c>
      <c r="K1034" s="4"/>
      <c r="L1034" s="58"/>
      <c r="M1034" s="58">
        <v>0</v>
      </c>
      <c r="N1034" s="58">
        <v>0</v>
      </c>
      <c r="O1034" s="58"/>
      <c r="P1034" s="58">
        <v>0</v>
      </c>
      <c r="Q1034" s="4"/>
      <c r="R1034" s="4"/>
    </row>
    <row r="1035" spans="1:18" ht="168.75">
      <c r="A1035" s="46" t="s">
        <v>1225</v>
      </c>
      <c r="B1035" s="91" t="s">
        <v>1207</v>
      </c>
      <c r="C1035" s="54" t="s">
        <v>2242</v>
      </c>
      <c r="D1035" s="58">
        <v>3.4425538099999997</v>
      </c>
      <c r="E1035" s="58"/>
      <c r="F1035" s="58">
        <v>3.4425538099999997</v>
      </c>
      <c r="G1035" s="58">
        <v>1.26</v>
      </c>
      <c r="H1035" s="58"/>
      <c r="I1035" s="58">
        <v>0.253</v>
      </c>
      <c r="J1035" s="58">
        <v>0</v>
      </c>
      <c r="K1035" s="4"/>
      <c r="L1035" s="58"/>
      <c r="M1035" s="58">
        <v>3.4425538099999997</v>
      </c>
      <c r="N1035" s="58">
        <v>1.26</v>
      </c>
      <c r="O1035" s="58"/>
      <c r="P1035" s="58">
        <v>0.253</v>
      </c>
      <c r="Q1035" s="4"/>
      <c r="R1035" s="4"/>
    </row>
    <row r="1036" spans="1:18" ht="168.75">
      <c r="A1036" s="46" t="s">
        <v>1225</v>
      </c>
      <c r="B1036" s="91" t="s">
        <v>1208</v>
      </c>
      <c r="C1036" s="54" t="s">
        <v>2243</v>
      </c>
      <c r="D1036" s="58">
        <v>55.36403</v>
      </c>
      <c r="E1036" s="58"/>
      <c r="F1036" s="58">
        <v>0</v>
      </c>
      <c r="G1036" s="58">
        <v>0</v>
      </c>
      <c r="H1036" s="58"/>
      <c r="I1036" s="58">
        <v>0</v>
      </c>
      <c r="J1036" s="58">
        <v>0</v>
      </c>
      <c r="K1036" s="4"/>
      <c r="L1036" s="58"/>
      <c r="M1036" s="58">
        <v>0</v>
      </c>
      <c r="N1036" s="58">
        <v>0</v>
      </c>
      <c r="O1036" s="58"/>
      <c r="P1036" s="58">
        <v>0</v>
      </c>
      <c r="Q1036" s="4"/>
      <c r="R1036" s="4"/>
    </row>
    <row r="1037" spans="1:18" ht="93.75">
      <c r="A1037" s="46" t="s">
        <v>1225</v>
      </c>
      <c r="B1037" s="91" t="s">
        <v>1209</v>
      </c>
      <c r="C1037" s="54" t="s">
        <v>2244</v>
      </c>
      <c r="D1037" s="58">
        <v>5.6727000000000007</v>
      </c>
      <c r="E1037" s="58"/>
      <c r="F1037" s="58">
        <v>0</v>
      </c>
      <c r="G1037" s="58">
        <v>0</v>
      </c>
      <c r="H1037" s="58"/>
      <c r="I1037" s="58">
        <v>0</v>
      </c>
      <c r="J1037" s="58">
        <v>0</v>
      </c>
      <c r="K1037" s="4"/>
      <c r="L1037" s="58"/>
      <c r="M1037" s="58">
        <v>0</v>
      </c>
      <c r="N1037" s="58">
        <v>0</v>
      </c>
      <c r="O1037" s="58"/>
      <c r="P1037" s="58">
        <v>0</v>
      </c>
      <c r="Q1037" s="4"/>
      <c r="R1037" s="4"/>
    </row>
    <row r="1038" spans="1:18" ht="75">
      <c r="A1038" s="46" t="s">
        <v>1225</v>
      </c>
      <c r="B1038" s="91" t="s">
        <v>1210</v>
      </c>
      <c r="C1038" s="54" t="s">
        <v>2245</v>
      </c>
      <c r="D1038" s="58">
        <v>1.3557899999999998</v>
      </c>
      <c r="E1038" s="58"/>
      <c r="F1038" s="58">
        <v>1.3557899999999998</v>
      </c>
      <c r="G1038" s="58">
        <v>0</v>
      </c>
      <c r="H1038" s="58"/>
      <c r="I1038" s="58">
        <v>0.28000000000000003</v>
      </c>
      <c r="J1038" s="58">
        <v>0</v>
      </c>
      <c r="K1038" s="4"/>
      <c r="L1038" s="58"/>
      <c r="M1038" s="58">
        <v>1.3557899999999998</v>
      </c>
      <c r="N1038" s="58">
        <v>0</v>
      </c>
      <c r="O1038" s="58"/>
      <c r="P1038" s="58">
        <v>0.28000000000000003</v>
      </c>
      <c r="Q1038" s="4"/>
      <c r="R1038" s="4"/>
    </row>
    <row r="1039" spans="1:18" ht="131.25">
      <c r="A1039" s="46" t="s">
        <v>1225</v>
      </c>
      <c r="B1039" s="91" t="s">
        <v>1211</v>
      </c>
      <c r="C1039" s="54" t="s">
        <v>2246</v>
      </c>
      <c r="D1039" s="58">
        <v>1.7402099999999998</v>
      </c>
      <c r="E1039" s="58"/>
      <c r="F1039" s="58">
        <v>0</v>
      </c>
      <c r="G1039" s="58">
        <v>0</v>
      </c>
      <c r="H1039" s="58"/>
      <c r="I1039" s="58">
        <v>0</v>
      </c>
      <c r="J1039" s="58">
        <v>0</v>
      </c>
      <c r="K1039" s="4"/>
      <c r="L1039" s="58"/>
      <c r="M1039" s="58">
        <v>0</v>
      </c>
      <c r="N1039" s="58">
        <v>0</v>
      </c>
      <c r="O1039" s="58"/>
      <c r="P1039" s="58">
        <v>0</v>
      </c>
      <c r="Q1039" s="4"/>
      <c r="R1039" s="4"/>
    </row>
    <row r="1040" spans="1:18" ht="93.75">
      <c r="A1040" s="46" t="s">
        <v>1225</v>
      </c>
      <c r="B1040" s="91" t="s">
        <v>1212</v>
      </c>
      <c r="C1040" s="54" t="s">
        <v>2247</v>
      </c>
      <c r="D1040" s="58">
        <v>6.9737299999999998</v>
      </c>
      <c r="E1040" s="58"/>
      <c r="F1040" s="58">
        <v>0</v>
      </c>
      <c r="G1040" s="58">
        <v>0</v>
      </c>
      <c r="H1040" s="58"/>
      <c r="I1040" s="58">
        <v>0</v>
      </c>
      <c r="J1040" s="58">
        <v>0</v>
      </c>
      <c r="K1040" s="4"/>
      <c r="L1040" s="58"/>
      <c r="M1040" s="58">
        <v>0</v>
      </c>
      <c r="N1040" s="58">
        <v>0</v>
      </c>
      <c r="O1040" s="58"/>
      <c r="P1040" s="58">
        <v>0</v>
      </c>
      <c r="Q1040" s="4"/>
      <c r="R1040" s="4"/>
    </row>
    <row r="1041" spans="1:18" ht="112.5">
      <c r="A1041" s="46" t="s">
        <v>1225</v>
      </c>
      <c r="B1041" s="91" t="s">
        <v>1213</v>
      </c>
      <c r="C1041" s="54" t="s">
        <v>2248</v>
      </c>
      <c r="D1041" s="58">
        <v>3.0424499999999997</v>
      </c>
      <c r="E1041" s="58"/>
      <c r="F1041" s="58">
        <v>0</v>
      </c>
      <c r="G1041" s="58">
        <v>0</v>
      </c>
      <c r="H1041" s="58"/>
      <c r="I1041" s="58">
        <v>0</v>
      </c>
      <c r="J1041" s="58">
        <v>0</v>
      </c>
      <c r="K1041" s="4"/>
      <c r="L1041" s="58"/>
      <c r="M1041" s="58">
        <v>0</v>
      </c>
      <c r="N1041" s="58">
        <v>0</v>
      </c>
      <c r="O1041" s="58"/>
      <c r="P1041" s="58">
        <v>0</v>
      </c>
      <c r="Q1041" s="4"/>
      <c r="R1041" s="4"/>
    </row>
    <row r="1042" spans="1:18" ht="112.5">
      <c r="A1042" s="46" t="s">
        <v>1225</v>
      </c>
      <c r="B1042" s="91" t="s">
        <v>1214</v>
      </c>
      <c r="C1042" s="54" t="s">
        <v>2249</v>
      </c>
      <c r="D1042" s="58">
        <v>0.64030999999999993</v>
      </c>
      <c r="E1042" s="58"/>
      <c r="F1042" s="58">
        <v>0</v>
      </c>
      <c r="G1042" s="58">
        <v>0</v>
      </c>
      <c r="H1042" s="58"/>
      <c r="I1042" s="58">
        <v>0</v>
      </c>
      <c r="J1042" s="58">
        <v>0</v>
      </c>
      <c r="K1042" s="4"/>
      <c r="L1042" s="58"/>
      <c r="M1042" s="58">
        <v>0</v>
      </c>
      <c r="N1042" s="58">
        <v>0</v>
      </c>
      <c r="O1042" s="58"/>
      <c r="P1042" s="58">
        <v>0</v>
      </c>
      <c r="Q1042" s="4"/>
      <c r="R1042" s="4"/>
    </row>
    <row r="1043" spans="1:18" ht="187.5">
      <c r="A1043" s="92" t="s">
        <v>1225</v>
      </c>
      <c r="B1043" s="91" t="s">
        <v>1215</v>
      </c>
      <c r="C1043" s="54" t="s">
        <v>2250</v>
      </c>
      <c r="D1043" s="58">
        <v>52.577690000000004</v>
      </c>
      <c r="E1043" s="58"/>
      <c r="F1043" s="58">
        <v>0</v>
      </c>
      <c r="G1043" s="58">
        <v>0</v>
      </c>
      <c r="H1043" s="58"/>
      <c r="I1043" s="58">
        <v>0</v>
      </c>
      <c r="J1043" s="58">
        <v>0</v>
      </c>
      <c r="K1043" s="4"/>
      <c r="L1043" s="58"/>
      <c r="M1043" s="58">
        <v>0</v>
      </c>
      <c r="N1043" s="58">
        <v>0</v>
      </c>
      <c r="O1043" s="58"/>
      <c r="P1043" s="58">
        <v>0</v>
      </c>
      <c r="Q1043" s="4"/>
      <c r="R1043" s="4"/>
    </row>
    <row r="1044" spans="1:18" ht="18.75">
      <c r="A1044" s="92" t="s">
        <v>1226</v>
      </c>
      <c r="B1044" s="91" t="s">
        <v>1216</v>
      </c>
      <c r="C1044" s="55"/>
      <c r="D1044" s="58">
        <v>83</v>
      </c>
      <c r="E1044" s="4"/>
      <c r="F1044" s="58">
        <v>70.904390989999996</v>
      </c>
      <c r="G1044" s="4"/>
      <c r="H1044" s="4"/>
      <c r="I1044" s="4"/>
      <c r="J1044" s="4"/>
      <c r="K1044" s="4"/>
      <c r="L1044" s="4"/>
      <c r="M1044" s="58">
        <v>70.904390989999996</v>
      </c>
      <c r="N1044" s="4"/>
      <c r="O1044" s="4"/>
      <c r="P1044" s="4"/>
      <c r="Q1044" s="4"/>
      <c r="R1044" s="4"/>
    </row>
    <row r="1045" spans="1:18" ht="37.5">
      <c r="A1045" s="92" t="s">
        <v>1226</v>
      </c>
      <c r="B1045" s="91" t="s">
        <v>1217</v>
      </c>
      <c r="C1045" s="55"/>
      <c r="D1045" s="58">
        <v>60</v>
      </c>
      <c r="E1045" s="4"/>
      <c r="F1045" s="59"/>
      <c r="G1045" s="4"/>
      <c r="H1045" s="4"/>
      <c r="I1045" s="4"/>
      <c r="J1045" s="4"/>
      <c r="K1045" s="4"/>
      <c r="L1045" s="4"/>
      <c r="M1045" s="59"/>
      <c r="N1045" s="4"/>
      <c r="O1045" s="4"/>
      <c r="P1045" s="4"/>
      <c r="Q1045" s="4"/>
      <c r="R1045" s="4"/>
    </row>
    <row r="1046" spans="1:18" ht="18.75">
      <c r="A1046" s="92" t="s">
        <v>1226</v>
      </c>
      <c r="B1046" s="91" t="s">
        <v>1218</v>
      </c>
      <c r="C1046" s="55"/>
      <c r="D1046" s="58">
        <v>57</v>
      </c>
      <c r="E1046" s="4"/>
      <c r="F1046" s="59"/>
      <c r="G1046" s="4"/>
      <c r="H1046" s="4"/>
      <c r="I1046" s="4"/>
      <c r="J1046" s="4"/>
      <c r="K1046" s="4"/>
      <c r="L1046" s="4"/>
      <c r="M1046" s="59"/>
      <c r="N1046" s="4"/>
      <c r="O1046" s="4"/>
      <c r="P1046" s="4"/>
      <c r="Q1046" s="4"/>
      <c r="R1046" s="4"/>
    </row>
    <row r="1047" spans="1:18" ht="18.75">
      <c r="A1047" s="92" t="s">
        <v>1226</v>
      </c>
      <c r="B1047" s="91" t="s">
        <v>1219</v>
      </c>
      <c r="C1047" s="55"/>
      <c r="D1047" s="58">
        <v>215</v>
      </c>
      <c r="E1047" s="4"/>
      <c r="F1047" s="59"/>
      <c r="G1047" s="4"/>
      <c r="H1047" s="4"/>
      <c r="I1047" s="4"/>
      <c r="J1047" s="4"/>
      <c r="K1047" s="4"/>
      <c r="L1047" s="4"/>
      <c r="M1047" s="59"/>
      <c r="N1047" s="4"/>
      <c r="O1047" s="4"/>
      <c r="P1047" s="4"/>
      <c r="Q1047" s="4"/>
      <c r="R1047" s="4"/>
    </row>
    <row r="1048" spans="1:18" ht="37.5">
      <c r="A1048" s="92" t="s">
        <v>1226</v>
      </c>
      <c r="B1048" s="91" t="s">
        <v>1220</v>
      </c>
      <c r="C1048" s="55"/>
      <c r="D1048" s="58">
        <v>50</v>
      </c>
      <c r="E1048" s="4"/>
      <c r="F1048" s="59"/>
      <c r="G1048" s="4"/>
      <c r="H1048" s="4"/>
      <c r="I1048" s="4"/>
      <c r="J1048" s="4"/>
      <c r="K1048" s="4"/>
      <c r="L1048" s="4"/>
      <c r="M1048" s="59"/>
      <c r="N1048" s="4"/>
      <c r="O1048" s="4"/>
      <c r="P1048" s="4"/>
      <c r="Q1048" s="4"/>
      <c r="R1048" s="4"/>
    </row>
    <row r="1049" spans="1:18" ht="37.5">
      <c r="A1049" s="92" t="s">
        <v>1226</v>
      </c>
      <c r="B1049" s="91" t="s">
        <v>1221</v>
      </c>
      <c r="C1049" s="55"/>
      <c r="D1049" s="58">
        <v>90</v>
      </c>
      <c r="E1049" s="4"/>
      <c r="F1049" s="59"/>
      <c r="G1049" s="4"/>
      <c r="H1049" s="4"/>
      <c r="I1049" s="4"/>
      <c r="J1049" s="4"/>
      <c r="K1049" s="4"/>
      <c r="L1049" s="4"/>
      <c r="M1049" s="59"/>
      <c r="N1049" s="4"/>
      <c r="O1049" s="4"/>
      <c r="P1049" s="4"/>
      <c r="Q1049" s="4"/>
      <c r="R1049" s="4"/>
    </row>
    <row r="1050" spans="1:18" ht="37.5">
      <c r="A1050" s="92" t="s">
        <v>1226</v>
      </c>
      <c r="B1050" s="91" t="s">
        <v>1222</v>
      </c>
      <c r="C1050" s="55"/>
      <c r="D1050" s="58">
        <v>12.5</v>
      </c>
      <c r="E1050" s="4"/>
      <c r="F1050" s="59"/>
      <c r="G1050" s="4"/>
      <c r="H1050" s="4"/>
      <c r="I1050" s="4"/>
      <c r="J1050" s="4"/>
      <c r="K1050" s="4"/>
      <c r="L1050" s="4"/>
      <c r="M1050" s="59"/>
      <c r="N1050" s="4"/>
      <c r="O1050" s="4"/>
      <c r="P1050" s="4"/>
      <c r="Q1050" s="4"/>
      <c r="R1050" s="4"/>
    </row>
  </sheetData>
  <sheetProtection/>
  <protectedRanges>
    <protectedRange sqref="K17:K19 Q17:R19" name="Марков Арсений_2_1"/>
    <protectedRange sqref="K16 Q16:R16" name="Марков Арсений_2_1_1"/>
    <protectedRange password="DCF9" sqref="B386:B388" name="Марков_1_2_1_1_1"/>
    <protectedRange sqref="D1047:D1053" name="Марков Арсений_1"/>
    <protectedRange sqref="D15:I15 K15:R15" name="Марков Арсений_2_1_1_4_3"/>
    <protectedRange sqref="E16:I1046" name="Марков Арсений_2_1_2"/>
    <protectedRange sqref="L16:P1046" name="Марков Арсений_2_1_2_2"/>
    <protectedRange sqref="J15:J1046" name="Марков Арсений_2_1_1_1"/>
  </protectedRanges>
  <autoFilter ref="A11:R1050"/>
  <customSheetViews>
    <customSheetView guid="{5fc90e08-ad0e-4795-941d-35e2e9aa0c83}" scale="60" showPageBreaks="1" topLeftCell="A1" view="pageBreakPreview">
      <selection pane="topLeft" activeCell="A511" sqref="A511:XFD511"/>
      <pageMargins left="0.7086614173228347" right="0.7086614173228347" top="0.7480314960629921" bottom="0.7480314960629921" header="0.31496062992125984" footer="0.31496062992125984"/>
      <pageSetup orientation="landscape" paperSize="8" scale="19" r:id="rId2"/>
      <headerFooter differentFirst="1">
        <oddHeader>&amp;C&amp;P</oddHeader>
      </headerFooter>
    </customSheetView>
    <customSheetView guid="{85c1706c-7836-4559-b752-e8e8fe246acb}" hiddenColumns="1" printArea="1" scale="60" showPageBreaks="1" topLeftCell="A19" view="pageBreakPreview">
      <selection pane="topLeft" activeCell="AX27" sqref="AX27"/>
      <pageMargins left="0.25" right="0.25" top="0.75" bottom="0.75" header="0.3" footer="0.3"/>
      <pageSetup orientation="landscape" paperSize="8" scale="38" r:id="rId3"/>
      <headerFooter differentFirst="1">
        <oddHeader>&amp;C&amp;P</oddHeader>
      </headerFooter>
    </customSheetView>
    <customSheetView guid="{5064d3ad-e944-4394-80c0-5f46a3a11324}" scale="60" showPageBreaks="1" topLeftCell="A1" view="pageBreakPreview">
      <selection pane="topLeft" activeCell="A20" sqref="A20"/>
      <pageMargins left="0.7086614173228347" right="0.7086614173228347" top="0.7480314960629921" bottom="0.7480314960629921" header="0.31496062992125984" footer="0.31496062992125984"/>
      <pageSetup orientation="landscape" paperSize="8" scale="21" r:id="rId4"/>
      <headerFooter differentFirst="1">
        <oddHeader>&amp;C&amp;P</oddHeader>
      </headerFooter>
    </customSheetView>
    <customSheetView guid="{5aafafc3-d964-4ab6-8432-2a078851b311}" scale="60" showPageBreaks="1" topLeftCell="A661" view="pageBreakPreview">
      <selection pane="topLeft" activeCell="F666" sqref="F666"/>
      <pageMargins left="0.7086614173228347" right="0.7086614173228347" top="0.7480314960629921" bottom="0.7480314960629921" header="0.31496062992125984" footer="0.31496062992125984"/>
      <pageSetup orientation="landscape" paperSize="8" scale="19" r:id="rId5"/>
      <headerFooter differentFirst="1">
        <oddHeader>&amp;C&amp;P</oddHeader>
      </headerFooter>
    </customSheetView>
    <customSheetView guid="{c76f2630-7664-442e-b9b3-04d948a4a3b9}" scale="60" showPageBreaks="1" topLeftCell="A9" view="pageBreakPreview">
      <pane ySplit="11" topLeftCell="A1112" activePane="bottomLeft" state="split"/>
      <selection pane="bottomLeft" activeCell="M925" sqref="M925"/>
      <pageMargins left="0.7086614173228347" right="0.7086614173228347" top="0.7480314960629921" bottom="0.7480314960629921" header="0.31496062992125984" footer="0.31496062992125984"/>
      <pageSetup orientation="landscape" paperSize="8" scale="19" r:id="rId6"/>
      <headerFooter differentFirst="1">
        <oddHeader>&amp;C&amp;P</oddHeader>
      </headerFooter>
    </customSheetView>
    <customSheetView guid="{0074232c-82ee-4640-9d2c-d81e73e7819b}" scale="60" showPageBreaks="1" topLeftCell="AZ1" view="pageBreakPreview">
      <selection pane="topLeft" activeCell="T21" sqref="T21"/>
      <pageMargins left="0.7086614173228347" right="0.7086614173228347" top="0.7480314960629921" bottom="0.7480314960629921" header="0.31496062992125984" footer="0.31496062992125984"/>
      <pageSetup orientation="landscape" paperSize="8" scale="19" r:id="rId7"/>
      <headerFooter differentFirst="1">
        <oddHeader>&amp;C&amp;P</oddHeader>
      </headerFooter>
    </customSheetView>
    <customSheetView guid="{34a3563c-1a82-4ac3-b043-a75de8010ddd}" printArea="1" scale="60" showPageBreaks="1" topLeftCell="A1" view="pageBreakPreview">
      <pane ySplit="18" topLeftCell="A935" activePane="bottomLeft" state="split"/>
      <selection pane="bottomLeft" activeCell="P938" sqref="P938"/>
      <pageMargins left="0.7086614173228347" right="0.7086614173228347" top="0.7480314960629921" bottom="0.7480314960629921" header="0.31496062992125984" footer="0.31496062992125984"/>
      <pageSetup orientation="landscape" paperSize="8" scale="21" r:id="rId8"/>
      <headerFooter differentFirst="1">
        <oddHeader>&amp;C&amp;P</oddHeader>
      </headerFooter>
    </customSheetView>
    <customSheetView guid="{39985240-4cd4-4102-adc3-9f01ef2a4868}" scale="60" showPageBreaks="1" topLeftCell="A1" view="pageBreakPreview">
      <selection pane="topLeft" activeCell="O20" sqref="O20"/>
      <pageMargins left="0.7086614173228347" right="0.7086614173228347" top="0.7480314960629921" bottom="0.7480314960629921" header="0.31496062992125984" footer="0.31496062992125984"/>
      <pageSetup orientation="landscape" paperSize="8" scale="19" r:id="rId9"/>
      <headerFooter differentFirst="1">
        <oddHeader>&amp;C&amp;P</oddHeader>
      </headerFooter>
    </customSheetView>
    <customSheetView guid="{eabb936e-c02b-4c9d-b84c-0948bda629f9}" printArea="1" scale="60" showAutoFilter="1" showPageBreaks="1" topLeftCell="A10" view="pageBreakPreview">
      <selection pane="topLeft" activeCell="AI20" sqref="AI20"/>
      <pageMargins left="0.7086614173228347" right="0.7086614173228347" top="0.7480314960629921" bottom="0.7480314960629921" header="0.31496062992125984" footer="0.31496062992125984"/>
      <pageSetup orientation="landscape" paperSize="8" scale="19" r:id="rId10"/>
      <headerFooter differentFirst="1">
        <oddHeader>&amp;C&amp;P</oddHeader>
      </headerFooter>
    </customSheetView>
    <customSheetView guid="{bfcd4054-e88b-4a26-b2a5-5e12c86b9c78}" scale="60" showPageBreaks="1" topLeftCell="A1" view="pageBreakPreview">
      <selection pane="topLeft" activeCell="T15" sqref="T15:AG15"/>
      <pageMargins left="0.7086614173228347" right="0.7086614173228347" top="0.7480314960629921" bottom="0.7480314960629921" header="0.31496062992125984" footer="0.31496062992125984"/>
      <pageSetup orientation="landscape" paperSize="8" scale="19" r:id="rId11"/>
      <headerFooter differentFirst="1">
        <oddHeader>&amp;C&amp;P</oddHeader>
      </headerFooter>
    </customSheetView>
    <customSheetView guid="{b0e74345-3e04-4467-962b-7961d7464baa}" scale="60" showPageBreaks="1" topLeftCell="A1" view="pageBreakPreview">
      <pane ySplit="19" topLeftCell="A20" activePane="bottomLeft" state="split"/>
      <selection pane="bottomLeft" activeCell="N1090" sqref="N1090"/>
      <pageMargins left="0.7086614173228347" right="0.7086614173228347" top="0.7480314960629921" bottom="0.7480314960629921" header="0.31496062992125984" footer="0.31496062992125984"/>
      <pageSetup orientation="landscape" paperSize="8" scale="19" r:id="rId12"/>
      <headerFooter differentFirst="1">
        <oddHeader>&amp;C&amp;P</oddHeader>
      </headerFooter>
    </customSheetView>
    <customSheetView guid="{3043a56a-aa94-4195-9f5d-c431f529d1d1}" scale="60" showPageBreaks="1" topLeftCell="A1" view="pageBreakPreview">
      <selection pane="topLeft" activeCell="A640" sqref="A640:XFD640"/>
      <pageMargins left="0.7086614173228347" right="0.7086614173228347" top="0.7480314960629921" bottom="0.7480314960629921" header="0.31496062992125984" footer="0.31496062992125984"/>
      <pageSetup orientation="landscape" paperSize="8" scale="19" r:id="rId13"/>
      <headerFooter differentFirst="1">
        <oddHeader>&amp;C&amp;P</oddHeader>
      </headerFooter>
    </customSheetView>
    <customSheetView guid="{1f9af975-1b44-4c87-813d-0170d4a06720}" printArea="1" scale="60" showPageBreaks="1" topLeftCell="A1" view="pageBreakPreview">
      <selection pane="topLeft" activeCell="N1" sqref="N1:R1048576"/>
      <pageMargins left="0.7086614173228347" right="0.7086614173228347" top="0.7480314960629921" bottom="0.7480314960629921" header="0.31496062992125984" footer="0.31496062992125984"/>
      <pageSetup orientation="landscape" paperSize="8" scale="21" r:id="rId14"/>
      <headerFooter differentFirst="1">
        <oddHeader>&amp;C&amp;P</oddHeader>
      </headerFooter>
    </customSheetView>
    <customSheetView guid="{e2591e82-4285-4742-86bd-d3a673762f03}" scale="60" showPageBreaks="1" topLeftCell="A13" view="pageBreakPreview">
      <pane ySplit="6" topLeftCell="A830" activePane="bottomLeft" state="split"/>
      <selection pane="bottomLeft" activeCell="A640" sqref="A640:XFD640"/>
      <pageMargins left="0.7086614173228347" right="0.7086614173228347" top="0.7480314960629921" bottom="0.7480314960629921" header="0.31496062992125984" footer="0.31496062992125984"/>
      <pageSetup orientation="landscape" paperSize="8" scale="19" r:id="rId15"/>
      <headerFooter differentFirst="1">
        <oddHeader>&amp;C&amp;P</oddHeader>
      </headerFooter>
    </customSheetView>
    <customSheetView guid="{2996545f-3509-47a3-8d90-b6123552c716}" scale="60" showPageBreaks="1" topLeftCell="A13" view="pageBreakPreview">
      <pane ySplit="6" topLeftCell="A426" activePane="bottomLeft" state="split"/>
      <selection pane="bottomLeft" activeCell="C535" sqref="C535"/>
      <pageMargins left="0.7086614173228347" right="0.7086614173228347" top="0.7480314960629921" bottom="0.7480314960629921" header="0.31496062992125984" footer="0.31496062992125984"/>
      <pageSetup orientation="landscape" paperSize="8" scale="19" r:id="rId16"/>
      <headerFooter differentFirst="1">
        <oddHeader>&amp;C&amp;P</oddHeader>
      </headerFooter>
    </customSheetView>
    <customSheetView guid="{d96c1a6d-bab5-4938-a8db-69cdb73c4088}" scale="60" showPageBreaks="1" topLeftCell="A40" view="pageBreakPreview">
      <selection pane="topLeft" activeCell="C46" sqref="C46"/>
      <colBreaks count="1" manualBreakCount="1">
        <brk id="33" max="222" man="1"/>
      </colBreaks>
      <pageMargins left="0.7086614173228347" right="0.7086614173228347" top="0.7480314960629921" bottom="0.7480314960629921" header="0.31496062992125984" footer="0.31496062992125984"/>
      <pageSetup orientation="landscape" paperSize="8" scale="53" r:id="rId17"/>
      <headerFooter differentFirst="1">
        <oddHeader>&amp;C&amp;P</oddHeader>
      </headerFooter>
    </customSheetView>
    <customSheetView guid="{3e36a7b8-c6c2-45bb-82e7-aea5b5600b87}" hiddenColumns="1" printArea="1" scale="60" showAutoFilter="1" showPageBreaks="1" topLeftCell="D1" view="pageBreakPreview">
      <selection pane="topLeft" activeCell="S22" sqref="S22"/>
      <pageMargins left="0.25" right="0.25" top="0.75" bottom="0.75" header="0.3" footer="0.3"/>
      <pageSetup orientation="landscape" paperSize="8" scale="96" r:id="rId18"/>
      <headerFooter differentFirst="1">
        <oddHeader>&amp;C&amp;P</oddHeader>
      </headerFooter>
    </customSheetView>
  </customSheetViews>
  <mergeCells count="13">
    <mergeCell ref="C7:C10"/>
    <mergeCell ref="D9:D10"/>
    <mergeCell ref="A4:R4"/>
    <mergeCell ref="A7:A10"/>
    <mergeCell ref="B7:B10"/>
    <mergeCell ref="M9:R9"/>
    <mergeCell ref="F9:K9"/>
    <mergeCell ref="A5:R5"/>
    <mergeCell ref="E6:J6"/>
    <mergeCell ref="D7:D8"/>
    <mergeCell ref="L8:R8"/>
    <mergeCell ref="E8:K8"/>
    <mergeCell ref="E7:R7"/>
  </mergeCells>
  <conditionalFormatting sqref="I389 I369 I365 I358 I353 I340 I338 I336 I332 I328 I325 I322 I315 I308 I284 I279 I270 I262 I259 I256 I251:I252 I243 I239:I240 I237 I228 I226 I220 I187 I183 I180 I158 I155 I137:I138 I127 I123 I114:I115 I111">
    <cfRule type="containsText" priority="8" dxfId="0" operator="containsText" text="закрыт 2014">
      <formula>NOT(ISERROR(SEARCH("закрыт 2014",I111)))</formula>
    </cfRule>
  </conditionalFormatting>
  <conditionalFormatting sqref="G389 G369 G365 G358 G353 G340 G338 G336 G332 G328 G325 G322 G315 G308 G284 G279 G270 G262 G259 G256 G251:G252 G243 G239:G240 G237 G228 G226 G220 G187 G183 G180 G158 G155 G137:G138 G127 G123 G114:G115 G111">
    <cfRule type="containsText" priority="7" dxfId="0" operator="containsText" text="закрыт 2014">
      <formula>NOT(ISERROR(SEARCH("закрыт 2014",G111)))</formula>
    </cfRule>
  </conditionalFormatting>
  <conditionalFormatting sqref="F251:F252 F389 F369 F365 F358 F353 F340 F338 F336 F332 F328 F325 F322 F315 F308 F284 F279 F270 F262 F259 F256 F243 F239:F240 F237 F228 F226 F220 F187 F183 F180 F158 F155 F137:F138 F127 F123 F114:F115 F111">
    <cfRule type="containsText" priority="9" dxfId="0" operator="containsText" text="закрыт 2014">
      <formula>NOT(ISERROR(SEARCH("закрыт 2014",F111)))</formula>
    </cfRule>
  </conditionalFormatting>
  <conditionalFormatting sqref="P389 P369 P365 P358 P353 P340 P338 P336 P332 P328 P325 P322 P315 P308 P284 P279 P270 P262 P259 P256 P251:P252 P243 P239:P240 P237 P228 P226 P220 P187 P183 P180 P158 P155 P137:P138 P127 P123 P114:P115 P111">
    <cfRule type="containsText" priority="2" dxfId="0" operator="containsText" text="закрыт 2014">
      <formula>NOT(ISERROR(SEARCH("закрыт 2014",P111)))</formula>
    </cfRule>
  </conditionalFormatting>
  <conditionalFormatting sqref="M251:M252 M389 M369 M365 M358 M353 M340 M338 M336 M332 M328 M325 M322 M315 M308 M284 M279 M270 M262 M259 M256 M243 M239:M240 M237 M228 M226 M220 M187 M183 M180 M158 M155 M137:M138 M127 M123 M114:M115 M111">
    <cfRule type="containsText" priority="3" dxfId="0" operator="containsText" text="закрыт 2014">
      <formula>NOT(ISERROR(SEARCH("закрыт 2014",M111)))</formula>
    </cfRule>
  </conditionalFormatting>
  <conditionalFormatting sqref="N389 N369 N365 N358 N353 N340 N338 N336 N332 N328 N325 N322 N315 N308 N284 N279 N270 N262 N259 N256 N251:N252 N243 N239:N240 N237 N228 N226 N220 N187 N183 N180 N158 N155 N137:N138 N127 N123 N114:N115 N111">
    <cfRule type="containsText" priority="1" dxfId="0" operator="containsText" text="закрыт 2014">
      <formula>NOT(ISERROR(SEARCH("закрыт 2014",N111)))</formula>
    </cfRule>
  </conditionalFormatting>
  <pageMargins left="0.25" right="0.25" top="0.75" bottom="0.75" header="0.3" footer="0.3"/>
  <pageSetup orientation="landscape" paperSize="8" scale="83" r:id="rId1"/>
  <headerFooter differentFirst="1">
    <oddHeader>&amp;C&amp;P</oddHead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r="http://schemas.microsoft.com/office/spreadsheetml/2014/revision" xr:uid="{9b955b7d-2108-4999-938e-51a6148fe77a}">
  <sheetPr codeName="">
    <tabColor rgb="FF92D050"/>
    <pageSetUpPr fitToPage="1"/>
  </sheetPr>
  <dimension ref="A1:AL1050"/>
  <sheetViews>
    <sheetView view="pageBreakPreview" zoomScaleNormal="100" zoomScaleSheetLayoutView="100" workbookViewId="0" topLeftCell="A1">
      <selection pane="topLeft" activeCell="F16" sqref="F16"/>
    </sheetView>
  </sheetViews>
  <sheetFormatPr defaultColWidth="9" defaultRowHeight="15.75"/>
  <cols>
    <col min="1" max="1" width="11.5" style="8" customWidth="1"/>
    <col min="2" max="2" width="31.5" style="8" customWidth="1"/>
    <col min="3" max="3" width="14.875" style="8" customWidth="1"/>
    <col min="4" max="4" width="17" style="8" customWidth="1"/>
    <col min="5" max="5" width="12.125" style="8" customWidth="1"/>
    <col min="6" max="7" width="8.5" style="8" customWidth="1"/>
    <col min="8" max="8" width="8.125" style="8" customWidth="1"/>
    <col min="9" max="10" width="6" style="8" customWidth="1"/>
    <col min="11" max="11" width="16.375" style="8" customWidth="1"/>
    <col min="12" max="12" width="11.5" style="8" customWidth="1"/>
    <col min="13" max="13" width="7.5" style="8" customWidth="1"/>
    <col min="14" max="14" width="6" style="8" customWidth="1"/>
    <col min="15" max="15" width="7.625" style="8" customWidth="1"/>
    <col min="16" max="17" width="6" style="8" customWidth="1"/>
    <col min="18" max="18" width="16.125" style="8" customWidth="1"/>
    <col min="19" max="19" width="15.5" style="8" customWidth="1"/>
    <col min="20" max="20" width="7.875" style="8" customWidth="1"/>
    <col min="21" max="21" width="6" style="8" customWidth="1"/>
    <col min="22" max="22" width="7.875" style="8" customWidth="1"/>
    <col min="23" max="24" width="6" style="8" customWidth="1"/>
    <col min="25" max="25" width="15.75" style="8" customWidth="1"/>
    <col min="26" max="26" width="12.25" style="8" customWidth="1"/>
    <col min="27" max="27" width="7.5" style="8" customWidth="1"/>
    <col min="28" max="28" width="6" style="8" customWidth="1"/>
    <col min="29" max="29" width="7.5" style="8" customWidth="1"/>
    <col min="30" max="31" width="6" style="8" customWidth="1"/>
    <col min="32" max="32" width="15.875" style="8" customWidth="1"/>
    <col min="33" max="33" width="12" style="8" customWidth="1"/>
    <col min="34" max="34" width="7.875" style="8" customWidth="1"/>
    <col min="35" max="35" width="6" style="8" customWidth="1"/>
    <col min="36" max="36" width="8.125" style="8" customWidth="1"/>
    <col min="37" max="37" width="6" style="8" customWidth="1"/>
    <col min="38" max="38" width="11" style="8" customWidth="1"/>
    <col min="39" max="16384" width="9" style="8"/>
  </cols>
  <sheetData>
    <row r="1" spans="37:38" ht="18.75">
      <c r="AK1" s="137" t="s">
        <v>109</v>
      </c>
      <c r="AL1" s="12"/>
    </row>
    <row r="2" spans="36:38" ht="18.75">
      <c r="AJ2" s="8" t="s">
        <v>110</v>
      </c>
      <c r="AL2" s="13"/>
    </row>
    <row r="3" spans="36:38" ht="18.75">
      <c r="AJ3" s="8" t="s">
        <v>111</v>
      </c>
      <c r="AL3" s="13"/>
    </row>
    <row r="4" spans="1:38" ht="18.75">
      <c r="A4" s="207" t="s">
        <v>119</v>
      </c>
      <c r="B4" s="207"/>
      <c r="C4" s="207"/>
      <c r="D4" s="207"/>
      <c r="E4" s="207"/>
      <c r="F4" s="207"/>
      <c r="G4" s="207"/>
      <c r="H4" s="207"/>
      <c r="I4" s="207"/>
      <c r="J4" s="207"/>
      <c r="K4" s="207"/>
      <c r="L4" s="207"/>
      <c r="M4" s="207"/>
      <c r="N4" s="207"/>
      <c r="O4" s="207"/>
      <c r="P4" s="207"/>
      <c r="Q4" s="207"/>
      <c r="R4" s="207"/>
      <c r="S4" s="207"/>
      <c r="T4" s="207"/>
      <c r="U4" s="207"/>
      <c r="V4" s="207"/>
      <c r="W4" s="207"/>
      <c r="X4" s="207"/>
      <c r="Y4" s="207"/>
      <c r="Z4" s="207"/>
      <c r="AA4" s="207"/>
      <c r="AB4" s="207"/>
      <c r="AC4" s="207"/>
      <c r="AD4" s="207"/>
      <c r="AE4" s="207"/>
      <c r="AF4" s="207"/>
      <c r="AG4" s="207"/>
      <c r="AH4" s="207"/>
      <c r="AI4" s="207"/>
      <c r="AJ4" s="207"/>
      <c r="AK4" s="207"/>
      <c r="AL4" s="207"/>
    </row>
    <row r="5" spans="1:38" ht="77.45" customHeight="1">
      <c r="A5" s="208" t="s">
        <v>2715</v>
      </c>
      <c r="B5" s="209"/>
      <c r="C5" s="209"/>
      <c r="D5" s="209"/>
      <c r="E5" s="209"/>
      <c r="F5" s="209"/>
      <c r="G5" s="209"/>
      <c r="H5" s="209"/>
      <c r="I5" s="209"/>
      <c r="J5" s="209"/>
      <c r="K5" s="209"/>
      <c r="L5" s="209"/>
      <c r="M5" s="209"/>
      <c r="N5" s="209"/>
      <c r="O5" s="209"/>
      <c r="P5" s="209"/>
      <c r="Q5" s="209"/>
      <c r="R5" s="209"/>
      <c r="S5" s="209"/>
      <c r="T5" s="209"/>
      <c r="U5" s="209"/>
      <c r="V5" s="209"/>
      <c r="W5" s="209"/>
      <c r="X5" s="209"/>
      <c r="Y5" s="209"/>
      <c r="Z5" s="209"/>
      <c r="AA5" s="209"/>
      <c r="AB5" s="209"/>
      <c r="AC5" s="209"/>
      <c r="AD5" s="209"/>
      <c r="AE5" s="209"/>
      <c r="AF5" s="209"/>
      <c r="AG5" s="209"/>
      <c r="AH5" s="209"/>
      <c r="AI5" s="209"/>
      <c r="AJ5" s="209"/>
      <c r="AK5" s="209"/>
      <c r="AL5" s="209"/>
    </row>
    <row r="6" spans="1:38" ht="15.75">
      <c r="A6" s="211" t="s">
        <v>100</v>
      </c>
      <c r="B6" s="211"/>
      <c r="C6" s="211"/>
      <c r="D6" s="211"/>
      <c r="E6" s="211"/>
      <c r="F6" s="211"/>
      <c r="G6" s="211"/>
      <c r="H6" s="211"/>
      <c r="I6" s="211"/>
      <c r="J6" s="211"/>
      <c r="K6" s="211"/>
      <c r="L6" s="211"/>
      <c r="M6" s="211"/>
      <c r="N6" s="211"/>
      <c r="O6" s="211"/>
      <c r="P6" s="211"/>
      <c r="Q6" s="211"/>
      <c r="R6" s="211"/>
      <c r="S6" s="211"/>
      <c r="T6" s="211"/>
      <c r="U6" s="211"/>
      <c r="V6" s="211"/>
      <c r="W6" s="211"/>
      <c r="X6" s="211"/>
      <c r="Y6" s="211"/>
      <c r="Z6" s="211"/>
      <c r="AA6" s="211"/>
      <c r="AB6" s="211"/>
      <c r="AC6" s="211"/>
      <c r="AD6" s="211"/>
      <c r="AE6" s="211"/>
      <c r="AF6" s="211"/>
      <c r="AG6" s="211"/>
      <c r="AH6" s="211"/>
      <c r="AI6" s="211"/>
      <c r="AJ6" s="211"/>
      <c r="AK6" s="211"/>
      <c r="AL6" s="211"/>
    </row>
    <row r="7" spans="1:38" ht="19.55" customHeight="1">
      <c r="A7" s="182" t="s">
        <v>43</v>
      </c>
      <c r="B7" s="210" t="s">
        <v>20</v>
      </c>
      <c r="C7" s="182" t="s">
        <v>1</v>
      </c>
      <c r="D7" s="206" t="s">
        <v>86</v>
      </c>
      <c r="E7" s="206"/>
      <c r="F7" s="206"/>
      <c r="G7" s="206"/>
      <c r="H7" s="206"/>
      <c r="I7" s="206"/>
      <c r="J7" s="206"/>
      <c r="K7" s="206"/>
      <c r="L7" s="206"/>
      <c r="M7" s="206"/>
      <c r="N7" s="206"/>
      <c r="O7" s="206"/>
      <c r="P7" s="206"/>
      <c r="Q7" s="206"/>
      <c r="R7" s="206"/>
      <c r="S7" s="206"/>
      <c r="T7" s="206"/>
      <c r="U7" s="206"/>
      <c r="V7" s="206"/>
      <c r="W7" s="206"/>
      <c r="X7" s="206"/>
      <c r="Y7" s="206"/>
      <c r="Z7" s="206"/>
      <c r="AA7" s="206"/>
      <c r="AB7" s="206"/>
      <c r="AC7" s="206"/>
      <c r="AD7" s="206"/>
      <c r="AE7" s="206"/>
      <c r="AF7" s="206"/>
      <c r="AG7" s="206"/>
      <c r="AH7" s="206"/>
      <c r="AI7" s="206"/>
      <c r="AJ7" s="206"/>
      <c r="AK7" s="206"/>
      <c r="AL7" s="206"/>
    </row>
    <row r="8" spans="1:38" ht="43.55" customHeight="1">
      <c r="A8" s="183"/>
      <c r="B8" s="210"/>
      <c r="C8" s="183"/>
      <c r="D8" s="206" t="s">
        <v>4</v>
      </c>
      <c r="E8" s="206"/>
      <c r="F8" s="206"/>
      <c r="G8" s="206"/>
      <c r="H8" s="206"/>
      <c r="I8" s="206"/>
      <c r="J8" s="206"/>
      <c r="K8" s="206" t="s">
        <v>5</v>
      </c>
      <c r="L8" s="206"/>
      <c r="M8" s="206"/>
      <c r="N8" s="206"/>
      <c r="O8" s="206"/>
      <c r="P8" s="206"/>
      <c r="Q8" s="206"/>
      <c r="R8" s="206" t="s">
        <v>6</v>
      </c>
      <c r="S8" s="206"/>
      <c r="T8" s="206"/>
      <c r="U8" s="206"/>
      <c r="V8" s="206"/>
      <c r="W8" s="206"/>
      <c r="X8" s="206"/>
      <c r="Y8" s="206" t="s">
        <v>7</v>
      </c>
      <c r="Z8" s="206"/>
      <c r="AA8" s="206"/>
      <c r="AB8" s="206"/>
      <c r="AC8" s="206"/>
      <c r="AD8" s="206"/>
      <c r="AE8" s="206"/>
      <c r="AF8" s="210" t="s">
        <v>84</v>
      </c>
      <c r="AG8" s="210"/>
      <c r="AH8" s="210"/>
      <c r="AI8" s="210"/>
      <c r="AJ8" s="210"/>
      <c r="AK8" s="210"/>
      <c r="AL8" s="210"/>
    </row>
    <row r="9" spans="1:38" ht="43.55" customHeight="1">
      <c r="A9" s="183"/>
      <c r="B9" s="210"/>
      <c r="C9" s="183"/>
      <c r="D9" s="147" t="s">
        <v>24</v>
      </c>
      <c r="E9" s="206" t="s">
        <v>23</v>
      </c>
      <c r="F9" s="206"/>
      <c r="G9" s="206"/>
      <c r="H9" s="206"/>
      <c r="I9" s="206"/>
      <c r="J9" s="206"/>
      <c r="K9" s="147" t="s">
        <v>24</v>
      </c>
      <c r="L9" s="210" t="s">
        <v>23</v>
      </c>
      <c r="M9" s="210"/>
      <c r="N9" s="210"/>
      <c r="O9" s="210"/>
      <c r="P9" s="210"/>
      <c r="Q9" s="210"/>
      <c r="R9" s="147" t="s">
        <v>24</v>
      </c>
      <c r="S9" s="210" t="s">
        <v>23</v>
      </c>
      <c r="T9" s="210"/>
      <c r="U9" s="210"/>
      <c r="V9" s="210"/>
      <c r="W9" s="210"/>
      <c r="X9" s="210"/>
      <c r="Y9" s="147" t="s">
        <v>24</v>
      </c>
      <c r="Z9" s="210" t="s">
        <v>23</v>
      </c>
      <c r="AA9" s="210"/>
      <c r="AB9" s="210"/>
      <c r="AC9" s="210"/>
      <c r="AD9" s="210"/>
      <c r="AE9" s="210"/>
      <c r="AF9" s="147" t="s">
        <v>24</v>
      </c>
      <c r="AG9" s="210" t="s">
        <v>23</v>
      </c>
      <c r="AH9" s="210"/>
      <c r="AI9" s="210"/>
      <c r="AJ9" s="210"/>
      <c r="AK9" s="210"/>
      <c r="AL9" s="210"/>
    </row>
    <row r="10" spans="1:38" ht="87.8" customHeight="1">
      <c r="A10" s="184"/>
      <c r="B10" s="210"/>
      <c r="C10" s="184"/>
      <c r="D10" s="20" t="s">
        <v>14</v>
      </c>
      <c r="E10" s="20" t="s">
        <v>14</v>
      </c>
      <c r="F10" s="7" t="s">
        <v>2</v>
      </c>
      <c r="G10" s="7" t="s">
        <v>3</v>
      </c>
      <c r="H10" s="7" t="s">
        <v>82</v>
      </c>
      <c r="I10" s="7" t="s">
        <v>0</v>
      </c>
      <c r="J10" s="7" t="s">
        <v>42</v>
      </c>
      <c r="K10" s="20" t="s">
        <v>14</v>
      </c>
      <c r="L10" s="20" t="s">
        <v>14</v>
      </c>
      <c r="M10" s="7" t="s">
        <v>2</v>
      </c>
      <c r="N10" s="7" t="s">
        <v>3</v>
      </c>
      <c r="O10" s="7" t="s">
        <v>82</v>
      </c>
      <c r="P10" s="7" t="s">
        <v>0</v>
      </c>
      <c r="Q10" s="7" t="s">
        <v>42</v>
      </c>
      <c r="R10" s="20" t="s">
        <v>14</v>
      </c>
      <c r="S10" s="20" t="s">
        <v>14</v>
      </c>
      <c r="T10" s="7" t="s">
        <v>2</v>
      </c>
      <c r="U10" s="7" t="s">
        <v>3</v>
      </c>
      <c r="V10" s="7" t="s">
        <v>82</v>
      </c>
      <c r="W10" s="7" t="s">
        <v>0</v>
      </c>
      <c r="X10" s="7" t="s">
        <v>42</v>
      </c>
      <c r="Y10" s="20" t="s">
        <v>14</v>
      </c>
      <c r="Z10" s="20" t="s">
        <v>14</v>
      </c>
      <c r="AA10" s="7" t="s">
        <v>2</v>
      </c>
      <c r="AB10" s="7" t="s">
        <v>3</v>
      </c>
      <c r="AC10" s="7" t="s">
        <v>82</v>
      </c>
      <c r="AD10" s="7" t="s">
        <v>0</v>
      </c>
      <c r="AE10" s="7" t="s">
        <v>42</v>
      </c>
      <c r="AF10" s="20" t="s">
        <v>14</v>
      </c>
      <c r="AG10" s="20" t="s">
        <v>14</v>
      </c>
      <c r="AH10" s="7" t="s">
        <v>2</v>
      </c>
      <c r="AI10" s="7" t="s">
        <v>3</v>
      </c>
      <c r="AJ10" s="7" t="s">
        <v>82</v>
      </c>
      <c r="AK10" s="7" t="s">
        <v>0</v>
      </c>
      <c r="AL10" s="7" t="s">
        <v>42</v>
      </c>
    </row>
    <row r="11" spans="1:38" ht="15.75">
      <c r="A11" s="148">
        <v>1</v>
      </c>
      <c r="B11" s="148">
        <v>2</v>
      </c>
      <c r="C11" s="148">
        <v>3</v>
      </c>
      <c r="D11" s="11" t="s">
        <v>29</v>
      </c>
      <c r="E11" s="11" t="s">
        <v>30</v>
      </c>
      <c r="F11" s="11" t="s">
        <v>31</v>
      </c>
      <c r="G11" s="11" t="s">
        <v>32</v>
      </c>
      <c r="H11" s="11" t="s">
        <v>33</v>
      </c>
      <c r="I11" s="11" t="s">
        <v>34</v>
      </c>
      <c r="J11" s="11" t="s">
        <v>45</v>
      </c>
      <c r="K11" s="11" t="s">
        <v>46</v>
      </c>
      <c r="L11" s="11" t="s">
        <v>47</v>
      </c>
      <c r="M11" s="11" t="s">
        <v>48</v>
      </c>
      <c r="N11" s="11" t="s">
        <v>49</v>
      </c>
      <c r="O11" s="11" t="s">
        <v>50</v>
      </c>
      <c r="P11" s="11" t="s">
        <v>51</v>
      </c>
      <c r="Q11" s="11" t="s">
        <v>52</v>
      </c>
      <c r="R11" s="11" t="s">
        <v>55</v>
      </c>
      <c r="S11" s="11" t="s">
        <v>56</v>
      </c>
      <c r="T11" s="11" t="s">
        <v>57</v>
      </c>
      <c r="U11" s="11" t="s">
        <v>58</v>
      </c>
      <c r="V11" s="11" t="s">
        <v>59</v>
      </c>
      <c r="W11" s="11" t="s">
        <v>60</v>
      </c>
      <c r="X11" s="11" t="s">
        <v>87</v>
      </c>
      <c r="Y11" s="11" t="s">
        <v>61</v>
      </c>
      <c r="Z11" s="11" t="s">
        <v>62</v>
      </c>
      <c r="AA11" s="11" t="s">
        <v>63</v>
      </c>
      <c r="AB11" s="11" t="s">
        <v>64</v>
      </c>
      <c r="AC11" s="11" t="s">
        <v>65</v>
      </c>
      <c r="AD11" s="11" t="s">
        <v>66</v>
      </c>
      <c r="AE11" s="11" t="s">
        <v>88</v>
      </c>
      <c r="AF11" s="11" t="s">
        <v>27</v>
      </c>
      <c r="AG11" s="11" t="s">
        <v>28</v>
      </c>
      <c r="AH11" s="11" t="s">
        <v>35</v>
      </c>
      <c r="AI11" s="11" t="s">
        <v>36</v>
      </c>
      <c r="AJ11" s="11" t="s">
        <v>37</v>
      </c>
      <c r="AK11" s="11" t="s">
        <v>38</v>
      </c>
      <c r="AL11" s="11" t="s">
        <v>39</v>
      </c>
    </row>
    <row r="12" spans="1:38" ht="18.75">
      <c r="A12" s="148"/>
      <c r="B12" s="98" t="s">
        <v>2254</v>
      </c>
      <c r="C12" s="148"/>
      <c r="D12" s="11"/>
      <c r="E12" s="57">
        <f t="shared" si="0" ref="E12:AL12">=SUM(E13:E1050)</f>
        <v>324.12087251999992</v>
      </c>
      <c r="F12" s="57">
        <f t="shared" si="0"/>
        <v>41.272999999999982</v>
      </c>
      <c r="G12" s="57">
        <f t="shared" si="0"/>
        <v>0</v>
      </c>
      <c r="H12" s="57">
        <f t="shared" si="0"/>
        <v>33.821260000000002</v>
      </c>
      <c r="I12" s="57">
        <f t="shared" si="0"/>
        <v>0</v>
      </c>
      <c r="J12" s="57">
        <f t="shared" si="0"/>
        <v>0</v>
      </c>
      <c r="K12" s="57">
        <f t="shared" si="0"/>
        <v>0</v>
      </c>
      <c r="L12" s="57">
        <f t="shared" si="0"/>
        <v>255.34211315999994</v>
      </c>
      <c r="M12" s="57">
        <f t="shared" si="0"/>
        <v>28.54300000000001</v>
      </c>
      <c r="N12" s="57">
        <f t="shared" si="0"/>
        <v>0</v>
      </c>
      <c r="O12" s="57">
        <f t="shared" si="0"/>
        <v>29.284402333333329</v>
      </c>
      <c r="P12" s="57">
        <f t="shared" si="0"/>
        <v>0</v>
      </c>
      <c r="Q12" s="57">
        <f t="shared" si="0"/>
        <v>0</v>
      </c>
      <c r="R12" s="57">
        <f t="shared" si="0"/>
        <v>0</v>
      </c>
      <c r="S12" s="57">
        <f t="shared" si="0"/>
        <v>823.39086163000002</v>
      </c>
      <c r="T12" s="57">
        <f t="shared" si="0"/>
        <v>37.065999999999995</v>
      </c>
      <c r="U12" s="57">
        <f t="shared" si="0"/>
        <v>0</v>
      </c>
      <c r="V12" s="57">
        <f t="shared" si="0"/>
        <v>81.063400000000001</v>
      </c>
      <c r="W12" s="57">
        <f t="shared" si="0"/>
        <v>0</v>
      </c>
      <c r="X12" s="57">
        <f t="shared" si="0"/>
        <v>0</v>
      </c>
      <c r="Y12" s="57">
        <f t="shared" si="0"/>
        <v>0</v>
      </c>
      <c r="Z12" s="57">
        <f t="shared" si="0"/>
        <v>718.99467934000018</v>
      </c>
      <c r="AA12" s="57">
        <f t="shared" si="0"/>
        <v>17.520000000000003</v>
      </c>
      <c r="AB12" s="57">
        <f t="shared" si="0"/>
        <v>0</v>
      </c>
      <c r="AC12" s="57">
        <f t="shared" si="0"/>
        <v>74.135999999999996</v>
      </c>
      <c r="AD12" s="57">
        <f t="shared" si="0"/>
        <v>0</v>
      </c>
      <c r="AE12" s="57">
        <f t="shared" si="0"/>
        <v>0</v>
      </c>
      <c r="AF12" s="57">
        <f t="shared" si="0"/>
        <v>0</v>
      </c>
      <c r="AG12" s="57">
        <f t="shared" si="0"/>
        <v>2121.7347666499995</v>
      </c>
      <c r="AH12" s="57">
        <f t="shared" si="0"/>
        <v>124.40200000000003</v>
      </c>
      <c r="AI12" s="57">
        <f t="shared" si="0"/>
        <v>0</v>
      </c>
      <c r="AJ12" s="57">
        <f t="shared" si="0"/>
        <v>218.3050623333333</v>
      </c>
      <c r="AK12" s="57">
        <f t="shared" si="0"/>
        <v>0</v>
      </c>
      <c r="AL12" s="57">
        <f t="shared" si="0"/>
        <v>0</v>
      </c>
    </row>
    <row r="13" spans="1:38" ht="75">
      <c r="A13" s="46" t="s">
        <v>1223</v>
      </c>
      <c r="B13" s="43" t="s">
        <v>191</v>
      </c>
      <c r="C13" s="49" t="s">
        <v>1227</v>
      </c>
      <c r="D13" s="96"/>
      <c r="E13" s="58">
        <v>0</v>
      </c>
      <c r="F13" s="58">
        <v>0</v>
      </c>
      <c r="G13" s="58"/>
      <c r="H13" s="58">
        <v>0</v>
      </c>
      <c r="I13" s="58"/>
      <c r="J13" s="58"/>
      <c r="K13" s="58"/>
      <c r="L13" s="58">
        <v>0</v>
      </c>
      <c r="M13" s="58">
        <v>0</v>
      </c>
      <c r="N13" s="58"/>
      <c r="O13" s="58">
        <v>0</v>
      </c>
      <c r="P13" s="58"/>
      <c r="Q13" s="58"/>
      <c r="R13" s="58"/>
      <c r="S13" s="58">
        <v>11.90019348</v>
      </c>
      <c r="T13" s="58">
        <v>0</v>
      </c>
      <c r="U13" s="58"/>
      <c r="V13" s="58">
        <v>0</v>
      </c>
      <c r="W13" s="58"/>
      <c r="X13" s="58"/>
      <c r="Y13" s="58"/>
      <c r="Z13" s="58">
        <v>0</v>
      </c>
      <c r="AA13" s="58">
        <v>0</v>
      </c>
      <c r="AB13" s="58"/>
      <c r="AC13" s="58">
        <v>0</v>
      </c>
      <c r="AD13" s="58"/>
      <c r="AE13" s="58"/>
      <c r="AF13" s="58"/>
      <c r="AG13" s="58">
        <f>E13+L13+S13+Z13</f>
        <v>11.90019348</v>
      </c>
      <c r="AH13" s="58">
        <f>F13+M13+T13+AA13</f>
        <v>0</v>
      </c>
      <c r="AI13" s="58"/>
      <c r="AJ13" s="58">
        <f>H13+O13+V13+AC13</f>
        <v>0</v>
      </c>
      <c r="AK13" s="58"/>
      <c r="AL13" s="58"/>
    </row>
    <row r="14" spans="1:38" ht="112.5">
      <c r="A14" s="47" t="s">
        <v>1223</v>
      </c>
      <c r="B14" s="43" t="s">
        <v>192</v>
      </c>
      <c r="C14" s="50" t="s">
        <v>1228</v>
      </c>
      <c r="D14" s="96"/>
      <c r="E14" s="58">
        <v>0</v>
      </c>
      <c r="F14" s="58">
        <v>0</v>
      </c>
      <c r="G14" s="58"/>
      <c r="H14" s="58">
        <v>0</v>
      </c>
      <c r="I14" s="58"/>
      <c r="J14" s="58"/>
      <c r="K14" s="58"/>
      <c r="L14" s="58">
        <v>0</v>
      </c>
      <c r="M14" s="58">
        <v>0</v>
      </c>
      <c r="N14" s="58"/>
      <c r="O14" s="58">
        <v>0</v>
      </c>
      <c r="P14" s="58"/>
      <c r="Q14" s="58"/>
      <c r="R14" s="58"/>
      <c r="S14" s="58">
        <v>3.4778600000000002</v>
      </c>
      <c r="T14" s="58">
        <v>0</v>
      </c>
      <c r="U14" s="58"/>
      <c r="V14" s="58">
        <v>0</v>
      </c>
      <c r="W14" s="58"/>
      <c r="X14" s="58"/>
      <c r="Y14" s="58"/>
      <c r="Z14" s="58">
        <v>0</v>
      </c>
      <c r="AA14" s="58">
        <v>0</v>
      </c>
      <c r="AB14" s="58"/>
      <c r="AC14" s="58">
        <v>0</v>
      </c>
      <c r="AD14" s="58"/>
      <c r="AE14" s="58"/>
      <c r="AF14" s="58"/>
      <c r="AG14" s="58">
        <f t="shared" si="1" ref="AG14:AG77">=E14+L14+S14+Z14</f>
        <v>3.4778600000000002</v>
      </c>
      <c r="AH14" s="58">
        <f t="shared" si="2" ref="AH14:AH77">=F14+M14+T14+AA14</f>
        <v>0</v>
      </c>
      <c r="AI14" s="58"/>
      <c r="AJ14" s="58">
        <f t="shared" si="3" ref="AJ14:AJ77">=H14+O14+V14+AC14</f>
        <v>0</v>
      </c>
      <c r="AK14" s="58"/>
      <c r="AL14" s="58"/>
    </row>
    <row r="15" spans="1:38" ht="131.25">
      <c r="A15" s="46" t="s">
        <v>1223</v>
      </c>
      <c r="B15" s="43" t="s">
        <v>193</v>
      </c>
      <c r="C15" s="50" t="s">
        <v>1229</v>
      </c>
      <c r="D15" s="96"/>
      <c r="E15" s="58">
        <v>0.58756788000000004</v>
      </c>
      <c r="F15" s="58">
        <v>0.5</v>
      </c>
      <c r="G15" s="58"/>
      <c r="H15" s="58">
        <v>0</v>
      </c>
      <c r="I15" s="58"/>
      <c r="J15" s="58"/>
      <c r="K15" s="58"/>
      <c r="L15" s="58">
        <v>0</v>
      </c>
      <c r="M15" s="58">
        <v>0</v>
      </c>
      <c r="N15" s="58"/>
      <c r="O15" s="58">
        <v>0</v>
      </c>
      <c r="P15" s="58"/>
      <c r="Q15" s="58"/>
      <c r="R15" s="58"/>
      <c r="S15" s="58">
        <v>0</v>
      </c>
      <c r="T15" s="58">
        <v>0</v>
      </c>
      <c r="U15" s="58"/>
      <c r="V15" s="58">
        <v>0</v>
      </c>
      <c r="W15" s="58"/>
      <c r="X15" s="58"/>
      <c r="Y15" s="58"/>
      <c r="Z15" s="58">
        <v>0</v>
      </c>
      <c r="AA15" s="58">
        <v>0</v>
      </c>
      <c r="AB15" s="58"/>
      <c r="AC15" s="58">
        <v>0</v>
      </c>
      <c r="AD15" s="58"/>
      <c r="AE15" s="58"/>
      <c r="AF15" s="58"/>
      <c r="AG15" s="58">
        <f t="shared" si="1"/>
        <v>0.58756788000000004</v>
      </c>
      <c r="AH15" s="58">
        <f t="shared" si="2"/>
        <v>0.5</v>
      </c>
      <c r="AI15" s="58"/>
      <c r="AJ15" s="58">
        <f t="shared" si="3"/>
        <v>0</v>
      </c>
      <c r="AK15" s="58"/>
      <c r="AL15" s="58"/>
    </row>
    <row r="16" spans="1:38" ht="112.5">
      <c r="A16" s="47" t="s">
        <v>1223</v>
      </c>
      <c r="B16" s="43" t="s">
        <v>194</v>
      </c>
      <c r="C16" s="50" t="s">
        <v>1230</v>
      </c>
      <c r="D16" s="96"/>
      <c r="E16" s="58">
        <v>0</v>
      </c>
      <c r="F16" s="58">
        <v>0</v>
      </c>
      <c r="G16" s="58"/>
      <c r="H16" s="58">
        <v>0</v>
      </c>
      <c r="I16" s="58"/>
      <c r="J16" s="58"/>
      <c r="K16" s="58"/>
      <c r="L16" s="58">
        <v>0</v>
      </c>
      <c r="M16" s="58">
        <v>0</v>
      </c>
      <c r="N16" s="58"/>
      <c r="O16" s="58">
        <v>0</v>
      </c>
      <c r="P16" s="58"/>
      <c r="Q16" s="58"/>
      <c r="R16" s="58"/>
      <c r="S16" s="58">
        <v>1.5741400000000001</v>
      </c>
      <c r="T16" s="58">
        <v>0</v>
      </c>
      <c r="U16" s="58"/>
      <c r="V16" s="58">
        <v>0</v>
      </c>
      <c r="W16" s="58"/>
      <c r="X16" s="58"/>
      <c r="Y16" s="58"/>
      <c r="Z16" s="58">
        <v>0</v>
      </c>
      <c r="AA16" s="58">
        <v>0</v>
      </c>
      <c r="AB16" s="58"/>
      <c r="AC16" s="58">
        <v>0</v>
      </c>
      <c r="AD16" s="58"/>
      <c r="AE16" s="58"/>
      <c r="AF16" s="58"/>
      <c r="AG16" s="58">
        <f t="shared" si="1"/>
        <v>1.5741400000000001</v>
      </c>
      <c r="AH16" s="58">
        <f t="shared" si="2"/>
        <v>0</v>
      </c>
      <c r="AI16" s="58"/>
      <c r="AJ16" s="58">
        <f t="shared" si="3"/>
        <v>0</v>
      </c>
      <c r="AK16" s="58"/>
      <c r="AL16" s="58"/>
    </row>
    <row r="17" spans="1:38" ht="93.75">
      <c r="A17" s="46" t="s">
        <v>1223</v>
      </c>
      <c r="B17" s="43" t="s">
        <v>195</v>
      </c>
      <c r="C17" s="50" t="s">
        <v>1231</v>
      </c>
      <c r="D17" s="96"/>
      <c r="E17" s="58">
        <v>0</v>
      </c>
      <c r="F17" s="58">
        <v>0</v>
      </c>
      <c r="G17" s="58"/>
      <c r="H17" s="58">
        <v>0</v>
      </c>
      <c r="I17" s="58"/>
      <c r="J17" s="58"/>
      <c r="K17" s="58"/>
      <c r="L17" s="58">
        <v>0</v>
      </c>
      <c r="M17" s="58">
        <v>0</v>
      </c>
      <c r="N17" s="58"/>
      <c r="O17" s="58">
        <v>0</v>
      </c>
      <c r="P17" s="58"/>
      <c r="Q17" s="58"/>
      <c r="R17" s="58"/>
      <c r="S17" s="58">
        <v>0</v>
      </c>
      <c r="T17" s="58">
        <v>0</v>
      </c>
      <c r="U17" s="58"/>
      <c r="V17" s="58">
        <v>0</v>
      </c>
      <c r="W17" s="58"/>
      <c r="X17" s="58"/>
      <c r="Y17" s="58"/>
      <c r="Z17" s="58">
        <v>0</v>
      </c>
      <c r="AA17" s="58">
        <v>0</v>
      </c>
      <c r="AB17" s="58"/>
      <c r="AC17" s="58">
        <v>0</v>
      </c>
      <c r="AD17" s="58"/>
      <c r="AE17" s="58"/>
      <c r="AF17" s="58"/>
      <c r="AG17" s="58">
        <f t="shared" si="1"/>
        <v>0</v>
      </c>
      <c r="AH17" s="58">
        <f t="shared" si="2"/>
        <v>0</v>
      </c>
      <c r="AI17" s="58"/>
      <c r="AJ17" s="58">
        <f t="shared" si="3"/>
        <v>0</v>
      </c>
      <c r="AK17" s="58"/>
      <c r="AL17" s="58"/>
    </row>
    <row r="18" spans="1:38" ht="93.75">
      <c r="A18" s="47" t="s">
        <v>1224</v>
      </c>
      <c r="B18" s="43" t="s">
        <v>196</v>
      </c>
      <c r="C18" s="50" t="s">
        <v>1232</v>
      </c>
      <c r="D18" s="125"/>
      <c r="E18" s="58">
        <v>0</v>
      </c>
      <c r="F18" s="58">
        <v>0</v>
      </c>
      <c r="G18" s="58"/>
      <c r="H18" s="58">
        <v>0</v>
      </c>
      <c r="I18" s="58"/>
      <c r="J18" s="58"/>
      <c r="K18" s="58"/>
      <c r="L18" s="58">
        <v>0</v>
      </c>
      <c r="M18" s="58">
        <v>0</v>
      </c>
      <c r="N18" s="58"/>
      <c r="O18" s="58">
        <v>0</v>
      </c>
      <c r="P18" s="58"/>
      <c r="Q18" s="58"/>
      <c r="R18" s="58"/>
      <c r="S18" s="58">
        <v>26.74793987</v>
      </c>
      <c r="T18" s="58">
        <v>0</v>
      </c>
      <c r="U18" s="58"/>
      <c r="V18" s="58">
        <v>2.2440000000000002</v>
      </c>
      <c r="W18" s="58"/>
      <c r="X18" s="58"/>
      <c r="Y18" s="58"/>
      <c r="Z18" s="58">
        <v>0</v>
      </c>
      <c r="AA18" s="58">
        <v>0</v>
      </c>
      <c r="AB18" s="58"/>
      <c r="AC18" s="58">
        <v>0</v>
      </c>
      <c r="AD18" s="58"/>
      <c r="AE18" s="58"/>
      <c r="AF18" s="58"/>
      <c r="AG18" s="58">
        <f t="shared" si="1"/>
        <v>26.74793987</v>
      </c>
      <c r="AH18" s="58">
        <f t="shared" si="2"/>
        <v>0</v>
      </c>
      <c r="AI18" s="58"/>
      <c r="AJ18" s="58">
        <f t="shared" si="3"/>
        <v>2.2440000000000002</v>
      </c>
      <c r="AK18" s="58"/>
      <c r="AL18" s="58"/>
    </row>
    <row r="19" spans="1:38" ht="112.5">
      <c r="A19" s="47" t="s">
        <v>1224</v>
      </c>
      <c r="B19" s="43" t="s">
        <v>197</v>
      </c>
      <c r="C19" s="50" t="s">
        <v>1233</v>
      </c>
      <c r="D19" s="125"/>
      <c r="E19" s="58">
        <v>16.628125519999998</v>
      </c>
      <c r="F19" s="58">
        <v>0</v>
      </c>
      <c r="G19" s="58"/>
      <c r="H19" s="58">
        <v>6.5839999999999996</v>
      </c>
      <c r="I19" s="58"/>
      <c r="J19" s="58"/>
      <c r="K19" s="58"/>
      <c r="L19" s="58">
        <v>0</v>
      </c>
      <c r="M19" s="58">
        <v>0</v>
      </c>
      <c r="N19" s="58"/>
      <c r="O19" s="58">
        <v>0</v>
      </c>
      <c r="P19" s="58"/>
      <c r="Q19" s="58"/>
      <c r="R19" s="58"/>
      <c r="S19" s="58">
        <v>0</v>
      </c>
      <c r="T19" s="58">
        <v>0</v>
      </c>
      <c r="U19" s="58"/>
      <c r="V19" s="58">
        <v>0</v>
      </c>
      <c r="W19" s="58"/>
      <c r="X19" s="58"/>
      <c r="Y19" s="58"/>
      <c r="Z19" s="58">
        <v>0</v>
      </c>
      <c r="AA19" s="58">
        <v>0</v>
      </c>
      <c r="AB19" s="58"/>
      <c r="AC19" s="58">
        <v>0</v>
      </c>
      <c r="AD19" s="58"/>
      <c r="AE19" s="58"/>
      <c r="AF19" s="58"/>
      <c r="AG19" s="58">
        <f t="shared" si="1"/>
        <v>16.628125519999998</v>
      </c>
      <c r="AH19" s="58">
        <f t="shared" si="2"/>
        <v>0</v>
      </c>
      <c r="AI19" s="58"/>
      <c r="AJ19" s="58">
        <f t="shared" si="3"/>
        <v>6.5839999999999996</v>
      </c>
      <c r="AK19" s="58"/>
      <c r="AL19" s="58"/>
    </row>
    <row r="20" spans="1:38" ht="168.75">
      <c r="A20" s="47" t="s">
        <v>1223</v>
      </c>
      <c r="B20" s="43" t="s">
        <v>198</v>
      </c>
      <c r="C20" s="50" t="s">
        <v>1234</v>
      </c>
      <c r="D20" s="125"/>
      <c r="E20" s="58">
        <v>0.43775837000000001</v>
      </c>
      <c r="F20" s="58">
        <v>0.40</v>
      </c>
      <c r="G20" s="58"/>
      <c r="H20" s="58">
        <v>0</v>
      </c>
      <c r="I20" s="58"/>
      <c r="J20" s="58"/>
      <c r="K20" s="58"/>
      <c r="L20" s="58">
        <v>0</v>
      </c>
      <c r="M20" s="58">
        <v>0</v>
      </c>
      <c r="N20" s="58"/>
      <c r="O20" s="58">
        <v>0</v>
      </c>
      <c r="P20" s="58"/>
      <c r="Q20" s="58"/>
      <c r="R20" s="58"/>
      <c r="S20" s="58">
        <v>0</v>
      </c>
      <c r="T20" s="58">
        <v>0</v>
      </c>
      <c r="U20" s="58"/>
      <c r="V20" s="58">
        <v>0</v>
      </c>
      <c r="W20" s="58"/>
      <c r="X20" s="58"/>
      <c r="Y20" s="58"/>
      <c r="Z20" s="58">
        <v>0</v>
      </c>
      <c r="AA20" s="58">
        <v>0</v>
      </c>
      <c r="AB20" s="58"/>
      <c r="AC20" s="58">
        <v>0</v>
      </c>
      <c r="AD20" s="58"/>
      <c r="AE20" s="58"/>
      <c r="AF20" s="58"/>
      <c r="AG20" s="58">
        <f t="shared" si="1"/>
        <v>0.43775837000000001</v>
      </c>
      <c r="AH20" s="58">
        <f t="shared" si="2"/>
        <v>0.40000000000000002</v>
      </c>
      <c r="AI20" s="58"/>
      <c r="AJ20" s="58">
        <f t="shared" si="3"/>
        <v>0</v>
      </c>
      <c r="AK20" s="58"/>
      <c r="AL20" s="58"/>
    </row>
    <row r="21" spans="1:38" ht="112.5">
      <c r="A21" s="47" t="s">
        <v>1224</v>
      </c>
      <c r="B21" s="43" t="s">
        <v>199</v>
      </c>
      <c r="C21" s="50" t="s">
        <v>1235</v>
      </c>
      <c r="D21" s="125"/>
      <c r="E21" s="58">
        <v>0</v>
      </c>
      <c r="F21" s="58">
        <v>0</v>
      </c>
      <c r="G21" s="58"/>
      <c r="H21" s="58">
        <v>0</v>
      </c>
      <c r="I21" s="58"/>
      <c r="J21" s="58"/>
      <c r="K21" s="58"/>
      <c r="L21" s="58">
        <v>0</v>
      </c>
      <c r="M21" s="58">
        <v>0</v>
      </c>
      <c r="N21" s="58"/>
      <c r="O21" s="58">
        <v>0</v>
      </c>
      <c r="P21" s="58"/>
      <c r="Q21" s="58"/>
      <c r="R21" s="58"/>
      <c r="S21" s="58">
        <v>0</v>
      </c>
      <c r="T21" s="58">
        <v>0</v>
      </c>
      <c r="U21" s="58"/>
      <c r="V21" s="58">
        <v>0</v>
      </c>
      <c r="W21" s="58"/>
      <c r="X21" s="58"/>
      <c r="Y21" s="58"/>
      <c r="Z21" s="58">
        <v>2.3694299999999999</v>
      </c>
      <c r="AA21" s="58">
        <v>0</v>
      </c>
      <c r="AB21" s="58"/>
      <c r="AC21" s="58">
        <v>0.60</v>
      </c>
      <c r="AD21" s="58"/>
      <c r="AE21" s="58"/>
      <c r="AF21" s="58"/>
      <c r="AG21" s="58">
        <f t="shared" si="1"/>
        <v>2.3694299999999999</v>
      </c>
      <c r="AH21" s="58">
        <f t="shared" si="2"/>
        <v>0</v>
      </c>
      <c r="AI21" s="58"/>
      <c r="AJ21" s="58">
        <f t="shared" si="3"/>
        <v>0.59999999999999998</v>
      </c>
      <c r="AK21" s="58"/>
      <c r="AL21" s="58"/>
    </row>
    <row r="22" spans="1:38" ht="112.5">
      <c r="A22" s="47" t="s">
        <v>1223</v>
      </c>
      <c r="B22" s="43" t="s">
        <v>200</v>
      </c>
      <c r="C22" s="50" t="s">
        <v>1236</v>
      </c>
      <c r="D22" s="125"/>
      <c r="E22" s="58">
        <v>0</v>
      </c>
      <c r="F22" s="58">
        <v>0</v>
      </c>
      <c r="G22" s="58"/>
      <c r="H22" s="58">
        <v>0</v>
      </c>
      <c r="I22" s="58"/>
      <c r="J22" s="58"/>
      <c r="K22" s="58"/>
      <c r="L22" s="58">
        <v>0</v>
      </c>
      <c r="M22" s="58">
        <v>0</v>
      </c>
      <c r="N22" s="58"/>
      <c r="O22" s="58">
        <v>0</v>
      </c>
      <c r="P22" s="58"/>
      <c r="Q22" s="58"/>
      <c r="R22" s="58"/>
      <c r="S22" s="58">
        <v>0</v>
      </c>
      <c r="T22" s="58">
        <v>0</v>
      </c>
      <c r="U22" s="58"/>
      <c r="V22" s="58">
        <v>0</v>
      </c>
      <c r="W22" s="58"/>
      <c r="X22" s="58"/>
      <c r="Y22" s="58"/>
      <c r="Z22" s="58">
        <v>0</v>
      </c>
      <c r="AA22" s="58">
        <v>0</v>
      </c>
      <c r="AB22" s="58"/>
      <c r="AC22" s="58">
        <v>0</v>
      </c>
      <c r="AD22" s="58"/>
      <c r="AE22" s="58"/>
      <c r="AF22" s="58"/>
      <c r="AG22" s="58">
        <f t="shared" si="1"/>
        <v>0</v>
      </c>
      <c r="AH22" s="58">
        <f t="shared" si="2"/>
        <v>0</v>
      </c>
      <c r="AI22" s="58"/>
      <c r="AJ22" s="58">
        <f t="shared" si="3"/>
        <v>0</v>
      </c>
      <c r="AK22" s="58"/>
      <c r="AL22" s="58"/>
    </row>
    <row r="23" spans="1:38" ht="206.25">
      <c r="A23" s="47" t="s">
        <v>1223</v>
      </c>
      <c r="B23" s="43" t="s">
        <v>201</v>
      </c>
      <c r="C23" s="50" t="s">
        <v>1237</v>
      </c>
      <c r="D23" s="125"/>
      <c r="E23" s="58">
        <v>0</v>
      </c>
      <c r="F23" s="58">
        <v>0</v>
      </c>
      <c r="G23" s="58"/>
      <c r="H23" s="58">
        <v>0</v>
      </c>
      <c r="I23" s="58"/>
      <c r="J23" s="58"/>
      <c r="K23" s="58"/>
      <c r="L23" s="58">
        <v>0.84589800000000004</v>
      </c>
      <c r="M23" s="58">
        <v>0</v>
      </c>
      <c r="N23" s="58"/>
      <c r="O23" s="58">
        <v>0</v>
      </c>
      <c r="P23" s="58"/>
      <c r="Q23" s="58"/>
      <c r="R23" s="58"/>
      <c r="S23" s="58">
        <v>0</v>
      </c>
      <c r="T23" s="58">
        <v>0</v>
      </c>
      <c r="U23" s="58"/>
      <c r="V23" s="58">
        <v>0</v>
      </c>
      <c r="W23" s="58"/>
      <c r="X23" s="58"/>
      <c r="Y23" s="58"/>
      <c r="Z23" s="58">
        <v>0</v>
      </c>
      <c r="AA23" s="58">
        <v>0</v>
      </c>
      <c r="AB23" s="58"/>
      <c r="AC23" s="58">
        <v>0</v>
      </c>
      <c r="AD23" s="58"/>
      <c r="AE23" s="58"/>
      <c r="AF23" s="58"/>
      <c r="AG23" s="58">
        <f t="shared" si="1"/>
        <v>0.84589800000000004</v>
      </c>
      <c r="AH23" s="58">
        <f t="shared" si="2"/>
        <v>0</v>
      </c>
      <c r="AI23" s="58"/>
      <c r="AJ23" s="58">
        <f t="shared" si="3"/>
        <v>0</v>
      </c>
      <c r="AK23" s="58"/>
      <c r="AL23" s="58"/>
    </row>
    <row r="24" spans="1:38" ht="93.75">
      <c r="A24" s="47" t="s">
        <v>1223</v>
      </c>
      <c r="B24" s="43" t="s">
        <v>202</v>
      </c>
      <c r="C24" s="50" t="s">
        <v>1238</v>
      </c>
      <c r="D24" s="125"/>
      <c r="E24" s="58">
        <v>0</v>
      </c>
      <c r="F24" s="58">
        <v>0</v>
      </c>
      <c r="G24" s="58"/>
      <c r="H24" s="58">
        <v>0</v>
      </c>
      <c r="I24" s="58"/>
      <c r="J24" s="58"/>
      <c r="K24" s="58"/>
      <c r="L24" s="58">
        <v>0</v>
      </c>
      <c r="M24" s="58">
        <v>0</v>
      </c>
      <c r="N24" s="58"/>
      <c r="O24" s="58">
        <v>0</v>
      </c>
      <c r="P24" s="58"/>
      <c r="Q24" s="58"/>
      <c r="R24" s="58"/>
      <c r="S24" s="58">
        <v>0</v>
      </c>
      <c r="T24" s="58">
        <v>0</v>
      </c>
      <c r="U24" s="58"/>
      <c r="V24" s="58">
        <v>0</v>
      </c>
      <c r="W24" s="58"/>
      <c r="X24" s="58"/>
      <c r="Y24" s="58"/>
      <c r="Z24" s="58">
        <v>0.76251999999999998</v>
      </c>
      <c r="AA24" s="58">
        <v>0.25</v>
      </c>
      <c r="AB24" s="58"/>
      <c r="AC24" s="58">
        <v>0</v>
      </c>
      <c r="AD24" s="58"/>
      <c r="AE24" s="58"/>
      <c r="AF24" s="58"/>
      <c r="AG24" s="58">
        <f t="shared" si="1"/>
        <v>0.76251999999999998</v>
      </c>
      <c r="AH24" s="58">
        <f t="shared" si="2"/>
        <v>0.25</v>
      </c>
      <c r="AI24" s="58"/>
      <c r="AJ24" s="58">
        <f t="shared" si="3"/>
        <v>0</v>
      </c>
      <c r="AK24" s="58"/>
      <c r="AL24" s="58"/>
    </row>
    <row r="25" spans="1:38" ht="93.75">
      <c r="A25" s="47" t="s">
        <v>1223</v>
      </c>
      <c r="B25" s="43" t="s">
        <v>203</v>
      </c>
      <c r="C25" s="50" t="s">
        <v>1239</v>
      </c>
      <c r="D25" s="125"/>
      <c r="E25" s="58">
        <v>0</v>
      </c>
      <c r="F25" s="58">
        <v>0</v>
      </c>
      <c r="G25" s="58"/>
      <c r="H25" s="58">
        <v>0</v>
      </c>
      <c r="I25" s="58"/>
      <c r="J25" s="58"/>
      <c r="K25" s="58"/>
      <c r="L25" s="58">
        <v>0</v>
      </c>
      <c r="M25" s="58">
        <v>0</v>
      </c>
      <c r="N25" s="58"/>
      <c r="O25" s="58">
        <v>0</v>
      </c>
      <c r="P25" s="58"/>
      <c r="Q25" s="58"/>
      <c r="R25" s="58"/>
      <c r="S25" s="58">
        <v>0</v>
      </c>
      <c r="T25" s="58">
        <v>0</v>
      </c>
      <c r="U25" s="58"/>
      <c r="V25" s="58">
        <v>0</v>
      </c>
      <c r="W25" s="58"/>
      <c r="X25" s="58"/>
      <c r="Y25" s="58"/>
      <c r="Z25" s="58">
        <v>0</v>
      </c>
      <c r="AA25" s="58">
        <v>0</v>
      </c>
      <c r="AB25" s="58"/>
      <c r="AC25" s="58">
        <v>0</v>
      </c>
      <c r="AD25" s="58"/>
      <c r="AE25" s="58"/>
      <c r="AF25" s="58"/>
      <c r="AG25" s="58">
        <f t="shared" si="1"/>
        <v>0</v>
      </c>
      <c r="AH25" s="58">
        <f t="shared" si="2"/>
        <v>0</v>
      </c>
      <c r="AI25" s="58"/>
      <c r="AJ25" s="58">
        <f t="shared" si="3"/>
        <v>0</v>
      </c>
      <c r="AK25" s="58"/>
      <c r="AL25" s="58"/>
    </row>
    <row r="26" spans="1:38" ht="56.25">
      <c r="A26" s="47" t="s">
        <v>1224</v>
      </c>
      <c r="B26" s="43" t="s">
        <v>204</v>
      </c>
      <c r="C26" s="50" t="s">
        <v>1240</v>
      </c>
      <c r="D26" s="125"/>
      <c r="E26" s="58">
        <v>0</v>
      </c>
      <c r="F26" s="58">
        <v>0</v>
      </c>
      <c r="G26" s="58"/>
      <c r="H26" s="58">
        <v>0</v>
      </c>
      <c r="I26" s="58"/>
      <c r="J26" s="58"/>
      <c r="K26" s="58"/>
      <c r="L26" s="58">
        <v>0</v>
      </c>
      <c r="M26" s="58">
        <v>0</v>
      </c>
      <c r="N26" s="58"/>
      <c r="O26" s="58">
        <v>0</v>
      </c>
      <c r="P26" s="58"/>
      <c r="Q26" s="58"/>
      <c r="R26" s="58"/>
      <c r="S26" s="58">
        <v>0</v>
      </c>
      <c r="T26" s="58">
        <v>0</v>
      </c>
      <c r="U26" s="58"/>
      <c r="V26" s="58">
        <v>0</v>
      </c>
      <c r="W26" s="58"/>
      <c r="X26" s="58"/>
      <c r="Y26" s="58"/>
      <c r="Z26" s="58">
        <v>4.3706000000000005</v>
      </c>
      <c r="AA26" s="58">
        <v>0</v>
      </c>
      <c r="AB26" s="58"/>
      <c r="AC26" s="58">
        <v>1.1399999999999999</v>
      </c>
      <c r="AD26" s="58"/>
      <c r="AE26" s="58"/>
      <c r="AF26" s="58"/>
      <c r="AG26" s="58">
        <f t="shared" si="1"/>
        <v>4.3706000000000005</v>
      </c>
      <c r="AH26" s="58">
        <f t="shared" si="2"/>
        <v>0</v>
      </c>
      <c r="AI26" s="58"/>
      <c r="AJ26" s="58">
        <f t="shared" si="3"/>
        <v>1.1399999999999999</v>
      </c>
      <c r="AK26" s="58"/>
      <c r="AL26" s="58"/>
    </row>
    <row r="27" spans="1:38" ht="93.75">
      <c r="A27" s="47" t="s">
        <v>1223</v>
      </c>
      <c r="B27" s="43" t="s">
        <v>205</v>
      </c>
      <c r="C27" s="50" t="s">
        <v>1241</v>
      </c>
      <c r="D27" s="125"/>
      <c r="E27" s="58">
        <v>0.81243157999999993</v>
      </c>
      <c r="F27" s="58">
        <v>1.26</v>
      </c>
      <c r="G27" s="58"/>
      <c r="H27" s="58">
        <v>0</v>
      </c>
      <c r="I27" s="58"/>
      <c r="J27" s="58"/>
      <c r="K27" s="58"/>
      <c r="L27" s="58">
        <v>0</v>
      </c>
      <c r="M27" s="58">
        <v>0</v>
      </c>
      <c r="N27" s="58"/>
      <c r="O27" s="58">
        <v>0</v>
      </c>
      <c r="P27" s="58"/>
      <c r="Q27" s="58"/>
      <c r="R27" s="58"/>
      <c r="S27" s="58">
        <v>0</v>
      </c>
      <c r="T27" s="58">
        <v>0</v>
      </c>
      <c r="U27" s="58"/>
      <c r="V27" s="58">
        <v>0</v>
      </c>
      <c r="W27" s="58"/>
      <c r="X27" s="58"/>
      <c r="Y27" s="58"/>
      <c r="Z27" s="58">
        <v>0</v>
      </c>
      <c r="AA27" s="58">
        <v>0</v>
      </c>
      <c r="AB27" s="58"/>
      <c r="AC27" s="58">
        <v>0</v>
      </c>
      <c r="AD27" s="58"/>
      <c r="AE27" s="58"/>
      <c r="AF27" s="58"/>
      <c r="AG27" s="58">
        <f t="shared" si="1"/>
        <v>0.81243157999999993</v>
      </c>
      <c r="AH27" s="58">
        <f t="shared" si="2"/>
        <v>1.26</v>
      </c>
      <c r="AI27" s="58"/>
      <c r="AJ27" s="58">
        <f t="shared" si="3"/>
        <v>0</v>
      </c>
      <c r="AK27" s="58"/>
      <c r="AL27" s="58"/>
    </row>
    <row r="28" spans="1:38" ht="75">
      <c r="A28" s="47" t="s">
        <v>1223</v>
      </c>
      <c r="B28" s="43" t="s">
        <v>206</v>
      </c>
      <c r="C28" s="50" t="s">
        <v>1242</v>
      </c>
      <c r="D28" s="125"/>
      <c r="E28" s="58">
        <v>0</v>
      </c>
      <c r="F28" s="58">
        <v>0</v>
      </c>
      <c r="G28" s="58"/>
      <c r="H28" s="58">
        <v>0</v>
      </c>
      <c r="I28" s="58"/>
      <c r="J28" s="58"/>
      <c r="K28" s="58"/>
      <c r="L28" s="58">
        <v>0</v>
      </c>
      <c r="M28" s="58">
        <v>0</v>
      </c>
      <c r="N28" s="58"/>
      <c r="O28" s="58">
        <v>0</v>
      </c>
      <c r="P28" s="58"/>
      <c r="Q28" s="58"/>
      <c r="R28" s="58"/>
      <c r="S28" s="58">
        <v>0</v>
      </c>
      <c r="T28" s="58">
        <v>0</v>
      </c>
      <c r="U28" s="58"/>
      <c r="V28" s="58">
        <v>0</v>
      </c>
      <c r="W28" s="58"/>
      <c r="X28" s="58"/>
      <c r="Y28" s="58"/>
      <c r="Z28" s="58">
        <v>0</v>
      </c>
      <c r="AA28" s="58">
        <v>0</v>
      </c>
      <c r="AB28" s="58"/>
      <c r="AC28" s="58">
        <v>0</v>
      </c>
      <c r="AD28" s="58"/>
      <c r="AE28" s="58"/>
      <c r="AF28" s="58"/>
      <c r="AG28" s="58">
        <f t="shared" si="1"/>
        <v>0</v>
      </c>
      <c r="AH28" s="58">
        <f t="shared" si="2"/>
        <v>0</v>
      </c>
      <c r="AI28" s="58"/>
      <c r="AJ28" s="58">
        <f t="shared" si="3"/>
        <v>0</v>
      </c>
      <c r="AK28" s="58"/>
      <c r="AL28" s="58"/>
    </row>
    <row r="29" spans="1:38" ht="75">
      <c r="A29" s="47" t="s">
        <v>1223</v>
      </c>
      <c r="B29" s="43" t="s">
        <v>207</v>
      </c>
      <c r="C29" s="50" t="s">
        <v>1243</v>
      </c>
      <c r="D29" s="125"/>
      <c r="E29" s="58">
        <v>0</v>
      </c>
      <c r="F29" s="58">
        <v>0</v>
      </c>
      <c r="G29" s="58"/>
      <c r="H29" s="58">
        <v>0</v>
      </c>
      <c r="I29" s="58"/>
      <c r="J29" s="58"/>
      <c r="K29" s="58"/>
      <c r="L29" s="58">
        <v>0</v>
      </c>
      <c r="M29" s="58">
        <v>0</v>
      </c>
      <c r="N29" s="58"/>
      <c r="O29" s="58">
        <v>0</v>
      </c>
      <c r="P29" s="58"/>
      <c r="Q29" s="58"/>
      <c r="R29" s="58"/>
      <c r="S29" s="58">
        <v>0</v>
      </c>
      <c r="T29" s="58">
        <v>0</v>
      </c>
      <c r="U29" s="58"/>
      <c r="V29" s="58">
        <v>0</v>
      </c>
      <c r="W29" s="58"/>
      <c r="X29" s="58"/>
      <c r="Y29" s="58"/>
      <c r="Z29" s="58">
        <v>0</v>
      </c>
      <c r="AA29" s="58">
        <v>0</v>
      </c>
      <c r="AB29" s="58"/>
      <c r="AC29" s="58">
        <v>0</v>
      </c>
      <c r="AD29" s="58"/>
      <c r="AE29" s="58"/>
      <c r="AF29" s="58"/>
      <c r="AG29" s="58">
        <f t="shared" si="1"/>
        <v>0</v>
      </c>
      <c r="AH29" s="58">
        <f t="shared" si="2"/>
        <v>0</v>
      </c>
      <c r="AI29" s="58"/>
      <c r="AJ29" s="58">
        <f t="shared" si="3"/>
        <v>0</v>
      </c>
      <c r="AK29" s="58"/>
      <c r="AL29" s="58"/>
    </row>
    <row r="30" spans="1:38" ht="75">
      <c r="A30" s="47" t="s">
        <v>1223</v>
      </c>
      <c r="B30" s="43" t="s">
        <v>208</v>
      </c>
      <c r="C30" s="50" t="s">
        <v>1244</v>
      </c>
      <c r="D30" s="125"/>
      <c r="E30" s="58">
        <v>0.50679224</v>
      </c>
      <c r="F30" s="58">
        <v>0.40</v>
      </c>
      <c r="G30" s="58"/>
      <c r="H30" s="58">
        <v>0</v>
      </c>
      <c r="I30" s="58"/>
      <c r="J30" s="58"/>
      <c r="K30" s="58"/>
      <c r="L30" s="58">
        <v>0</v>
      </c>
      <c r="M30" s="58">
        <v>0</v>
      </c>
      <c r="N30" s="58"/>
      <c r="O30" s="58">
        <v>0</v>
      </c>
      <c r="P30" s="58"/>
      <c r="Q30" s="58"/>
      <c r="R30" s="58"/>
      <c r="S30" s="58">
        <v>0</v>
      </c>
      <c r="T30" s="58">
        <v>0</v>
      </c>
      <c r="U30" s="58"/>
      <c r="V30" s="58">
        <v>0</v>
      </c>
      <c r="W30" s="58"/>
      <c r="X30" s="58"/>
      <c r="Y30" s="58"/>
      <c r="Z30" s="58">
        <v>0</v>
      </c>
      <c r="AA30" s="58">
        <v>0</v>
      </c>
      <c r="AB30" s="58"/>
      <c r="AC30" s="58">
        <v>0</v>
      </c>
      <c r="AD30" s="58"/>
      <c r="AE30" s="58"/>
      <c r="AF30" s="58"/>
      <c r="AG30" s="58">
        <f t="shared" si="1"/>
        <v>0.50679224</v>
      </c>
      <c r="AH30" s="58">
        <f t="shared" si="2"/>
        <v>0.40000000000000002</v>
      </c>
      <c r="AI30" s="58"/>
      <c r="AJ30" s="58">
        <f t="shared" si="3"/>
        <v>0</v>
      </c>
      <c r="AK30" s="58"/>
      <c r="AL30" s="58"/>
    </row>
    <row r="31" spans="1:38" ht="93.75">
      <c r="A31" s="47" t="s">
        <v>1223</v>
      </c>
      <c r="B31" s="43" t="s">
        <v>209</v>
      </c>
      <c r="C31" s="50" t="s">
        <v>1245</v>
      </c>
      <c r="D31" s="125"/>
      <c r="E31" s="58">
        <v>0</v>
      </c>
      <c r="F31" s="58">
        <v>0</v>
      </c>
      <c r="G31" s="58"/>
      <c r="H31" s="58">
        <v>0</v>
      </c>
      <c r="I31" s="58"/>
      <c r="J31" s="58"/>
      <c r="K31" s="58"/>
      <c r="L31" s="58">
        <v>0</v>
      </c>
      <c r="M31" s="58">
        <v>0</v>
      </c>
      <c r="N31" s="58"/>
      <c r="O31" s="58">
        <v>0</v>
      </c>
      <c r="P31" s="58"/>
      <c r="Q31" s="58"/>
      <c r="R31" s="58"/>
      <c r="S31" s="58">
        <v>0</v>
      </c>
      <c r="T31" s="58">
        <v>0</v>
      </c>
      <c r="U31" s="58"/>
      <c r="V31" s="58">
        <v>0</v>
      </c>
      <c r="W31" s="58"/>
      <c r="X31" s="58"/>
      <c r="Y31" s="58"/>
      <c r="Z31" s="58">
        <v>0</v>
      </c>
      <c r="AA31" s="58">
        <v>0</v>
      </c>
      <c r="AB31" s="58"/>
      <c r="AC31" s="58">
        <v>0</v>
      </c>
      <c r="AD31" s="58"/>
      <c r="AE31" s="58"/>
      <c r="AF31" s="58"/>
      <c r="AG31" s="58">
        <f t="shared" si="1"/>
        <v>0</v>
      </c>
      <c r="AH31" s="58">
        <f t="shared" si="2"/>
        <v>0</v>
      </c>
      <c r="AI31" s="58"/>
      <c r="AJ31" s="58">
        <f t="shared" si="3"/>
        <v>0</v>
      </c>
      <c r="AK31" s="58"/>
      <c r="AL31" s="58"/>
    </row>
    <row r="32" spans="1:38" ht="93.75">
      <c r="A32" s="47" t="s">
        <v>1224</v>
      </c>
      <c r="B32" s="43" t="s">
        <v>210</v>
      </c>
      <c r="C32" s="50" t="s">
        <v>1246</v>
      </c>
      <c r="D32" s="125"/>
      <c r="E32" s="58">
        <v>0</v>
      </c>
      <c r="F32" s="58">
        <v>0</v>
      </c>
      <c r="G32" s="58"/>
      <c r="H32" s="58">
        <v>0</v>
      </c>
      <c r="I32" s="58"/>
      <c r="J32" s="58"/>
      <c r="K32" s="58"/>
      <c r="L32" s="58">
        <v>0.026490699999999999</v>
      </c>
      <c r="M32" s="58">
        <v>0</v>
      </c>
      <c r="N32" s="58"/>
      <c r="O32" s="58">
        <v>0.09</v>
      </c>
      <c r="P32" s="58"/>
      <c r="Q32" s="58"/>
      <c r="R32" s="58"/>
      <c r="S32" s="58">
        <v>0</v>
      </c>
      <c r="T32" s="58">
        <v>0</v>
      </c>
      <c r="U32" s="58"/>
      <c r="V32" s="58">
        <v>0</v>
      </c>
      <c r="W32" s="58"/>
      <c r="X32" s="58"/>
      <c r="Y32" s="58"/>
      <c r="Z32" s="58">
        <v>0</v>
      </c>
      <c r="AA32" s="58">
        <v>0</v>
      </c>
      <c r="AB32" s="58"/>
      <c r="AC32" s="58">
        <v>0</v>
      </c>
      <c r="AD32" s="58"/>
      <c r="AE32" s="58"/>
      <c r="AF32" s="58"/>
      <c r="AG32" s="58">
        <f t="shared" si="1"/>
        <v>0.026490699999999999</v>
      </c>
      <c r="AH32" s="58">
        <f t="shared" si="2"/>
        <v>0</v>
      </c>
      <c r="AI32" s="58"/>
      <c r="AJ32" s="58">
        <f t="shared" si="3"/>
        <v>0.089999999999999997</v>
      </c>
      <c r="AK32" s="58"/>
      <c r="AL32" s="58"/>
    </row>
    <row r="33" spans="1:38" ht="93.75" customHeight="1">
      <c r="A33" s="47" t="s">
        <v>1223</v>
      </c>
      <c r="B33" s="43" t="s">
        <v>211</v>
      </c>
      <c r="C33" s="50" t="s">
        <v>1247</v>
      </c>
      <c r="D33" s="125"/>
      <c r="E33" s="58">
        <v>0</v>
      </c>
      <c r="F33" s="58">
        <v>0</v>
      </c>
      <c r="G33" s="58"/>
      <c r="H33" s="58">
        <v>0</v>
      </c>
      <c r="I33" s="58"/>
      <c r="J33" s="58"/>
      <c r="K33" s="58"/>
      <c r="L33" s="58">
        <v>0</v>
      </c>
      <c r="M33" s="58">
        <v>0</v>
      </c>
      <c r="N33" s="58"/>
      <c r="O33" s="58">
        <v>0</v>
      </c>
      <c r="P33" s="58"/>
      <c r="Q33" s="58"/>
      <c r="R33" s="58"/>
      <c r="S33" s="58">
        <v>0</v>
      </c>
      <c r="T33" s="58">
        <v>0</v>
      </c>
      <c r="U33" s="58"/>
      <c r="V33" s="58">
        <v>0</v>
      </c>
      <c r="W33" s="58"/>
      <c r="X33" s="58"/>
      <c r="Y33" s="58"/>
      <c r="Z33" s="58">
        <v>0</v>
      </c>
      <c r="AA33" s="58">
        <v>0</v>
      </c>
      <c r="AB33" s="58"/>
      <c r="AC33" s="58">
        <v>0</v>
      </c>
      <c r="AD33" s="58"/>
      <c r="AE33" s="58"/>
      <c r="AF33" s="58"/>
      <c r="AG33" s="58">
        <f t="shared" si="1"/>
        <v>0</v>
      </c>
      <c r="AH33" s="58">
        <f t="shared" si="2"/>
        <v>0</v>
      </c>
      <c r="AI33" s="58"/>
      <c r="AJ33" s="58">
        <f t="shared" si="3"/>
        <v>0</v>
      </c>
      <c r="AK33" s="58"/>
      <c r="AL33" s="58"/>
    </row>
    <row r="34" spans="1:38" ht="93.75">
      <c r="A34" s="47" t="s">
        <v>1223</v>
      </c>
      <c r="B34" s="43" t="s">
        <v>212</v>
      </c>
      <c r="C34" s="50" t="s">
        <v>1248</v>
      </c>
      <c r="D34" s="125"/>
      <c r="E34" s="58">
        <v>0</v>
      </c>
      <c r="F34" s="58">
        <v>0</v>
      </c>
      <c r="G34" s="58"/>
      <c r="H34" s="58">
        <v>0</v>
      </c>
      <c r="I34" s="58"/>
      <c r="J34" s="58"/>
      <c r="K34" s="58"/>
      <c r="L34" s="58">
        <v>0</v>
      </c>
      <c r="M34" s="58">
        <v>0</v>
      </c>
      <c r="N34" s="58"/>
      <c r="O34" s="58">
        <v>0</v>
      </c>
      <c r="P34" s="58"/>
      <c r="Q34" s="58"/>
      <c r="R34" s="58"/>
      <c r="S34" s="58">
        <v>0</v>
      </c>
      <c r="T34" s="58">
        <v>0</v>
      </c>
      <c r="U34" s="58"/>
      <c r="V34" s="58">
        <v>0</v>
      </c>
      <c r="W34" s="58"/>
      <c r="X34" s="58"/>
      <c r="Y34" s="58"/>
      <c r="Z34" s="58">
        <v>0.76910000000000001</v>
      </c>
      <c r="AA34" s="58">
        <v>0</v>
      </c>
      <c r="AB34" s="58"/>
      <c r="AC34" s="58">
        <v>0.09</v>
      </c>
      <c r="AD34" s="58"/>
      <c r="AE34" s="58"/>
      <c r="AF34" s="58"/>
      <c r="AG34" s="58">
        <f t="shared" si="1"/>
        <v>0.76910000000000001</v>
      </c>
      <c r="AH34" s="58">
        <f t="shared" si="2"/>
        <v>0</v>
      </c>
      <c r="AI34" s="58"/>
      <c r="AJ34" s="58">
        <f t="shared" si="3"/>
        <v>0.089999999999999997</v>
      </c>
      <c r="AK34" s="58"/>
      <c r="AL34" s="58"/>
    </row>
    <row r="35" spans="1:38" ht="112.5">
      <c r="A35" s="47" t="s">
        <v>1223</v>
      </c>
      <c r="B35" s="43" t="s">
        <v>213</v>
      </c>
      <c r="C35" s="50" t="s">
        <v>1249</v>
      </c>
      <c r="D35" s="125"/>
      <c r="E35" s="58">
        <v>0</v>
      </c>
      <c r="F35" s="58">
        <v>0</v>
      </c>
      <c r="G35" s="58"/>
      <c r="H35" s="58">
        <v>0</v>
      </c>
      <c r="I35" s="58"/>
      <c r="J35" s="58"/>
      <c r="K35" s="58"/>
      <c r="L35" s="58">
        <v>0</v>
      </c>
      <c r="M35" s="58">
        <v>0</v>
      </c>
      <c r="N35" s="58"/>
      <c r="O35" s="58">
        <v>0</v>
      </c>
      <c r="P35" s="58"/>
      <c r="Q35" s="58"/>
      <c r="R35" s="58"/>
      <c r="S35" s="58">
        <v>0</v>
      </c>
      <c r="T35" s="58">
        <v>0</v>
      </c>
      <c r="U35" s="58"/>
      <c r="V35" s="58">
        <v>0</v>
      </c>
      <c r="W35" s="58"/>
      <c r="X35" s="58"/>
      <c r="Y35" s="58"/>
      <c r="Z35" s="58">
        <v>0</v>
      </c>
      <c r="AA35" s="58">
        <v>0</v>
      </c>
      <c r="AB35" s="58"/>
      <c r="AC35" s="58">
        <v>0</v>
      </c>
      <c r="AD35" s="58"/>
      <c r="AE35" s="58"/>
      <c r="AF35" s="58"/>
      <c r="AG35" s="58">
        <f t="shared" si="1"/>
        <v>0</v>
      </c>
      <c r="AH35" s="58">
        <f t="shared" si="2"/>
        <v>0</v>
      </c>
      <c r="AI35" s="58"/>
      <c r="AJ35" s="58">
        <f t="shared" si="3"/>
        <v>0</v>
      </c>
      <c r="AK35" s="58"/>
      <c r="AL35" s="58"/>
    </row>
    <row r="36" spans="1:38" ht="150">
      <c r="A36" s="47" t="s">
        <v>1223</v>
      </c>
      <c r="B36" s="43" t="s">
        <v>214</v>
      </c>
      <c r="C36" s="50" t="s">
        <v>1250</v>
      </c>
      <c r="D36" s="125"/>
      <c r="E36" s="58">
        <v>0</v>
      </c>
      <c r="F36" s="58">
        <v>0</v>
      </c>
      <c r="G36" s="58"/>
      <c r="H36" s="58">
        <v>0</v>
      </c>
      <c r="I36" s="58"/>
      <c r="J36" s="58"/>
      <c r="K36" s="58"/>
      <c r="L36" s="58">
        <v>0</v>
      </c>
      <c r="M36" s="58">
        <v>0</v>
      </c>
      <c r="N36" s="58"/>
      <c r="O36" s="58">
        <v>0</v>
      </c>
      <c r="P36" s="58"/>
      <c r="Q36" s="58"/>
      <c r="R36" s="58"/>
      <c r="S36" s="58">
        <v>0</v>
      </c>
      <c r="T36" s="58">
        <v>0</v>
      </c>
      <c r="U36" s="58"/>
      <c r="V36" s="58">
        <v>0</v>
      </c>
      <c r="W36" s="58"/>
      <c r="X36" s="58"/>
      <c r="Y36" s="58"/>
      <c r="Z36" s="58">
        <v>0</v>
      </c>
      <c r="AA36" s="58">
        <v>0</v>
      </c>
      <c r="AB36" s="58"/>
      <c r="AC36" s="58">
        <v>0</v>
      </c>
      <c r="AD36" s="58"/>
      <c r="AE36" s="58"/>
      <c r="AF36" s="58"/>
      <c r="AG36" s="58">
        <f t="shared" si="1"/>
        <v>0</v>
      </c>
      <c r="AH36" s="58">
        <f t="shared" si="2"/>
        <v>0</v>
      </c>
      <c r="AI36" s="58"/>
      <c r="AJ36" s="58">
        <f t="shared" si="3"/>
        <v>0</v>
      </c>
      <c r="AK36" s="58"/>
      <c r="AL36" s="58"/>
    </row>
    <row r="37" spans="1:38" ht="131.25">
      <c r="A37" s="47" t="s">
        <v>1223</v>
      </c>
      <c r="B37" s="43" t="s">
        <v>215</v>
      </c>
      <c r="C37" s="50" t="s">
        <v>1251</v>
      </c>
      <c r="D37" s="125"/>
      <c r="E37" s="58">
        <v>0.32590596999999999</v>
      </c>
      <c r="F37" s="58">
        <v>0.25</v>
      </c>
      <c r="G37" s="58"/>
      <c r="H37" s="58">
        <v>0</v>
      </c>
      <c r="I37" s="58"/>
      <c r="J37" s="58"/>
      <c r="K37" s="58"/>
      <c r="L37" s="58">
        <v>0</v>
      </c>
      <c r="M37" s="58">
        <v>0</v>
      </c>
      <c r="N37" s="58"/>
      <c r="O37" s="58">
        <v>0</v>
      </c>
      <c r="P37" s="58"/>
      <c r="Q37" s="58"/>
      <c r="R37" s="58"/>
      <c r="S37" s="58">
        <v>0</v>
      </c>
      <c r="T37" s="58">
        <v>0</v>
      </c>
      <c r="U37" s="58"/>
      <c r="V37" s="58">
        <v>0</v>
      </c>
      <c r="W37" s="58"/>
      <c r="X37" s="58"/>
      <c r="Y37" s="58"/>
      <c r="Z37" s="58">
        <v>0</v>
      </c>
      <c r="AA37" s="58">
        <v>0</v>
      </c>
      <c r="AB37" s="58"/>
      <c r="AC37" s="58">
        <v>0</v>
      </c>
      <c r="AD37" s="58"/>
      <c r="AE37" s="58"/>
      <c r="AF37" s="58"/>
      <c r="AG37" s="58">
        <f t="shared" si="1"/>
        <v>0.32590596999999999</v>
      </c>
      <c r="AH37" s="58">
        <f t="shared" si="2"/>
        <v>0.25</v>
      </c>
      <c r="AI37" s="58"/>
      <c r="AJ37" s="58">
        <f t="shared" si="3"/>
        <v>0</v>
      </c>
      <c r="AK37" s="58"/>
      <c r="AL37" s="58"/>
    </row>
    <row r="38" spans="1:38" ht="131.25">
      <c r="A38" s="47" t="s">
        <v>1223</v>
      </c>
      <c r="B38" s="43" t="s">
        <v>216</v>
      </c>
      <c r="C38" s="50" t="s">
        <v>1252</v>
      </c>
      <c r="D38" s="125"/>
      <c r="E38" s="58">
        <v>0.35674389000000001</v>
      </c>
      <c r="F38" s="58">
        <v>0.25</v>
      </c>
      <c r="G38" s="58"/>
      <c r="H38" s="58">
        <v>0</v>
      </c>
      <c r="I38" s="58"/>
      <c r="J38" s="58"/>
      <c r="K38" s="58"/>
      <c r="L38" s="58">
        <v>0</v>
      </c>
      <c r="M38" s="58">
        <v>0</v>
      </c>
      <c r="N38" s="58"/>
      <c r="O38" s="58">
        <v>0</v>
      </c>
      <c r="P38" s="58"/>
      <c r="Q38" s="58"/>
      <c r="R38" s="58"/>
      <c r="S38" s="58">
        <v>0</v>
      </c>
      <c r="T38" s="58">
        <v>0</v>
      </c>
      <c r="U38" s="58"/>
      <c r="V38" s="58">
        <v>0</v>
      </c>
      <c r="W38" s="58"/>
      <c r="X38" s="58"/>
      <c r="Y38" s="58"/>
      <c r="Z38" s="58">
        <v>0</v>
      </c>
      <c r="AA38" s="58">
        <v>0</v>
      </c>
      <c r="AB38" s="58"/>
      <c r="AC38" s="58">
        <v>0</v>
      </c>
      <c r="AD38" s="58"/>
      <c r="AE38" s="58"/>
      <c r="AF38" s="58"/>
      <c r="AG38" s="58">
        <f t="shared" si="1"/>
        <v>0.35674389000000001</v>
      </c>
      <c r="AH38" s="58">
        <f t="shared" si="2"/>
        <v>0.25</v>
      </c>
      <c r="AI38" s="58"/>
      <c r="AJ38" s="58">
        <f t="shared" si="3"/>
        <v>0</v>
      </c>
      <c r="AK38" s="58"/>
      <c r="AL38" s="58"/>
    </row>
    <row r="39" spans="1:38" ht="131.25">
      <c r="A39" s="47" t="s">
        <v>1223</v>
      </c>
      <c r="B39" s="43" t="s">
        <v>217</v>
      </c>
      <c r="C39" s="50" t="s">
        <v>1253</v>
      </c>
      <c r="D39" s="125"/>
      <c r="E39" s="58">
        <v>0</v>
      </c>
      <c r="F39" s="58">
        <v>0</v>
      </c>
      <c r="G39" s="58"/>
      <c r="H39" s="58">
        <v>0</v>
      </c>
      <c r="I39" s="58"/>
      <c r="J39" s="58"/>
      <c r="K39" s="58"/>
      <c r="L39" s="58">
        <v>0</v>
      </c>
      <c r="M39" s="58">
        <v>0</v>
      </c>
      <c r="N39" s="58"/>
      <c r="O39" s="58">
        <v>0</v>
      </c>
      <c r="P39" s="58"/>
      <c r="Q39" s="58"/>
      <c r="R39" s="58"/>
      <c r="S39" s="58">
        <v>0</v>
      </c>
      <c r="T39" s="58">
        <v>0</v>
      </c>
      <c r="U39" s="58"/>
      <c r="V39" s="58">
        <v>0</v>
      </c>
      <c r="W39" s="58"/>
      <c r="X39" s="58"/>
      <c r="Y39" s="58"/>
      <c r="Z39" s="58">
        <v>0.55745000000000011</v>
      </c>
      <c r="AA39" s="58">
        <v>0</v>
      </c>
      <c r="AB39" s="58"/>
      <c r="AC39" s="58">
        <v>0.15</v>
      </c>
      <c r="AD39" s="58"/>
      <c r="AE39" s="58"/>
      <c r="AF39" s="58"/>
      <c r="AG39" s="58">
        <f t="shared" si="1"/>
        <v>0.55745000000000011</v>
      </c>
      <c r="AH39" s="58">
        <f t="shared" si="2"/>
        <v>0</v>
      </c>
      <c r="AI39" s="58"/>
      <c r="AJ39" s="58">
        <f t="shared" si="3"/>
        <v>0.14999999999999999</v>
      </c>
      <c r="AK39" s="58"/>
      <c r="AL39" s="58"/>
    </row>
    <row r="40" spans="1:38" ht="93.75">
      <c r="A40" s="47" t="s">
        <v>1223</v>
      </c>
      <c r="B40" s="43" t="s">
        <v>218</v>
      </c>
      <c r="C40" s="50" t="s">
        <v>1254</v>
      </c>
      <c r="D40" s="125"/>
      <c r="E40" s="58">
        <v>0</v>
      </c>
      <c r="F40" s="58">
        <v>0</v>
      </c>
      <c r="G40" s="58"/>
      <c r="H40" s="58">
        <v>0</v>
      </c>
      <c r="I40" s="58"/>
      <c r="J40" s="58"/>
      <c r="K40" s="58"/>
      <c r="L40" s="58">
        <v>0</v>
      </c>
      <c r="M40" s="58">
        <v>0</v>
      </c>
      <c r="N40" s="58"/>
      <c r="O40" s="58">
        <v>0</v>
      </c>
      <c r="P40" s="58"/>
      <c r="Q40" s="58"/>
      <c r="R40" s="58"/>
      <c r="S40" s="58">
        <v>0</v>
      </c>
      <c r="T40" s="58">
        <v>0</v>
      </c>
      <c r="U40" s="58"/>
      <c r="V40" s="58">
        <v>0</v>
      </c>
      <c r="W40" s="58"/>
      <c r="X40" s="58"/>
      <c r="Y40" s="58"/>
      <c r="Z40" s="58">
        <v>0</v>
      </c>
      <c r="AA40" s="58">
        <v>0</v>
      </c>
      <c r="AB40" s="58"/>
      <c r="AC40" s="58">
        <v>0</v>
      </c>
      <c r="AD40" s="58"/>
      <c r="AE40" s="58"/>
      <c r="AF40" s="58"/>
      <c r="AG40" s="58">
        <f t="shared" si="1"/>
        <v>0</v>
      </c>
      <c r="AH40" s="58">
        <f t="shared" si="2"/>
        <v>0</v>
      </c>
      <c r="AI40" s="58"/>
      <c r="AJ40" s="58">
        <f t="shared" si="3"/>
        <v>0</v>
      </c>
      <c r="AK40" s="58"/>
      <c r="AL40" s="58"/>
    </row>
    <row r="41" spans="1:38" ht="75">
      <c r="A41" s="47" t="s">
        <v>1224</v>
      </c>
      <c r="B41" s="43" t="s">
        <v>219</v>
      </c>
      <c r="C41" s="50" t="s">
        <v>1255</v>
      </c>
      <c r="D41" s="125"/>
      <c r="E41" s="58">
        <v>0</v>
      </c>
      <c r="F41" s="58">
        <v>0</v>
      </c>
      <c r="G41" s="58"/>
      <c r="H41" s="58">
        <v>0</v>
      </c>
      <c r="I41" s="58"/>
      <c r="J41" s="58"/>
      <c r="K41" s="58"/>
      <c r="L41" s="58">
        <v>0</v>
      </c>
      <c r="M41" s="58">
        <v>0</v>
      </c>
      <c r="N41" s="58"/>
      <c r="O41" s="58">
        <v>0</v>
      </c>
      <c r="P41" s="58"/>
      <c r="Q41" s="58"/>
      <c r="R41" s="58"/>
      <c r="S41" s="58">
        <v>45.711168079999993</v>
      </c>
      <c r="T41" s="58">
        <v>0</v>
      </c>
      <c r="U41" s="58"/>
      <c r="V41" s="58">
        <v>6.91</v>
      </c>
      <c r="W41" s="58"/>
      <c r="X41" s="58"/>
      <c r="Y41" s="58"/>
      <c r="Z41" s="58">
        <v>0</v>
      </c>
      <c r="AA41" s="58">
        <v>0</v>
      </c>
      <c r="AB41" s="58"/>
      <c r="AC41" s="58">
        <v>0</v>
      </c>
      <c r="AD41" s="58"/>
      <c r="AE41" s="58"/>
      <c r="AF41" s="58"/>
      <c r="AG41" s="58">
        <f t="shared" si="1"/>
        <v>45.711168079999993</v>
      </c>
      <c r="AH41" s="58">
        <f t="shared" si="2"/>
        <v>0</v>
      </c>
      <c r="AI41" s="58"/>
      <c r="AJ41" s="58">
        <f t="shared" si="3"/>
        <v>6.9100000000000001</v>
      </c>
      <c r="AK41" s="58"/>
      <c r="AL41" s="58"/>
    </row>
    <row r="42" spans="1:38" ht="75">
      <c r="A42" s="47" t="s">
        <v>1223</v>
      </c>
      <c r="B42" s="43" t="s">
        <v>220</v>
      </c>
      <c r="C42" s="50" t="s">
        <v>1256</v>
      </c>
      <c r="D42" s="125"/>
      <c r="E42" s="58">
        <v>0</v>
      </c>
      <c r="F42" s="58">
        <v>0</v>
      </c>
      <c r="G42" s="58"/>
      <c r="H42" s="58">
        <v>0</v>
      </c>
      <c r="I42" s="58"/>
      <c r="J42" s="58"/>
      <c r="K42" s="58"/>
      <c r="L42" s="58">
        <v>0</v>
      </c>
      <c r="M42" s="58">
        <v>0</v>
      </c>
      <c r="N42" s="58"/>
      <c r="O42" s="58">
        <v>0</v>
      </c>
      <c r="P42" s="58"/>
      <c r="Q42" s="58"/>
      <c r="R42" s="58"/>
      <c r="S42" s="58">
        <v>0</v>
      </c>
      <c r="T42" s="58">
        <v>0</v>
      </c>
      <c r="U42" s="58"/>
      <c r="V42" s="58">
        <v>0</v>
      </c>
      <c r="W42" s="58"/>
      <c r="X42" s="58"/>
      <c r="Y42" s="58"/>
      <c r="Z42" s="58">
        <v>0</v>
      </c>
      <c r="AA42" s="58">
        <v>0</v>
      </c>
      <c r="AB42" s="58"/>
      <c r="AC42" s="58">
        <v>0</v>
      </c>
      <c r="AD42" s="58"/>
      <c r="AE42" s="58"/>
      <c r="AF42" s="58"/>
      <c r="AG42" s="58">
        <f t="shared" si="1"/>
        <v>0</v>
      </c>
      <c r="AH42" s="58">
        <f t="shared" si="2"/>
        <v>0</v>
      </c>
      <c r="AI42" s="58"/>
      <c r="AJ42" s="58">
        <f t="shared" si="3"/>
        <v>0</v>
      </c>
      <c r="AK42" s="58"/>
      <c r="AL42" s="58"/>
    </row>
    <row r="43" spans="1:38" ht="93.75" customHeight="1">
      <c r="A43" s="47" t="s">
        <v>1223</v>
      </c>
      <c r="B43" s="43" t="s">
        <v>221</v>
      </c>
      <c r="C43" s="50" t="s">
        <v>1257</v>
      </c>
      <c r="D43" s="125"/>
      <c r="E43" s="58">
        <v>0</v>
      </c>
      <c r="F43" s="58">
        <v>0</v>
      </c>
      <c r="G43" s="58"/>
      <c r="H43" s="58">
        <v>0</v>
      </c>
      <c r="I43" s="58"/>
      <c r="J43" s="58"/>
      <c r="K43" s="58"/>
      <c r="L43" s="58">
        <v>0</v>
      </c>
      <c r="M43" s="58">
        <v>0</v>
      </c>
      <c r="N43" s="58"/>
      <c r="O43" s="58">
        <v>0</v>
      </c>
      <c r="P43" s="58"/>
      <c r="Q43" s="58"/>
      <c r="R43" s="58"/>
      <c r="S43" s="58">
        <v>0</v>
      </c>
      <c r="T43" s="58">
        <v>0</v>
      </c>
      <c r="U43" s="58"/>
      <c r="V43" s="58">
        <v>0</v>
      </c>
      <c r="W43" s="58"/>
      <c r="X43" s="58"/>
      <c r="Y43" s="58"/>
      <c r="Z43" s="58">
        <v>0.1958</v>
      </c>
      <c r="AA43" s="58">
        <v>0</v>
      </c>
      <c r="AB43" s="58"/>
      <c r="AC43" s="58">
        <v>0</v>
      </c>
      <c r="AD43" s="58"/>
      <c r="AE43" s="58"/>
      <c r="AF43" s="58"/>
      <c r="AG43" s="58">
        <f t="shared" si="1"/>
        <v>0.1958</v>
      </c>
      <c r="AH43" s="58">
        <f t="shared" si="2"/>
        <v>0</v>
      </c>
      <c r="AI43" s="58"/>
      <c r="AJ43" s="58">
        <f t="shared" si="3"/>
        <v>0</v>
      </c>
      <c r="AK43" s="58"/>
      <c r="AL43" s="58"/>
    </row>
    <row r="44" spans="1:38" ht="37.5">
      <c r="A44" s="47" t="s">
        <v>1224</v>
      </c>
      <c r="B44" s="43" t="s">
        <v>222</v>
      </c>
      <c r="C44" s="50" t="s">
        <v>1258</v>
      </c>
      <c r="D44" s="125"/>
      <c r="E44" s="58">
        <v>0</v>
      </c>
      <c r="F44" s="58">
        <v>0</v>
      </c>
      <c r="G44" s="58"/>
      <c r="H44" s="58">
        <v>0</v>
      </c>
      <c r="I44" s="58"/>
      <c r="J44" s="58"/>
      <c r="K44" s="58"/>
      <c r="L44" s="58">
        <v>0</v>
      </c>
      <c r="M44" s="58">
        <v>0</v>
      </c>
      <c r="N44" s="58"/>
      <c r="O44" s="58">
        <v>0</v>
      </c>
      <c r="P44" s="58"/>
      <c r="Q44" s="58"/>
      <c r="R44" s="58"/>
      <c r="S44" s="58">
        <v>3.8076799999999995</v>
      </c>
      <c r="T44" s="58">
        <v>0</v>
      </c>
      <c r="U44" s="58"/>
      <c r="V44" s="58">
        <v>0.30</v>
      </c>
      <c r="W44" s="58"/>
      <c r="X44" s="58"/>
      <c r="Y44" s="58"/>
      <c r="Z44" s="58">
        <v>0</v>
      </c>
      <c r="AA44" s="58">
        <v>0</v>
      </c>
      <c r="AB44" s="58"/>
      <c r="AC44" s="58">
        <v>0</v>
      </c>
      <c r="AD44" s="58"/>
      <c r="AE44" s="58"/>
      <c r="AF44" s="58"/>
      <c r="AG44" s="58">
        <f t="shared" si="1"/>
        <v>3.8076799999999995</v>
      </c>
      <c r="AH44" s="58">
        <f t="shared" si="2"/>
        <v>0</v>
      </c>
      <c r="AI44" s="58"/>
      <c r="AJ44" s="58">
        <f t="shared" si="3"/>
        <v>0.29999999999999999</v>
      </c>
      <c r="AK44" s="58"/>
      <c r="AL44" s="58"/>
    </row>
    <row r="45" spans="1:38" ht="37.5">
      <c r="A45" s="47" t="s">
        <v>1223</v>
      </c>
      <c r="B45" s="43" t="s">
        <v>223</v>
      </c>
      <c r="C45" s="50" t="s">
        <v>1259</v>
      </c>
      <c r="D45" s="125"/>
      <c r="E45" s="58">
        <v>0</v>
      </c>
      <c r="F45" s="58">
        <v>0</v>
      </c>
      <c r="G45" s="58"/>
      <c r="H45" s="58">
        <v>0</v>
      </c>
      <c r="I45" s="58"/>
      <c r="J45" s="58"/>
      <c r="K45" s="58"/>
      <c r="L45" s="58">
        <v>0</v>
      </c>
      <c r="M45" s="58">
        <v>0</v>
      </c>
      <c r="N45" s="58"/>
      <c r="O45" s="58">
        <v>0</v>
      </c>
      <c r="P45" s="58"/>
      <c r="Q45" s="58"/>
      <c r="R45" s="58"/>
      <c r="S45" s="58">
        <v>0</v>
      </c>
      <c r="T45" s="58">
        <v>0</v>
      </c>
      <c r="U45" s="58"/>
      <c r="V45" s="58">
        <v>0</v>
      </c>
      <c r="W45" s="58"/>
      <c r="X45" s="58"/>
      <c r="Y45" s="58"/>
      <c r="Z45" s="58">
        <v>0</v>
      </c>
      <c r="AA45" s="58">
        <v>0</v>
      </c>
      <c r="AB45" s="58"/>
      <c r="AC45" s="58">
        <v>0</v>
      </c>
      <c r="AD45" s="58"/>
      <c r="AE45" s="58"/>
      <c r="AF45" s="58"/>
      <c r="AG45" s="58">
        <f t="shared" si="1"/>
        <v>0</v>
      </c>
      <c r="AH45" s="58">
        <f t="shared" si="2"/>
        <v>0</v>
      </c>
      <c r="AI45" s="58"/>
      <c r="AJ45" s="58">
        <f t="shared" si="3"/>
        <v>0</v>
      </c>
      <c r="AK45" s="58"/>
      <c r="AL45" s="58"/>
    </row>
    <row r="46" spans="1:38" ht="112.5">
      <c r="A46" s="47" t="s">
        <v>1223</v>
      </c>
      <c r="B46" s="43" t="s">
        <v>224</v>
      </c>
      <c r="C46" s="50" t="s">
        <v>1260</v>
      </c>
      <c r="D46" s="125"/>
      <c r="E46" s="58">
        <v>0</v>
      </c>
      <c r="F46" s="58">
        <v>0</v>
      </c>
      <c r="G46" s="58"/>
      <c r="H46" s="58">
        <v>0</v>
      </c>
      <c r="I46" s="58"/>
      <c r="J46" s="58"/>
      <c r="K46" s="58"/>
      <c r="L46" s="58">
        <v>0</v>
      </c>
      <c r="M46" s="58">
        <v>0</v>
      </c>
      <c r="N46" s="58"/>
      <c r="O46" s="58">
        <v>0</v>
      </c>
      <c r="P46" s="58"/>
      <c r="Q46" s="58"/>
      <c r="R46" s="58"/>
      <c r="S46" s="58">
        <v>0</v>
      </c>
      <c r="T46" s="58">
        <v>0</v>
      </c>
      <c r="U46" s="58"/>
      <c r="V46" s="58">
        <v>0</v>
      </c>
      <c r="W46" s="58"/>
      <c r="X46" s="58"/>
      <c r="Y46" s="58"/>
      <c r="Z46" s="58">
        <v>0</v>
      </c>
      <c r="AA46" s="58">
        <v>0</v>
      </c>
      <c r="AB46" s="58"/>
      <c r="AC46" s="58">
        <v>0</v>
      </c>
      <c r="AD46" s="58"/>
      <c r="AE46" s="58"/>
      <c r="AF46" s="58"/>
      <c r="AG46" s="58">
        <f t="shared" si="1"/>
        <v>0</v>
      </c>
      <c r="AH46" s="58">
        <f t="shared" si="2"/>
        <v>0</v>
      </c>
      <c r="AI46" s="58"/>
      <c r="AJ46" s="58">
        <f t="shared" si="3"/>
        <v>0</v>
      </c>
      <c r="AK46" s="58"/>
      <c r="AL46" s="58"/>
    </row>
    <row r="47" spans="1:38" ht="112.5">
      <c r="A47" s="47" t="s">
        <v>1223</v>
      </c>
      <c r="B47" s="43" t="s">
        <v>225</v>
      </c>
      <c r="C47" s="50" t="s">
        <v>1261</v>
      </c>
      <c r="D47" s="125"/>
      <c r="E47" s="58">
        <v>0.37095052000000006</v>
      </c>
      <c r="F47" s="58">
        <v>0.40</v>
      </c>
      <c r="G47" s="58"/>
      <c r="H47" s="58">
        <v>0</v>
      </c>
      <c r="I47" s="58"/>
      <c r="J47" s="58"/>
      <c r="K47" s="58"/>
      <c r="L47" s="58">
        <v>0</v>
      </c>
      <c r="M47" s="58">
        <v>0</v>
      </c>
      <c r="N47" s="58"/>
      <c r="O47" s="58">
        <v>0</v>
      </c>
      <c r="P47" s="58"/>
      <c r="Q47" s="58"/>
      <c r="R47" s="58"/>
      <c r="S47" s="58">
        <v>0</v>
      </c>
      <c r="T47" s="58">
        <v>0</v>
      </c>
      <c r="U47" s="58"/>
      <c r="V47" s="58">
        <v>0</v>
      </c>
      <c r="W47" s="58"/>
      <c r="X47" s="58"/>
      <c r="Y47" s="58"/>
      <c r="Z47" s="58">
        <v>0</v>
      </c>
      <c r="AA47" s="58">
        <v>0</v>
      </c>
      <c r="AB47" s="58"/>
      <c r="AC47" s="58">
        <v>0</v>
      </c>
      <c r="AD47" s="58"/>
      <c r="AE47" s="58"/>
      <c r="AF47" s="58"/>
      <c r="AG47" s="58">
        <f t="shared" si="1"/>
        <v>0.37095052000000006</v>
      </c>
      <c r="AH47" s="58">
        <f t="shared" si="2"/>
        <v>0.40000000000000002</v>
      </c>
      <c r="AI47" s="58"/>
      <c r="AJ47" s="58">
        <f t="shared" si="3"/>
        <v>0</v>
      </c>
      <c r="AK47" s="58"/>
      <c r="AL47" s="58"/>
    </row>
    <row r="48" spans="1:38" ht="112.5">
      <c r="A48" s="47" t="s">
        <v>1223</v>
      </c>
      <c r="B48" s="43" t="s">
        <v>226</v>
      </c>
      <c r="C48" s="50" t="s">
        <v>1262</v>
      </c>
      <c r="D48" s="125"/>
      <c r="E48" s="58">
        <v>0.35893751000000002</v>
      </c>
      <c r="F48" s="58">
        <v>0.40</v>
      </c>
      <c r="G48" s="58"/>
      <c r="H48" s="58">
        <v>0</v>
      </c>
      <c r="I48" s="58"/>
      <c r="J48" s="58"/>
      <c r="K48" s="58"/>
      <c r="L48" s="58">
        <v>0</v>
      </c>
      <c r="M48" s="58">
        <v>0</v>
      </c>
      <c r="N48" s="58"/>
      <c r="O48" s="58">
        <v>0</v>
      </c>
      <c r="P48" s="58"/>
      <c r="Q48" s="58"/>
      <c r="R48" s="58"/>
      <c r="S48" s="58">
        <v>0</v>
      </c>
      <c r="T48" s="58">
        <v>0</v>
      </c>
      <c r="U48" s="58"/>
      <c r="V48" s="58">
        <v>0</v>
      </c>
      <c r="W48" s="58"/>
      <c r="X48" s="58"/>
      <c r="Y48" s="58"/>
      <c r="Z48" s="58">
        <v>0</v>
      </c>
      <c r="AA48" s="58">
        <v>0</v>
      </c>
      <c r="AB48" s="58"/>
      <c r="AC48" s="58">
        <v>0</v>
      </c>
      <c r="AD48" s="58"/>
      <c r="AE48" s="58"/>
      <c r="AF48" s="58"/>
      <c r="AG48" s="58">
        <f t="shared" si="1"/>
        <v>0.35893751000000002</v>
      </c>
      <c r="AH48" s="58">
        <f t="shared" si="2"/>
        <v>0.40000000000000002</v>
      </c>
      <c r="AI48" s="58"/>
      <c r="AJ48" s="58">
        <f t="shared" si="3"/>
        <v>0</v>
      </c>
      <c r="AK48" s="58"/>
      <c r="AL48" s="58"/>
    </row>
    <row r="49" spans="1:38" ht="75">
      <c r="A49" s="47" t="s">
        <v>1224</v>
      </c>
      <c r="B49" s="43" t="s">
        <v>227</v>
      </c>
      <c r="C49" s="50" t="s">
        <v>1263</v>
      </c>
      <c r="D49" s="125"/>
      <c r="E49" s="58">
        <v>6.7302513299999998</v>
      </c>
      <c r="F49" s="58">
        <v>0</v>
      </c>
      <c r="G49" s="58"/>
      <c r="H49" s="58">
        <v>2.5152600000000001</v>
      </c>
      <c r="I49" s="58"/>
      <c r="J49" s="58"/>
      <c r="K49" s="58"/>
      <c r="L49" s="58">
        <v>0</v>
      </c>
      <c r="M49" s="58">
        <v>0</v>
      </c>
      <c r="N49" s="58"/>
      <c r="O49" s="58">
        <v>0</v>
      </c>
      <c r="P49" s="58"/>
      <c r="Q49" s="58"/>
      <c r="R49" s="58"/>
      <c r="S49" s="58">
        <v>0</v>
      </c>
      <c r="T49" s="58">
        <v>0</v>
      </c>
      <c r="U49" s="58"/>
      <c r="V49" s="58">
        <v>0</v>
      </c>
      <c r="W49" s="58"/>
      <c r="X49" s="58"/>
      <c r="Y49" s="58"/>
      <c r="Z49" s="58">
        <v>0</v>
      </c>
      <c r="AA49" s="58">
        <v>0</v>
      </c>
      <c r="AB49" s="58"/>
      <c r="AC49" s="58">
        <v>0</v>
      </c>
      <c r="AD49" s="58"/>
      <c r="AE49" s="58"/>
      <c r="AF49" s="58"/>
      <c r="AG49" s="58">
        <f t="shared" si="1"/>
        <v>6.7302513299999998</v>
      </c>
      <c r="AH49" s="58">
        <f t="shared" si="2"/>
        <v>0</v>
      </c>
      <c r="AI49" s="58"/>
      <c r="AJ49" s="58">
        <f t="shared" si="3"/>
        <v>2.5152600000000001</v>
      </c>
      <c r="AK49" s="58"/>
      <c r="AL49" s="58"/>
    </row>
    <row r="50" spans="1:38" ht="112.5">
      <c r="A50" s="47" t="s">
        <v>1223</v>
      </c>
      <c r="B50" s="43" t="s">
        <v>228</v>
      </c>
      <c r="C50" s="50" t="s">
        <v>1264</v>
      </c>
      <c r="D50" s="125"/>
      <c r="E50" s="58">
        <v>0.37095052000000006</v>
      </c>
      <c r="F50" s="58">
        <v>0.40</v>
      </c>
      <c r="G50" s="58"/>
      <c r="H50" s="58">
        <v>0</v>
      </c>
      <c r="I50" s="58"/>
      <c r="J50" s="58"/>
      <c r="K50" s="58"/>
      <c r="L50" s="58">
        <v>0</v>
      </c>
      <c r="M50" s="58">
        <v>0</v>
      </c>
      <c r="N50" s="58"/>
      <c r="O50" s="58">
        <v>0</v>
      </c>
      <c r="P50" s="58"/>
      <c r="Q50" s="58"/>
      <c r="R50" s="58"/>
      <c r="S50" s="58">
        <v>0</v>
      </c>
      <c r="T50" s="58">
        <v>0</v>
      </c>
      <c r="U50" s="58"/>
      <c r="V50" s="58">
        <v>0</v>
      </c>
      <c r="W50" s="58"/>
      <c r="X50" s="58"/>
      <c r="Y50" s="58"/>
      <c r="Z50" s="58">
        <v>0</v>
      </c>
      <c r="AA50" s="58">
        <v>0</v>
      </c>
      <c r="AB50" s="58"/>
      <c r="AC50" s="58">
        <v>0</v>
      </c>
      <c r="AD50" s="58"/>
      <c r="AE50" s="58"/>
      <c r="AF50" s="58"/>
      <c r="AG50" s="58">
        <f t="shared" si="1"/>
        <v>0.37095052000000006</v>
      </c>
      <c r="AH50" s="58">
        <f t="shared" si="2"/>
        <v>0.40000000000000002</v>
      </c>
      <c r="AI50" s="58"/>
      <c r="AJ50" s="58">
        <f t="shared" si="3"/>
        <v>0</v>
      </c>
      <c r="AK50" s="58"/>
      <c r="AL50" s="58"/>
    </row>
    <row r="51" spans="1:38" ht="75">
      <c r="A51" s="47" t="s">
        <v>1224</v>
      </c>
      <c r="B51" s="43" t="s">
        <v>229</v>
      </c>
      <c r="C51" s="50" t="s">
        <v>1265</v>
      </c>
      <c r="D51" s="125"/>
      <c r="E51" s="58">
        <v>0</v>
      </c>
      <c r="F51" s="58">
        <v>0</v>
      </c>
      <c r="G51" s="58"/>
      <c r="H51" s="58">
        <v>0</v>
      </c>
      <c r="I51" s="58"/>
      <c r="J51" s="58"/>
      <c r="K51" s="58"/>
      <c r="L51" s="58">
        <v>0</v>
      </c>
      <c r="M51" s="58">
        <v>0</v>
      </c>
      <c r="N51" s="58"/>
      <c r="O51" s="58">
        <v>0</v>
      </c>
      <c r="P51" s="58"/>
      <c r="Q51" s="58"/>
      <c r="R51" s="58"/>
      <c r="S51" s="58">
        <v>0</v>
      </c>
      <c r="T51" s="58">
        <v>0</v>
      </c>
      <c r="U51" s="58"/>
      <c r="V51" s="58">
        <v>0</v>
      </c>
      <c r="W51" s="58"/>
      <c r="X51" s="58"/>
      <c r="Y51" s="58"/>
      <c r="Z51" s="58">
        <v>0</v>
      </c>
      <c r="AA51" s="58">
        <v>0</v>
      </c>
      <c r="AB51" s="58"/>
      <c r="AC51" s="58">
        <v>0</v>
      </c>
      <c r="AD51" s="58"/>
      <c r="AE51" s="58"/>
      <c r="AF51" s="58"/>
      <c r="AG51" s="58">
        <f t="shared" si="1"/>
        <v>0</v>
      </c>
      <c r="AH51" s="58">
        <f t="shared" si="2"/>
        <v>0</v>
      </c>
      <c r="AI51" s="58"/>
      <c r="AJ51" s="58">
        <f t="shared" si="3"/>
        <v>0</v>
      </c>
      <c r="AK51" s="58"/>
      <c r="AL51" s="58"/>
    </row>
    <row r="52" spans="1:38" ht="112.5">
      <c r="A52" s="47" t="s">
        <v>1224</v>
      </c>
      <c r="B52" s="43" t="s">
        <v>230</v>
      </c>
      <c r="C52" s="50" t="s">
        <v>1266</v>
      </c>
      <c r="D52" s="125"/>
      <c r="E52" s="58">
        <v>0</v>
      </c>
      <c r="F52" s="58">
        <v>0</v>
      </c>
      <c r="G52" s="58"/>
      <c r="H52" s="58">
        <v>0</v>
      </c>
      <c r="I52" s="58"/>
      <c r="J52" s="58"/>
      <c r="K52" s="58"/>
      <c r="L52" s="58">
        <v>0</v>
      </c>
      <c r="M52" s="58">
        <v>0</v>
      </c>
      <c r="N52" s="58"/>
      <c r="O52" s="58">
        <v>0</v>
      </c>
      <c r="P52" s="58"/>
      <c r="Q52" s="58"/>
      <c r="R52" s="58"/>
      <c r="S52" s="58">
        <v>0</v>
      </c>
      <c r="T52" s="58">
        <v>0</v>
      </c>
      <c r="U52" s="58"/>
      <c r="V52" s="58">
        <v>0</v>
      </c>
      <c r="W52" s="58"/>
      <c r="X52" s="58"/>
      <c r="Y52" s="58"/>
      <c r="Z52" s="58">
        <v>0</v>
      </c>
      <c r="AA52" s="58">
        <v>0</v>
      </c>
      <c r="AB52" s="58"/>
      <c r="AC52" s="58">
        <v>0</v>
      </c>
      <c r="AD52" s="58"/>
      <c r="AE52" s="58"/>
      <c r="AF52" s="58"/>
      <c r="AG52" s="58">
        <f t="shared" si="1"/>
        <v>0</v>
      </c>
      <c r="AH52" s="58">
        <f t="shared" si="2"/>
        <v>0</v>
      </c>
      <c r="AI52" s="58"/>
      <c r="AJ52" s="58">
        <f t="shared" si="3"/>
        <v>0</v>
      </c>
      <c r="AK52" s="58"/>
      <c r="AL52" s="58"/>
    </row>
    <row r="53" spans="1:38" ht="57.75" customHeight="1">
      <c r="A53" s="47" t="s">
        <v>1223</v>
      </c>
      <c r="B53" s="43" t="s">
        <v>231</v>
      </c>
      <c r="C53" s="50" t="s">
        <v>1267</v>
      </c>
      <c r="D53" s="125"/>
      <c r="E53" s="58">
        <v>0</v>
      </c>
      <c r="F53" s="58">
        <v>0</v>
      </c>
      <c r="G53" s="58"/>
      <c r="H53" s="58">
        <v>0</v>
      </c>
      <c r="I53" s="58"/>
      <c r="J53" s="58"/>
      <c r="K53" s="58"/>
      <c r="L53" s="58">
        <v>0</v>
      </c>
      <c r="M53" s="58">
        <v>0</v>
      </c>
      <c r="N53" s="58"/>
      <c r="O53" s="58">
        <v>0</v>
      </c>
      <c r="P53" s="58"/>
      <c r="Q53" s="58"/>
      <c r="R53" s="58"/>
      <c r="S53" s="58">
        <v>0</v>
      </c>
      <c r="T53" s="58">
        <v>0</v>
      </c>
      <c r="U53" s="58"/>
      <c r="V53" s="58">
        <v>0</v>
      </c>
      <c r="W53" s="58"/>
      <c r="X53" s="58"/>
      <c r="Y53" s="58"/>
      <c r="Z53" s="58">
        <v>0</v>
      </c>
      <c r="AA53" s="58">
        <v>0</v>
      </c>
      <c r="AB53" s="58"/>
      <c r="AC53" s="58">
        <v>0</v>
      </c>
      <c r="AD53" s="58"/>
      <c r="AE53" s="58"/>
      <c r="AF53" s="58"/>
      <c r="AG53" s="58">
        <f t="shared" si="1"/>
        <v>0</v>
      </c>
      <c r="AH53" s="58">
        <f t="shared" si="2"/>
        <v>0</v>
      </c>
      <c r="AI53" s="58"/>
      <c r="AJ53" s="58">
        <f t="shared" si="3"/>
        <v>0</v>
      </c>
      <c r="AK53" s="58"/>
      <c r="AL53" s="58"/>
    </row>
    <row r="54" spans="1:38" ht="155.3" customHeight="1">
      <c r="A54" s="47" t="s">
        <v>1223</v>
      </c>
      <c r="B54" s="43" t="s">
        <v>232</v>
      </c>
      <c r="C54" s="50" t="s">
        <v>1268</v>
      </c>
      <c r="D54" s="125"/>
      <c r="E54" s="58">
        <v>0.06611322</v>
      </c>
      <c r="F54" s="58">
        <v>0</v>
      </c>
      <c r="G54" s="58"/>
      <c r="H54" s="58">
        <v>0</v>
      </c>
      <c r="I54" s="58"/>
      <c r="J54" s="58"/>
      <c r="K54" s="58"/>
      <c r="L54" s="58">
        <v>0</v>
      </c>
      <c r="M54" s="58">
        <v>0</v>
      </c>
      <c r="N54" s="58"/>
      <c r="O54" s="58">
        <v>0</v>
      </c>
      <c r="P54" s="58"/>
      <c r="Q54" s="58"/>
      <c r="R54" s="58"/>
      <c r="S54" s="58">
        <v>0</v>
      </c>
      <c r="T54" s="58">
        <v>0</v>
      </c>
      <c r="U54" s="58"/>
      <c r="V54" s="58">
        <v>0</v>
      </c>
      <c r="W54" s="58"/>
      <c r="X54" s="58"/>
      <c r="Y54" s="58"/>
      <c r="Z54" s="58">
        <v>0</v>
      </c>
      <c r="AA54" s="58">
        <v>0</v>
      </c>
      <c r="AB54" s="58"/>
      <c r="AC54" s="58">
        <v>0</v>
      </c>
      <c r="AD54" s="58"/>
      <c r="AE54" s="58"/>
      <c r="AF54" s="58"/>
      <c r="AG54" s="58">
        <f t="shared" si="1"/>
        <v>0.06611322</v>
      </c>
      <c r="AH54" s="58">
        <f t="shared" si="2"/>
        <v>0</v>
      </c>
      <c r="AI54" s="58"/>
      <c r="AJ54" s="58">
        <f t="shared" si="3"/>
        <v>0</v>
      </c>
      <c r="AK54" s="58"/>
      <c r="AL54" s="58"/>
    </row>
    <row r="55" spans="1:38" ht="112.5">
      <c r="A55" s="47" t="s">
        <v>1223</v>
      </c>
      <c r="B55" s="43" t="s">
        <v>233</v>
      </c>
      <c r="C55" s="50" t="s">
        <v>1269</v>
      </c>
      <c r="D55" s="125"/>
      <c r="E55" s="58">
        <v>0</v>
      </c>
      <c r="F55" s="58">
        <v>0</v>
      </c>
      <c r="G55" s="58"/>
      <c r="H55" s="58">
        <v>0</v>
      </c>
      <c r="I55" s="58"/>
      <c r="J55" s="58"/>
      <c r="K55" s="58"/>
      <c r="L55" s="58">
        <v>0.30693672</v>
      </c>
      <c r="M55" s="58">
        <v>0.25</v>
      </c>
      <c r="N55" s="58"/>
      <c r="O55" s="58">
        <v>0</v>
      </c>
      <c r="P55" s="58"/>
      <c r="Q55" s="58"/>
      <c r="R55" s="58"/>
      <c r="S55" s="58">
        <v>0</v>
      </c>
      <c r="T55" s="58">
        <v>0</v>
      </c>
      <c r="U55" s="58"/>
      <c r="V55" s="58">
        <v>0</v>
      </c>
      <c r="W55" s="58"/>
      <c r="X55" s="58"/>
      <c r="Y55" s="58"/>
      <c r="Z55" s="58">
        <v>0</v>
      </c>
      <c r="AA55" s="58">
        <v>0</v>
      </c>
      <c r="AB55" s="58"/>
      <c r="AC55" s="58">
        <v>0</v>
      </c>
      <c r="AD55" s="58"/>
      <c r="AE55" s="58"/>
      <c r="AF55" s="58"/>
      <c r="AG55" s="58">
        <f t="shared" si="1"/>
        <v>0.30693672</v>
      </c>
      <c r="AH55" s="58">
        <f t="shared" si="2"/>
        <v>0.25</v>
      </c>
      <c r="AI55" s="58"/>
      <c r="AJ55" s="58">
        <f t="shared" si="3"/>
        <v>0</v>
      </c>
      <c r="AK55" s="58"/>
      <c r="AL55" s="58"/>
    </row>
    <row r="56" spans="1:38" ht="75">
      <c r="A56" s="47" t="s">
        <v>1224</v>
      </c>
      <c r="B56" s="43" t="s">
        <v>234</v>
      </c>
      <c r="C56" s="50" t="s">
        <v>1270</v>
      </c>
      <c r="D56" s="125"/>
      <c r="E56" s="58">
        <v>0</v>
      </c>
      <c r="F56" s="58">
        <v>0</v>
      </c>
      <c r="G56" s="58"/>
      <c r="H56" s="58">
        <v>0</v>
      </c>
      <c r="I56" s="58"/>
      <c r="J56" s="58"/>
      <c r="K56" s="58"/>
      <c r="L56" s="58">
        <v>0</v>
      </c>
      <c r="M56" s="58">
        <v>0</v>
      </c>
      <c r="N56" s="58"/>
      <c r="O56" s="58">
        <v>0</v>
      </c>
      <c r="P56" s="58"/>
      <c r="Q56" s="58"/>
      <c r="R56" s="58"/>
      <c r="S56" s="58">
        <v>0</v>
      </c>
      <c r="T56" s="58">
        <v>0</v>
      </c>
      <c r="U56" s="58"/>
      <c r="V56" s="58">
        <v>0</v>
      </c>
      <c r="W56" s="58"/>
      <c r="X56" s="58"/>
      <c r="Y56" s="58"/>
      <c r="Z56" s="58">
        <v>0</v>
      </c>
      <c r="AA56" s="58">
        <v>0</v>
      </c>
      <c r="AB56" s="58"/>
      <c r="AC56" s="58">
        <v>0</v>
      </c>
      <c r="AD56" s="58"/>
      <c r="AE56" s="58"/>
      <c r="AF56" s="58"/>
      <c r="AG56" s="58">
        <f t="shared" si="1"/>
        <v>0</v>
      </c>
      <c r="AH56" s="58">
        <f t="shared" si="2"/>
        <v>0</v>
      </c>
      <c r="AI56" s="58"/>
      <c r="AJ56" s="58">
        <f t="shared" si="3"/>
        <v>0</v>
      </c>
      <c r="AK56" s="58"/>
      <c r="AL56" s="58"/>
    </row>
    <row r="57" spans="1:38" ht="97.55" customHeight="1">
      <c r="A57" s="47" t="s">
        <v>1224</v>
      </c>
      <c r="B57" s="43" t="s">
        <v>235</v>
      </c>
      <c r="C57" s="50" t="s">
        <v>1271</v>
      </c>
      <c r="D57" s="125"/>
      <c r="E57" s="58">
        <v>0</v>
      </c>
      <c r="F57" s="58">
        <v>0</v>
      </c>
      <c r="G57" s="58"/>
      <c r="H57" s="58">
        <v>0</v>
      </c>
      <c r="I57" s="58"/>
      <c r="J57" s="58"/>
      <c r="K57" s="58"/>
      <c r="L57" s="58">
        <v>0</v>
      </c>
      <c r="M57" s="58">
        <v>0</v>
      </c>
      <c r="N57" s="58"/>
      <c r="O57" s="58">
        <v>0</v>
      </c>
      <c r="P57" s="58"/>
      <c r="Q57" s="58"/>
      <c r="R57" s="58"/>
      <c r="S57" s="58">
        <v>0</v>
      </c>
      <c r="T57" s="58">
        <v>0</v>
      </c>
      <c r="U57" s="58"/>
      <c r="V57" s="58">
        <v>0</v>
      </c>
      <c r="W57" s="58"/>
      <c r="X57" s="58"/>
      <c r="Y57" s="58"/>
      <c r="Z57" s="58">
        <v>0</v>
      </c>
      <c r="AA57" s="58">
        <v>0</v>
      </c>
      <c r="AB57" s="58"/>
      <c r="AC57" s="58">
        <v>0</v>
      </c>
      <c r="AD57" s="58"/>
      <c r="AE57" s="58"/>
      <c r="AF57" s="58"/>
      <c r="AG57" s="58">
        <f t="shared" si="1"/>
        <v>0</v>
      </c>
      <c r="AH57" s="58">
        <f t="shared" si="2"/>
        <v>0</v>
      </c>
      <c r="AI57" s="58"/>
      <c r="AJ57" s="58">
        <f t="shared" si="3"/>
        <v>0</v>
      </c>
      <c r="AK57" s="58"/>
      <c r="AL57" s="58"/>
    </row>
    <row r="58" spans="1:38" ht="75">
      <c r="A58" s="47" t="s">
        <v>1223</v>
      </c>
      <c r="B58" s="43" t="s">
        <v>236</v>
      </c>
      <c r="C58" s="50" t="s">
        <v>1272</v>
      </c>
      <c r="D58" s="125"/>
      <c r="E58" s="58">
        <v>0</v>
      </c>
      <c r="F58" s="58">
        <v>0</v>
      </c>
      <c r="G58" s="58"/>
      <c r="H58" s="58">
        <v>0</v>
      </c>
      <c r="I58" s="58"/>
      <c r="J58" s="58"/>
      <c r="K58" s="58"/>
      <c r="L58" s="58">
        <v>0</v>
      </c>
      <c r="M58" s="58">
        <v>0</v>
      </c>
      <c r="N58" s="58"/>
      <c r="O58" s="58">
        <v>0</v>
      </c>
      <c r="P58" s="58"/>
      <c r="Q58" s="58"/>
      <c r="R58" s="58"/>
      <c r="S58" s="58">
        <v>0</v>
      </c>
      <c r="T58" s="58">
        <v>0</v>
      </c>
      <c r="U58" s="58"/>
      <c r="V58" s="58">
        <v>0</v>
      </c>
      <c r="W58" s="58"/>
      <c r="X58" s="58"/>
      <c r="Y58" s="58"/>
      <c r="Z58" s="58">
        <v>0</v>
      </c>
      <c r="AA58" s="58">
        <v>0</v>
      </c>
      <c r="AB58" s="58"/>
      <c r="AC58" s="58">
        <v>0</v>
      </c>
      <c r="AD58" s="58"/>
      <c r="AE58" s="58"/>
      <c r="AF58" s="58"/>
      <c r="AG58" s="58">
        <f t="shared" si="1"/>
        <v>0</v>
      </c>
      <c r="AH58" s="58">
        <f t="shared" si="2"/>
        <v>0</v>
      </c>
      <c r="AI58" s="58"/>
      <c r="AJ58" s="58">
        <f t="shared" si="3"/>
        <v>0</v>
      </c>
      <c r="AK58" s="58"/>
      <c r="AL58" s="58"/>
    </row>
    <row r="59" spans="1:38" ht="93.75">
      <c r="A59" s="47" t="s">
        <v>1224</v>
      </c>
      <c r="B59" s="43" t="s">
        <v>237</v>
      </c>
      <c r="C59" s="50" t="s">
        <v>1273</v>
      </c>
      <c r="D59" s="125"/>
      <c r="E59" s="58">
        <v>0</v>
      </c>
      <c r="F59" s="58">
        <v>0</v>
      </c>
      <c r="G59" s="58"/>
      <c r="H59" s="58">
        <v>0</v>
      </c>
      <c r="I59" s="58"/>
      <c r="J59" s="58"/>
      <c r="K59" s="58"/>
      <c r="L59" s="58">
        <v>0</v>
      </c>
      <c r="M59" s="58">
        <v>0</v>
      </c>
      <c r="N59" s="58"/>
      <c r="O59" s="58">
        <v>0</v>
      </c>
      <c r="P59" s="58"/>
      <c r="Q59" s="58"/>
      <c r="R59" s="58"/>
      <c r="S59" s="58">
        <v>0</v>
      </c>
      <c r="T59" s="58">
        <v>0</v>
      </c>
      <c r="U59" s="58"/>
      <c r="V59" s="58">
        <v>0</v>
      </c>
      <c r="W59" s="58"/>
      <c r="X59" s="58"/>
      <c r="Y59" s="58"/>
      <c r="Z59" s="58">
        <v>0</v>
      </c>
      <c r="AA59" s="58">
        <v>0</v>
      </c>
      <c r="AB59" s="58"/>
      <c r="AC59" s="58">
        <v>0</v>
      </c>
      <c r="AD59" s="58"/>
      <c r="AE59" s="58"/>
      <c r="AF59" s="58"/>
      <c r="AG59" s="58">
        <f t="shared" si="1"/>
        <v>0</v>
      </c>
      <c r="AH59" s="58">
        <f t="shared" si="2"/>
        <v>0</v>
      </c>
      <c r="AI59" s="58"/>
      <c r="AJ59" s="58">
        <f t="shared" si="3"/>
        <v>0</v>
      </c>
      <c r="AK59" s="58"/>
      <c r="AL59" s="58"/>
    </row>
    <row r="60" spans="1:38" ht="93.75">
      <c r="A60" s="47" t="s">
        <v>1224</v>
      </c>
      <c r="B60" s="43" t="s">
        <v>238</v>
      </c>
      <c r="C60" s="50" t="s">
        <v>1274</v>
      </c>
      <c r="D60" s="125"/>
      <c r="E60" s="58">
        <v>0</v>
      </c>
      <c r="F60" s="58">
        <v>0</v>
      </c>
      <c r="G60" s="58"/>
      <c r="H60" s="58">
        <v>0</v>
      </c>
      <c r="I60" s="58"/>
      <c r="J60" s="58"/>
      <c r="K60" s="58"/>
      <c r="L60" s="58">
        <v>0</v>
      </c>
      <c r="M60" s="58">
        <v>0</v>
      </c>
      <c r="N60" s="58"/>
      <c r="O60" s="58">
        <v>0</v>
      </c>
      <c r="P60" s="58"/>
      <c r="Q60" s="58"/>
      <c r="R60" s="58"/>
      <c r="S60" s="58">
        <v>0</v>
      </c>
      <c r="T60" s="58">
        <v>0</v>
      </c>
      <c r="U60" s="58"/>
      <c r="V60" s="58">
        <v>0</v>
      </c>
      <c r="W60" s="58"/>
      <c r="X60" s="58"/>
      <c r="Y60" s="58"/>
      <c r="Z60" s="58">
        <v>0</v>
      </c>
      <c r="AA60" s="58">
        <v>0</v>
      </c>
      <c r="AB60" s="58"/>
      <c r="AC60" s="58">
        <v>0</v>
      </c>
      <c r="AD60" s="58"/>
      <c r="AE60" s="58"/>
      <c r="AF60" s="58"/>
      <c r="AG60" s="58">
        <f t="shared" si="1"/>
        <v>0</v>
      </c>
      <c r="AH60" s="58">
        <f t="shared" si="2"/>
        <v>0</v>
      </c>
      <c r="AI60" s="58"/>
      <c r="AJ60" s="58">
        <f t="shared" si="3"/>
        <v>0</v>
      </c>
      <c r="AK60" s="58"/>
      <c r="AL60" s="58"/>
    </row>
    <row r="61" spans="1:38" ht="131.25">
      <c r="A61" s="47" t="s">
        <v>1224</v>
      </c>
      <c r="B61" s="43" t="s">
        <v>239</v>
      </c>
      <c r="C61" s="50" t="s">
        <v>1275</v>
      </c>
      <c r="D61" s="125"/>
      <c r="E61" s="58">
        <v>0</v>
      </c>
      <c r="F61" s="58">
        <v>0</v>
      </c>
      <c r="G61" s="58"/>
      <c r="H61" s="58">
        <v>0</v>
      </c>
      <c r="I61" s="58"/>
      <c r="J61" s="58"/>
      <c r="K61" s="58"/>
      <c r="L61" s="58">
        <v>0</v>
      </c>
      <c r="M61" s="58">
        <v>0</v>
      </c>
      <c r="N61" s="58"/>
      <c r="O61" s="58">
        <v>0</v>
      </c>
      <c r="P61" s="58"/>
      <c r="Q61" s="58"/>
      <c r="R61" s="58"/>
      <c r="S61" s="58">
        <v>0</v>
      </c>
      <c r="T61" s="58">
        <v>0</v>
      </c>
      <c r="U61" s="58"/>
      <c r="V61" s="58">
        <v>0</v>
      </c>
      <c r="W61" s="58"/>
      <c r="X61" s="58"/>
      <c r="Y61" s="58"/>
      <c r="Z61" s="58">
        <v>0</v>
      </c>
      <c r="AA61" s="58">
        <v>0</v>
      </c>
      <c r="AB61" s="58"/>
      <c r="AC61" s="58">
        <v>0</v>
      </c>
      <c r="AD61" s="58"/>
      <c r="AE61" s="58"/>
      <c r="AF61" s="58"/>
      <c r="AG61" s="58">
        <f t="shared" si="1"/>
        <v>0</v>
      </c>
      <c r="AH61" s="58">
        <f t="shared" si="2"/>
        <v>0</v>
      </c>
      <c r="AI61" s="58"/>
      <c r="AJ61" s="58">
        <f t="shared" si="3"/>
        <v>0</v>
      </c>
      <c r="AK61" s="58"/>
      <c r="AL61" s="58"/>
    </row>
    <row r="62" spans="1:38" ht="112.5">
      <c r="A62" s="47" t="s">
        <v>1224</v>
      </c>
      <c r="B62" s="43" t="s">
        <v>240</v>
      </c>
      <c r="C62" s="50" t="s">
        <v>1276</v>
      </c>
      <c r="D62" s="125"/>
      <c r="E62" s="58">
        <v>0</v>
      </c>
      <c r="F62" s="58">
        <v>0</v>
      </c>
      <c r="G62" s="58"/>
      <c r="H62" s="58">
        <v>0</v>
      </c>
      <c r="I62" s="58"/>
      <c r="J62" s="58"/>
      <c r="K62" s="58"/>
      <c r="L62" s="58">
        <v>0</v>
      </c>
      <c r="M62" s="58">
        <v>0</v>
      </c>
      <c r="N62" s="58"/>
      <c r="O62" s="58">
        <v>0</v>
      </c>
      <c r="P62" s="58"/>
      <c r="Q62" s="58"/>
      <c r="R62" s="58"/>
      <c r="S62" s="58">
        <v>0</v>
      </c>
      <c r="T62" s="58">
        <v>0</v>
      </c>
      <c r="U62" s="58"/>
      <c r="V62" s="58">
        <v>0</v>
      </c>
      <c r="W62" s="58"/>
      <c r="X62" s="58"/>
      <c r="Y62" s="58"/>
      <c r="Z62" s="58">
        <v>0.79493000000000003</v>
      </c>
      <c r="AA62" s="58">
        <v>0</v>
      </c>
      <c r="AB62" s="58"/>
      <c r="AC62" s="58">
        <v>0.20</v>
      </c>
      <c r="AD62" s="58"/>
      <c r="AE62" s="58"/>
      <c r="AF62" s="58"/>
      <c r="AG62" s="58">
        <f t="shared" si="1"/>
        <v>0.79493000000000003</v>
      </c>
      <c r="AH62" s="58">
        <f t="shared" si="2"/>
        <v>0</v>
      </c>
      <c r="AI62" s="58"/>
      <c r="AJ62" s="58">
        <f t="shared" si="3"/>
        <v>0.20000000000000001</v>
      </c>
      <c r="AK62" s="58"/>
      <c r="AL62" s="58"/>
    </row>
    <row r="63" spans="1:38" ht="97.55" customHeight="1">
      <c r="A63" s="47" t="s">
        <v>1224</v>
      </c>
      <c r="B63" s="43" t="s">
        <v>241</v>
      </c>
      <c r="C63" s="50" t="s">
        <v>1277</v>
      </c>
      <c r="D63" s="125"/>
      <c r="E63" s="58">
        <v>0</v>
      </c>
      <c r="F63" s="58">
        <v>0</v>
      </c>
      <c r="G63" s="58"/>
      <c r="H63" s="58">
        <v>0</v>
      </c>
      <c r="I63" s="58"/>
      <c r="J63" s="58"/>
      <c r="K63" s="58"/>
      <c r="L63" s="58">
        <v>0</v>
      </c>
      <c r="M63" s="58">
        <v>0</v>
      </c>
      <c r="N63" s="58"/>
      <c r="O63" s="58">
        <v>0</v>
      </c>
      <c r="P63" s="58"/>
      <c r="Q63" s="58"/>
      <c r="R63" s="58"/>
      <c r="S63" s="58">
        <v>0.070283520000000002</v>
      </c>
      <c r="T63" s="58">
        <v>0</v>
      </c>
      <c r="U63" s="58"/>
      <c r="V63" s="58">
        <v>0.14000000000000001</v>
      </c>
      <c r="W63" s="58"/>
      <c r="X63" s="58"/>
      <c r="Y63" s="58"/>
      <c r="Z63" s="58">
        <v>0</v>
      </c>
      <c r="AA63" s="58">
        <v>0</v>
      </c>
      <c r="AB63" s="58"/>
      <c r="AC63" s="58">
        <v>0</v>
      </c>
      <c r="AD63" s="58"/>
      <c r="AE63" s="58"/>
      <c r="AF63" s="58"/>
      <c r="AG63" s="58">
        <f t="shared" si="1"/>
        <v>0.070283520000000002</v>
      </c>
      <c r="AH63" s="58">
        <f t="shared" si="2"/>
        <v>0</v>
      </c>
      <c r="AI63" s="58"/>
      <c r="AJ63" s="58">
        <f t="shared" si="3"/>
        <v>0.14000000000000001</v>
      </c>
      <c r="AK63" s="58"/>
      <c r="AL63" s="58"/>
    </row>
    <row r="64" spans="1:38" ht="137.3" customHeight="1">
      <c r="A64" s="47" t="s">
        <v>1224</v>
      </c>
      <c r="B64" s="43" t="s">
        <v>242</v>
      </c>
      <c r="C64" s="50" t="s">
        <v>1278</v>
      </c>
      <c r="D64" s="125"/>
      <c r="E64" s="58">
        <v>0</v>
      </c>
      <c r="F64" s="58">
        <v>0</v>
      </c>
      <c r="G64" s="58"/>
      <c r="H64" s="58">
        <v>0</v>
      </c>
      <c r="I64" s="58"/>
      <c r="J64" s="58"/>
      <c r="K64" s="58"/>
      <c r="L64" s="58">
        <v>0</v>
      </c>
      <c r="M64" s="58">
        <v>0</v>
      </c>
      <c r="N64" s="58"/>
      <c r="O64" s="58">
        <v>0</v>
      </c>
      <c r="P64" s="58"/>
      <c r="Q64" s="58"/>
      <c r="R64" s="58"/>
      <c r="S64" s="58">
        <v>0</v>
      </c>
      <c r="T64" s="58">
        <v>0</v>
      </c>
      <c r="U64" s="58"/>
      <c r="V64" s="58">
        <v>0</v>
      </c>
      <c r="W64" s="58"/>
      <c r="X64" s="58"/>
      <c r="Y64" s="58"/>
      <c r="Z64" s="58">
        <v>0.64164999999999994</v>
      </c>
      <c r="AA64" s="58">
        <v>0</v>
      </c>
      <c r="AB64" s="58"/>
      <c r="AC64" s="58">
        <v>0.15</v>
      </c>
      <c r="AD64" s="58"/>
      <c r="AE64" s="58"/>
      <c r="AF64" s="58"/>
      <c r="AG64" s="58">
        <f t="shared" si="1"/>
        <v>0.64164999999999994</v>
      </c>
      <c r="AH64" s="58">
        <f t="shared" si="2"/>
        <v>0</v>
      </c>
      <c r="AI64" s="58"/>
      <c r="AJ64" s="58">
        <f t="shared" si="3"/>
        <v>0.14999999999999999</v>
      </c>
      <c r="AK64" s="58"/>
      <c r="AL64" s="58"/>
    </row>
    <row r="65" spans="1:38" ht="131.25">
      <c r="A65" s="47" t="s">
        <v>1224</v>
      </c>
      <c r="B65" s="43" t="s">
        <v>243</v>
      </c>
      <c r="C65" s="50" t="s">
        <v>1279</v>
      </c>
      <c r="D65" s="125"/>
      <c r="E65" s="58">
        <v>0</v>
      </c>
      <c r="F65" s="58">
        <v>0</v>
      </c>
      <c r="G65" s="58"/>
      <c r="H65" s="58">
        <v>0</v>
      </c>
      <c r="I65" s="58"/>
      <c r="J65" s="58"/>
      <c r="K65" s="58"/>
      <c r="L65" s="58">
        <v>0</v>
      </c>
      <c r="M65" s="58">
        <v>0</v>
      </c>
      <c r="N65" s="58"/>
      <c r="O65" s="58">
        <v>0</v>
      </c>
      <c r="P65" s="58"/>
      <c r="Q65" s="58"/>
      <c r="R65" s="58"/>
      <c r="S65" s="58">
        <v>0.27163582000000003</v>
      </c>
      <c r="T65" s="58">
        <v>0</v>
      </c>
      <c r="U65" s="58"/>
      <c r="V65" s="58">
        <v>0.33</v>
      </c>
      <c r="W65" s="58"/>
      <c r="X65" s="58"/>
      <c r="Y65" s="58"/>
      <c r="Z65" s="58">
        <v>0</v>
      </c>
      <c r="AA65" s="58">
        <v>0</v>
      </c>
      <c r="AB65" s="58"/>
      <c r="AC65" s="58">
        <v>0</v>
      </c>
      <c r="AD65" s="58"/>
      <c r="AE65" s="58"/>
      <c r="AF65" s="58"/>
      <c r="AG65" s="58">
        <f t="shared" si="1"/>
        <v>0.27163582000000003</v>
      </c>
      <c r="AH65" s="58">
        <f t="shared" si="2"/>
        <v>0</v>
      </c>
      <c r="AI65" s="58"/>
      <c r="AJ65" s="58">
        <f t="shared" si="3"/>
        <v>0.33000000000000002</v>
      </c>
      <c r="AK65" s="58"/>
      <c r="AL65" s="58"/>
    </row>
    <row r="66" spans="1:38" ht="131.25">
      <c r="A66" s="47" t="s">
        <v>1223</v>
      </c>
      <c r="B66" s="43" t="s">
        <v>244</v>
      </c>
      <c r="C66" s="50" t="s">
        <v>1280</v>
      </c>
      <c r="D66" s="125"/>
      <c r="E66" s="58">
        <v>0</v>
      </c>
      <c r="F66" s="58">
        <v>0</v>
      </c>
      <c r="G66" s="58"/>
      <c r="H66" s="58">
        <v>0</v>
      </c>
      <c r="I66" s="58"/>
      <c r="J66" s="58"/>
      <c r="K66" s="58"/>
      <c r="L66" s="58">
        <v>0</v>
      </c>
      <c r="M66" s="58">
        <v>0</v>
      </c>
      <c r="N66" s="58"/>
      <c r="O66" s="58">
        <v>0</v>
      </c>
      <c r="P66" s="58"/>
      <c r="Q66" s="58"/>
      <c r="R66" s="58"/>
      <c r="S66" s="58">
        <v>0</v>
      </c>
      <c r="T66" s="58">
        <v>0</v>
      </c>
      <c r="U66" s="58"/>
      <c r="V66" s="58">
        <v>0</v>
      </c>
      <c r="W66" s="58"/>
      <c r="X66" s="58"/>
      <c r="Y66" s="58"/>
      <c r="Z66" s="58">
        <v>0</v>
      </c>
      <c r="AA66" s="58">
        <v>0</v>
      </c>
      <c r="AB66" s="58"/>
      <c r="AC66" s="58">
        <v>0</v>
      </c>
      <c r="AD66" s="58"/>
      <c r="AE66" s="58"/>
      <c r="AF66" s="58"/>
      <c r="AG66" s="58">
        <f t="shared" si="1"/>
        <v>0</v>
      </c>
      <c r="AH66" s="58">
        <f t="shared" si="2"/>
        <v>0</v>
      </c>
      <c r="AI66" s="58"/>
      <c r="AJ66" s="58">
        <f t="shared" si="3"/>
        <v>0</v>
      </c>
      <c r="AK66" s="58"/>
      <c r="AL66" s="58"/>
    </row>
    <row r="67" spans="1:38" ht="112.5">
      <c r="A67" s="47" t="s">
        <v>1224</v>
      </c>
      <c r="B67" s="43" t="s">
        <v>245</v>
      </c>
      <c r="C67" s="50" t="s">
        <v>1281</v>
      </c>
      <c r="D67" s="125"/>
      <c r="E67" s="58">
        <v>0</v>
      </c>
      <c r="F67" s="58">
        <v>0</v>
      </c>
      <c r="G67" s="58"/>
      <c r="H67" s="58">
        <v>0</v>
      </c>
      <c r="I67" s="58"/>
      <c r="J67" s="58"/>
      <c r="K67" s="58"/>
      <c r="L67" s="58">
        <v>0</v>
      </c>
      <c r="M67" s="58">
        <v>0</v>
      </c>
      <c r="N67" s="58"/>
      <c r="O67" s="58">
        <v>0</v>
      </c>
      <c r="P67" s="58"/>
      <c r="Q67" s="58"/>
      <c r="R67" s="58"/>
      <c r="S67" s="58">
        <v>0</v>
      </c>
      <c r="T67" s="58">
        <v>0</v>
      </c>
      <c r="U67" s="58"/>
      <c r="V67" s="58">
        <v>0</v>
      </c>
      <c r="W67" s="58"/>
      <c r="X67" s="58"/>
      <c r="Y67" s="58"/>
      <c r="Z67" s="58">
        <v>0</v>
      </c>
      <c r="AA67" s="58">
        <v>0</v>
      </c>
      <c r="AB67" s="58"/>
      <c r="AC67" s="58">
        <v>0</v>
      </c>
      <c r="AD67" s="58"/>
      <c r="AE67" s="58"/>
      <c r="AF67" s="58"/>
      <c r="AG67" s="58">
        <f t="shared" si="1"/>
        <v>0</v>
      </c>
      <c r="AH67" s="58">
        <f t="shared" si="2"/>
        <v>0</v>
      </c>
      <c r="AI67" s="58"/>
      <c r="AJ67" s="58">
        <f t="shared" si="3"/>
        <v>0</v>
      </c>
      <c r="AK67" s="58"/>
      <c r="AL67" s="58"/>
    </row>
    <row r="68" spans="1:38" ht="75">
      <c r="A68" s="47" t="s">
        <v>1224</v>
      </c>
      <c r="B68" s="43" t="s">
        <v>246</v>
      </c>
      <c r="C68" s="50" t="s">
        <v>1282</v>
      </c>
      <c r="D68" s="125"/>
      <c r="E68" s="58">
        <v>0</v>
      </c>
      <c r="F68" s="58">
        <v>0</v>
      </c>
      <c r="G68" s="58"/>
      <c r="H68" s="58">
        <v>0</v>
      </c>
      <c r="I68" s="58"/>
      <c r="J68" s="58"/>
      <c r="K68" s="58"/>
      <c r="L68" s="58">
        <v>0</v>
      </c>
      <c r="M68" s="58">
        <v>0</v>
      </c>
      <c r="N68" s="58"/>
      <c r="O68" s="58">
        <v>0</v>
      </c>
      <c r="P68" s="58"/>
      <c r="Q68" s="58"/>
      <c r="R68" s="58"/>
      <c r="S68" s="58">
        <v>3.4870862700000003</v>
      </c>
      <c r="T68" s="58">
        <v>0</v>
      </c>
      <c r="U68" s="58"/>
      <c r="V68" s="58">
        <v>0.21</v>
      </c>
      <c r="W68" s="58"/>
      <c r="X68" s="58"/>
      <c r="Y68" s="58"/>
      <c r="Z68" s="58">
        <v>0</v>
      </c>
      <c r="AA68" s="58">
        <v>0</v>
      </c>
      <c r="AB68" s="58"/>
      <c r="AC68" s="58">
        <v>0</v>
      </c>
      <c r="AD68" s="58"/>
      <c r="AE68" s="58"/>
      <c r="AF68" s="58"/>
      <c r="AG68" s="58">
        <f t="shared" si="1"/>
        <v>3.4870862700000003</v>
      </c>
      <c r="AH68" s="58">
        <f t="shared" si="2"/>
        <v>0</v>
      </c>
      <c r="AI68" s="58"/>
      <c r="AJ68" s="58">
        <f t="shared" si="3"/>
        <v>0.20999999999999999</v>
      </c>
      <c r="AK68" s="58"/>
      <c r="AL68" s="58"/>
    </row>
    <row r="69" spans="1:38" ht="131.25">
      <c r="A69" s="47" t="s">
        <v>1224</v>
      </c>
      <c r="B69" s="43" t="s">
        <v>247</v>
      </c>
      <c r="C69" s="50" t="s">
        <v>1283</v>
      </c>
      <c r="D69" s="125"/>
      <c r="E69" s="58">
        <v>0</v>
      </c>
      <c r="F69" s="58">
        <v>0</v>
      </c>
      <c r="G69" s="58"/>
      <c r="H69" s="58">
        <v>0</v>
      </c>
      <c r="I69" s="58"/>
      <c r="J69" s="58"/>
      <c r="K69" s="58"/>
      <c r="L69" s="58">
        <v>0</v>
      </c>
      <c r="M69" s="58">
        <v>0</v>
      </c>
      <c r="N69" s="58"/>
      <c r="O69" s="58">
        <v>0</v>
      </c>
      <c r="P69" s="58"/>
      <c r="Q69" s="58"/>
      <c r="R69" s="58"/>
      <c r="S69" s="58">
        <v>2.3056034199999997</v>
      </c>
      <c r="T69" s="58">
        <v>0</v>
      </c>
      <c r="U69" s="58"/>
      <c r="V69" s="58">
        <v>1.19</v>
      </c>
      <c r="W69" s="58"/>
      <c r="X69" s="58"/>
      <c r="Y69" s="58"/>
      <c r="Z69" s="58">
        <v>0</v>
      </c>
      <c r="AA69" s="58">
        <v>0</v>
      </c>
      <c r="AB69" s="58"/>
      <c r="AC69" s="58">
        <v>0</v>
      </c>
      <c r="AD69" s="58"/>
      <c r="AE69" s="58"/>
      <c r="AF69" s="58"/>
      <c r="AG69" s="58">
        <f t="shared" si="1"/>
        <v>2.3056034199999997</v>
      </c>
      <c r="AH69" s="58">
        <f t="shared" si="2"/>
        <v>0</v>
      </c>
      <c r="AI69" s="58"/>
      <c r="AJ69" s="58">
        <f t="shared" si="3"/>
        <v>1.1899999999999999</v>
      </c>
      <c r="AK69" s="58"/>
      <c r="AL69" s="58"/>
    </row>
    <row r="70" spans="1:38" ht="129.75" customHeight="1">
      <c r="A70" s="47" t="s">
        <v>1223</v>
      </c>
      <c r="B70" s="43" t="s">
        <v>248</v>
      </c>
      <c r="C70" s="50" t="s">
        <v>1284</v>
      </c>
      <c r="D70" s="125"/>
      <c r="E70" s="58">
        <v>0</v>
      </c>
      <c r="F70" s="58">
        <v>0</v>
      </c>
      <c r="G70" s="58"/>
      <c r="H70" s="58">
        <v>0</v>
      </c>
      <c r="I70" s="58"/>
      <c r="J70" s="58"/>
      <c r="K70" s="58"/>
      <c r="L70" s="58">
        <v>0</v>
      </c>
      <c r="M70" s="58">
        <v>0</v>
      </c>
      <c r="N70" s="58"/>
      <c r="O70" s="58">
        <v>0</v>
      </c>
      <c r="P70" s="58"/>
      <c r="Q70" s="58"/>
      <c r="R70" s="58"/>
      <c r="S70" s="58">
        <v>0</v>
      </c>
      <c r="T70" s="58">
        <v>0</v>
      </c>
      <c r="U70" s="58"/>
      <c r="V70" s="58">
        <v>0</v>
      </c>
      <c r="W70" s="58"/>
      <c r="X70" s="58"/>
      <c r="Y70" s="58"/>
      <c r="Z70" s="58">
        <v>0</v>
      </c>
      <c r="AA70" s="58">
        <v>0</v>
      </c>
      <c r="AB70" s="58"/>
      <c r="AC70" s="58">
        <v>0</v>
      </c>
      <c r="AD70" s="58"/>
      <c r="AE70" s="58"/>
      <c r="AF70" s="58"/>
      <c r="AG70" s="58">
        <f t="shared" si="1"/>
        <v>0</v>
      </c>
      <c r="AH70" s="58">
        <f t="shared" si="2"/>
        <v>0</v>
      </c>
      <c r="AI70" s="58"/>
      <c r="AJ70" s="58">
        <f t="shared" si="3"/>
        <v>0</v>
      </c>
      <c r="AK70" s="58"/>
      <c r="AL70" s="58"/>
    </row>
    <row r="71" spans="1:38" ht="187.5">
      <c r="A71" s="47" t="s">
        <v>1224</v>
      </c>
      <c r="B71" s="43" t="s">
        <v>249</v>
      </c>
      <c r="C71" s="50" t="s">
        <v>1285</v>
      </c>
      <c r="D71" s="125"/>
      <c r="E71" s="58">
        <v>0</v>
      </c>
      <c r="F71" s="58">
        <v>0</v>
      </c>
      <c r="G71" s="58"/>
      <c r="H71" s="58">
        <v>0</v>
      </c>
      <c r="I71" s="58"/>
      <c r="J71" s="58"/>
      <c r="K71" s="58"/>
      <c r="L71" s="58">
        <v>0.65031306</v>
      </c>
      <c r="M71" s="58">
        <v>0</v>
      </c>
      <c r="N71" s="58"/>
      <c r="O71" s="58">
        <v>0.94099999999999995</v>
      </c>
      <c r="P71" s="58"/>
      <c r="Q71" s="58"/>
      <c r="R71" s="58"/>
      <c r="S71" s="58">
        <v>0</v>
      </c>
      <c r="T71" s="58">
        <v>0</v>
      </c>
      <c r="U71" s="58"/>
      <c r="V71" s="58">
        <v>0</v>
      </c>
      <c r="W71" s="58"/>
      <c r="X71" s="58"/>
      <c r="Y71" s="58"/>
      <c r="Z71" s="58">
        <v>0</v>
      </c>
      <c r="AA71" s="58">
        <v>0</v>
      </c>
      <c r="AB71" s="58"/>
      <c r="AC71" s="58">
        <v>0</v>
      </c>
      <c r="AD71" s="58"/>
      <c r="AE71" s="58"/>
      <c r="AF71" s="58"/>
      <c r="AG71" s="58">
        <f t="shared" si="1"/>
        <v>0.65031306</v>
      </c>
      <c r="AH71" s="58">
        <f t="shared" si="2"/>
        <v>0</v>
      </c>
      <c r="AI71" s="58"/>
      <c r="AJ71" s="58">
        <f t="shared" si="3"/>
        <v>0.94099999999999995</v>
      </c>
      <c r="AK71" s="58"/>
      <c r="AL71" s="58"/>
    </row>
    <row r="72" spans="1:38" ht="93.75">
      <c r="A72" s="47" t="s">
        <v>1224</v>
      </c>
      <c r="B72" s="43" t="s">
        <v>250</v>
      </c>
      <c r="C72" s="50" t="s">
        <v>1286</v>
      </c>
      <c r="D72" s="125"/>
      <c r="E72" s="58">
        <v>0</v>
      </c>
      <c r="F72" s="58">
        <v>0</v>
      </c>
      <c r="G72" s="58"/>
      <c r="H72" s="58">
        <v>0</v>
      </c>
      <c r="I72" s="58"/>
      <c r="J72" s="58"/>
      <c r="K72" s="58"/>
      <c r="L72" s="58">
        <v>0</v>
      </c>
      <c r="M72" s="58">
        <v>0</v>
      </c>
      <c r="N72" s="58"/>
      <c r="O72" s="58">
        <v>0</v>
      </c>
      <c r="P72" s="58"/>
      <c r="Q72" s="58"/>
      <c r="R72" s="58"/>
      <c r="S72" s="58">
        <v>3.3448784799999998</v>
      </c>
      <c r="T72" s="58">
        <v>0</v>
      </c>
      <c r="U72" s="58"/>
      <c r="V72" s="58">
        <v>3.12</v>
      </c>
      <c r="W72" s="58"/>
      <c r="X72" s="58"/>
      <c r="Y72" s="58"/>
      <c r="Z72" s="58">
        <v>0</v>
      </c>
      <c r="AA72" s="58">
        <v>0</v>
      </c>
      <c r="AB72" s="58"/>
      <c r="AC72" s="58">
        <v>0</v>
      </c>
      <c r="AD72" s="58"/>
      <c r="AE72" s="58"/>
      <c r="AF72" s="58"/>
      <c r="AG72" s="58">
        <f t="shared" si="1"/>
        <v>3.3448784799999998</v>
      </c>
      <c r="AH72" s="58">
        <f t="shared" si="2"/>
        <v>0</v>
      </c>
      <c r="AI72" s="58"/>
      <c r="AJ72" s="58">
        <f t="shared" si="3"/>
        <v>3.1200000000000001</v>
      </c>
      <c r="AK72" s="58"/>
      <c r="AL72" s="58"/>
    </row>
    <row r="73" spans="1:38" ht="93.75">
      <c r="A73" s="47" t="s">
        <v>1224</v>
      </c>
      <c r="B73" s="43" t="s">
        <v>251</v>
      </c>
      <c r="C73" s="50" t="s">
        <v>1287</v>
      </c>
      <c r="D73" s="125"/>
      <c r="E73" s="58">
        <v>0</v>
      </c>
      <c r="F73" s="58">
        <v>0</v>
      </c>
      <c r="G73" s="58"/>
      <c r="H73" s="58">
        <v>0</v>
      </c>
      <c r="I73" s="58"/>
      <c r="J73" s="58"/>
      <c r="K73" s="58"/>
      <c r="L73" s="58">
        <v>0</v>
      </c>
      <c r="M73" s="58">
        <v>0</v>
      </c>
      <c r="N73" s="58"/>
      <c r="O73" s="58">
        <v>0</v>
      </c>
      <c r="P73" s="58"/>
      <c r="Q73" s="58"/>
      <c r="R73" s="58"/>
      <c r="S73" s="58">
        <v>0</v>
      </c>
      <c r="T73" s="58">
        <v>0</v>
      </c>
      <c r="U73" s="58"/>
      <c r="V73" s="58">
        <v>0</v>
      </c>
      <c r="W73" s="58"/>
      <c r="X73" s="58"/>
      <c r="Y73" s="58"/>
      <c r="Z73" s="58">
        <v>0.80928999999999995</v>
      </c>
      <c r="AA73" s="58">
        <v>0</v>
      </c>
      <c r="AB73" s="58"/>
      <c r="AC73" s="58">
        <v>0.20</v>
      </c>
      <c r="AD73" s="58"/>
      <c r="AE73" s="58"/>
      <c r="AF73" s="58"/>
      <c r="AG73" s="58">
        <f t="shared" si="1"/>
        <v>0.80928999999999995</v>
      </c>
      <c r="AH73" s="58">
        <f t="shared" si="2"/>
        <v>0</v>
      </c>
      <c r="AI73" s="58"/>
      <c r="AJ73" s="58">
        <f t="shared" si="3"/>
        <v>0.20000000000000001</v>
      </c>
      <c r="AK73" s="58"/>
      <c r="AL73" s="58"/>
    </row>
    <row r="74" spans="1:38" ht="112.5">
      <c r="A74" s="47" t="s">
        <v>1224</v>
      </c>
      <c r="B74" s="43" t="s">
        <v>252</v>
      </c>
      <c r="C74" s="50" t="s">
        <v>1288</v>
      </c>
      <c r="D74" s="125"/>
      <c r="E74" s="58">
        <v>0</v>
      </c>
      <c r="F74" s="58">
        <v>0</v>
      </c>
      <c r="G74" s="58"/>
      <c r="H74" s="58">
        <v>0</v>
      </c>
      <c r="I74" s="58"/>
      <c r="J74" s="58"/>
      <c r="K74" s="58"/>
      <c r="L74" s="58">
        <v>0</v>
      </c>
      <c r="M74" s="58">
        <v>0</v>
      </c>
      <c r="N74" s="58"/>
      <c r="O74" s="58">
        <v>0</v>
      </c>
      <c r="P74" s="58"/>
      <c r="Q74" s="58"/>
      <c r="R74" s="58"/>
      <c r="S74" s="58">
        <v>0</v>
      </c>
      <c r="T74" s="58">
        <v>0</v>
      </c>
      <c r="U74" s="58"/>
      <c r="V74" s="58">
        <v>0</v>
      </c>
      <c r="W74" s="58"/>
      <c r="X74" s="58"/>
      <c r="Y74" s="58"/>
      <c r="Z74" s="58">
        <v>1.5272600000000001</v>
      </c>
      <c r="AA74" s="58">
        <v>0</v>
      </c>
      <c r="AB74" s="58"/>
      <c r="AC74" s="58">
        <v>0.43</v>
      </c>
      <c r="AD74" s="58"/>
      <c r="AE74" s="58"/>
      <c r="AF74" s="58"/>
      <c r="AG74" s="58">
        <f t="shared" si="1"/>
        <v>1.5272600000000001</v>
      </c>
      <c r="AH74" s="58">
        <f t="shared" si="2"/>
        <v>0</v>
      </c>
      <c r="AI74" s="58"/>
      <c r="AJ74" s="58">
        <f t="shared" si="3"/>
        <v>0.42999999999999999</v>
      </c>
      <c r="AK74" s="58"/>
      <c r="AL74" s="58"/>
    </row>
    <row r="75" spans="1:38" ht="150">
      <c r="A75" s="47" t="s">
        <v>1224</v>
      </c>
      <c r="B75" s="43" t="s">
        <v>253</v>
      </c>
      <c r="C75" s="50" t="s">
        <v>1289</v>
      </c>
      <c r="D75" s="125"/>
      <c r="E75" s="58">
        <v>0</v>
      </c>
      <c r="F75" s="58">
        <v>0</v>
      </c>
      <c r="G75" s="58"/>
      <c r="H75" s="58">
        <v>0</v>
      </c>
      <c r="I75" s="58"/>
      <c r="J75" s="58"/>
      <c r="K75" s="58"/>
      <c r="L75" s="58">
        <v>2.8856590400000002</v>
      </c>
      <c r="M75" s="58">
        <v>0</v>
      </c>
      <c r="N75" s="58"/>
      <c r="O75" s="58">
        <v>1.498</v>
      </c>
      <c r="P75" s="58"/>
      <c r="Q75" s="58"/>
      <c r="R75" s="58"/>
      <c r="S75" s="58">
        <v>0</v>
      </c>
      <c r="T75" s="58">
        <v>0</v>
      </c>
      <c r="U75" s="58"/>
      <c r="V75" s="58">
        <v>0</v>
      </c>
      <c r="W75" s="58"/>
      <c r="X75" s="58"/>
      <c r="Y75" s="58"/>
      <c r="Z75" s="58">
        <v>0</v>
      </c>
      <c r="AA75" s="58">
        <v>0</v>
      </c>
      <c r="AB75" s="58"/>
      <c r="AC75" s="58">
        <v>0</v>
      </c>
      <c r="AD75" s="58"/>
      <c r="AE75" s="58"/>
      <c r="AF75" s="58"/>
      <c r="AG75" s="58">
        <f t="shared" si="1"/>
        <v>2.8856590400000002</v>
      </c>
      <c r="AH75" s="58">
        <f t="shared" si="2"/>
        <v>0</v>
      </c>
      <c r="AI75" s="58"/>
      <c r="AJ75" s="58">
        <f t="shared" si="3"/>
        <v>1.498</v>
      </c>
      <c r="AK75" s="58"/>
      <c r="AL75" s="58"/>
    </row>
    <row r="76" spans="1:38" ht="131.25">
      <c r="A76" s="47" t="s">
        <v>1224</v>
      </c>
      <c r="B76" s="43" t="s">
        <v>254</v>
      </c>
      <c r="C76" s="50" t="s">
        <v>1290</v>
      </c>
      <c r="D76" s="125"/>
      <c r="E76" s="58">
        <v>0</v>
      </c>
      <c r="F76" s="58">
        <v>0</v>
      </c>
      <c r="G76" s="58"/>
      <c r="H76" s="58">
        <v>0</v>
      </c>
      <c r="I76" s="58"/>
      <c r="J76" s="58"/>
      <c r="K76" s="58"/>
      <c r="L76" s="58">
        <v>0</v>
      </c>
      <c r="M76" s="58">
        <v>0</v>
      </c>
      <c r="N76" s="58"/>
      <c r="O76" s="58">
        <v>0</v>
      </c>
      <c r="P76" s="58"/>
      <c r="Q76" s="58"/>
      <c r="R76" s="58"/>
      <c r="S76" s="58">
        <v>0</v>
      </c>
      <c r="T76" s="58">
        <v>0</v>
      </c>
      <c r="U76" s="58"/>
      <c r="V76" s="58">
        <v>0</v>
      </c>
      <c r="W76" s="58"/>
      <c r="X76" s="58"/>
      <c r="Y76" s="58"/>
      <c r="Z76" s="58">
        <v>0.93415999999999999</v>
      </c>
      <c r="AA76" s="58">
        <v>0</v>
      </c>
      <c r="AB76" s="58"/>
      <c r="AC76" s="58">
        <v>0.24</v>
      </c>
      <c r="AD76" s="58"/>
      <c r="AE76" s="58"/>
      <c r="AF76" s="58"/>
      <c r="AG76" s="58">
        <f t="shared" si="1"/>
        <v>0.93415999999999999</v>
      </c>
      <c r="AH76" s="58">
        <f t="shared" si="2"/>
        <v>0</v>
      </c>
      <c r="AI76" s="58"/>
      <c r="AJ76" s="58">
        <f t="shared" si="3"/>
        <v>0.23999999999999999</v>
      </c>
      <c r="AK76" s="58"/>
      <c r="AL76" s="58"/>
    </row>
    <row r="77" spans="1:38" ht="145.2" customHeight="1">
      <c r="A77" s="47" t="s">
        <v>1224</v>
      </c>
      <c r="B77" s="43" t="s">
        <v>255</v>
      </c>
      <c r="C77" s="50" t="s">
        <v>1291</v>
      </c>
      <c r="D77" s="125"/>
      <c r="E77" s="58">
        <v>0</v>
      </c>
      <c r="F77" s="58">
        <v>0</v>
      </c>
      <c r="G77" s="58"/>
      <c r="H77" s="58">
        <v>0</v>
      </c>
      <c r="I77" s="58"/>
      <c r="J77" s="58"/>
      <c r="K77" s="58"/>
      <c r="L77" s="58">
        <v>0</v>
      </c>
      <c r="M77" s="58">
        <v>0</v>
      </c>
      <c r="N77" s="58"/>
      <c r="O77" s="58">
        <v>0</v>
      </c>
      <c r="P77" s="58"/>
      <c r="Q77" s="58"/>
      <c r="R77" s="58"/>
      <c r="S77" s="58">
        <v>0</v>
      </c>
      <c r="T77" s="58">
        <v>0</v>
      </c>
      <c r="U77" s="58"/>
      <c r="V77" s="58">
        <v>0</v>
      </c>
      <c r="W77" s="58"/>
      <c r="X77" s="58"/>
      <c r="Y77" s="58"/>
      <c r="Z77" s="58">
        <v>0.84052999999999989</v>
      </c>
      <c r="AA77" s="58">
        <v>0</v>
      </c>
      <c r="AB77" s="58"/>
      <c r="AC77" s="58">
        <v>0.21</v>
      </c>
      <c r="AD77" s="58"/>
      <c r="AE77" s="58"/>
      <c r="AF77" s="58"/>
      <c r="AG77" s="58">
        <f t="shared" si="1"/>
        <v>0.84052999999999989</v>
      </c>
      <c r="AH77" s="58">
        <f t="shared" si="2"/>
        <v>0</v>
      </c>
      <c r="AI77" s="58"/>
      <c r="AJ77" s="58">
        <f t="shared" si="3"/>
        <v>0.20999999999999999</v>
      </c>
      <c r="AK77" s="58"/>
      <c r="AL77" s="58"/>
    </row>
    <row r="78" spans="1:38" ht="126.95" customHeight="1">
      <c r="A78" s="47" t="s">
        <v>1224</v>
      </c>
      <c r="B78" s="43" t="s">
        <v>256</v>
      </c>
      <c r="C78" s="50" t="s">
        <v>1292</v>
      </c>
      <c r="D78" s="125"/>
      <c r="E78" s="58">
        <v>0</v>
      </c>
      <c r="F78" s="58">
        <v>0</v>
      </c>
      <c r="G78" s="58"/>
      <c r="H78" s="58">
        <v>0</v>
      </c>
      <c r="I78" s="58"/>
      <c r="J78" s="58"/>
      <c r="K78" s="58"/>
      <c r="L78" s="58">
        <v>0</v>
      </c>
      <c r="M78" s="58">
        <v>0</v>
      </c>
      <c r="N78" s="58"/>
      <c r="O78" s="58">
        <v>0</v>
      </c>
      <c r="P78" s="58"/>
      <c r="Q78" s="58"/>
      <c r="R78" s="58"/>
      <c r="S78" s="58">
        <v>0</v>
      </c>
      <c r="T78" s="58">
        <v>0</v>
      </c>
      <c r="U78" s="58"/>
      <c r="V78" s="58">
        <v>0</v>
      </c>
      <c r="W78" s="58"/>
      <c r="X78" s="58"/>
      <c r="Y78" s="58"/>
      <c r="Z78" s="58">
        <v>0.4311600000000001</v>
      </c>
      <c r="AA78" s="58">
        <v>0</v>
      </c>
      <c r="AB78" s="58"/>
      <c r="AC78" s="58">
        <v>0.08</v>
      </c>
      <c r="AD78" s="58"/>
      <c r="AE78" s="58"/>
      <c r="AF78" s="58"/>
      <c r="AG78" s="58">
        <f t="shared" si="4" ref="AG78:AG141">=E78+L78+S78+Z78</f>
        <v>0.4311600000000001</v>
      </c>
      <c r="AH78" s="58">
        <f t="shared" si="5" ref="AH78:AH141">=F78+M78+T78+AA78</f>
        <v>0</v>
      </c>
      <c r="AI78" s="58"/>
      <c r="AJ78" s="58">
        <f t="shared" si="6" ref="AJ78:AJ141">=H78+O78+V78+AC78</f>
        <v>0.080000000000000002</v>
      </c>
      <c r="AK78" s="58"/>
      <c r="AL78" s="58"/>
    </row>
    <row r="79" spans="1:38" ht="126.95" customHeight="1">
      <c r="A79" s="47" t="s">
        <v>1224</v>
      </c>
      <c r="B79" s="43" t="s">
        <v>257</v>
      </c>
      <c r="C79" s="50" t="s">
        <v>1293</v>
      </c>
      <c r="D79" s="125"/>
      <c r="E79" s="58">
        <v>0</v>
      </c>
      <c r="F79" s="58">
        <v>0</v>
      </c>
      <c r="G79" s="58"/>
      <c r="H79" s="58">
        <v>0</v>
      </c>
      <c r="I79" s="58"/>
      <c r="J79" s="58"/>
      <c r="K79" s="58"/>
      <c r="L79" s="58">
        <v>0</v>
      </c>
      <c r="M79" s="58">
        <v>0</v>
      </c>
      <c r="N79" s="58"/>
      <c r="O79" s="58">
        <v>0</v>
      </c>
      <c r="P79" s="58"/>
      <c r="Q79" s="58"/>
      <c r="R79" s="58"/>
      <c r="S79" s="58">
        <v>0</v>
      </c>
      <c r="T79" s="58">
        <v>0</v>
      </c>
      <c r="U79" s="58"/>
      <c r="V79" s="58">
        <v>0</v>
      </c>
      <c r="W79" s="58"/>
      <c r="X79" s="58"/>
      <c r="Y79" s="58"/>
      <c r="Z79" s="58">
        <v>1.42726</v>
      </c>
      <c r="AA79" s="58">
        <v>0</v>
      </c>
      <c r="AB79" s="58"/>
      <c r="AC79" s="58">
        <v>0.38100000000000001</v>
      </c>
      <c r="AD79" s="58"/>
      <c r="AE79" s="58"/>
      <c r="AF79" s="58"/>
      <c r="AG79" s="58">
        <f t="shared" si="4"/>
        <v>1.42726</v>
      </c>
      <c r="AH79" s="58">
        <f t="shared" si="5"/>
        <v>0</v>
      </c>
      <c r="AI79" s="58"/>
      <c r="AJ79" s="58">
        <f t="shared" si="6"/>
        <v>0.38100000000000001</v>
      </c>
      <c r="AK79" s="58"/>
      <c r="AL79" s="58"/>
    </row>
    <row r="80" spans="1:38" ht="145.2" customHeight="1">
      <c r="A80" s="47" t="s">
        <v>1224</v>
      </c>
      <c r="B80" s="43" t="s">
        <v>258</v>
      </c>
      <c r="C80" s="50" t="s">
        <v>1294</v>
      </c>
      <c r="D80" s="125"/>
      <c r="E80" s="58">
        <v>0</v>
      </c>
      <c r="F80" s="58">
        <v>0</v>
      </c>
      <c r="G80" s="58"/>
      <c r="H80" s="58">
        <v>0</v>
      </c>
      <c r="I80" s="58"/>
      <c r="J80" s="58"/>
      <c r="K80" s="58"/>
      <c r="L80" s="58">
        <v>1.4679361000000002</v>
      </c>
      <c r="M80" s="58">
        <v>0</v>
      </c>
      <c r="N80" s="58"/>
      <c r="O80" s="58">
        <v>0.55000000000000004</v>
      </c>
      <c r="P80" s="58"/>
      <c r="Q80" s="58"/>
      <c r="R80" s="58"/>
      <c r="S80" s="58">
        <v>0</v>
      </c>
      <c r="T80" s="58">
        <v>0</v>
      </c>
      <c r="U80" s="58"/>
      <c r="V80" s="58">
        <v>0</v>
      </c>
      <c r="W80" s="58"/>
      <c r="X80" s="58"/>
      <c r="Y80" s="58"/>
      <c r="Z80" s="58">
        <v>0</v>
      </c>
      <c r="AA80" s="58">
        <v>0</v>
      </c>
      <c r="AB80" s="58"/>
      <c r="AC80" s="58">
        <v>0</v>
      </c>
      <c r="AD80" s="58"/>
      <c r="AE80" s="58"/>
      <c r="AF80" s="58"/>
      <c r="AG80" s="58">
        <f t="shared" si="4"/>
        <v>1.4679361000000002</v>
      </c>
      <c r="AH80" s="58">
        <f t="shared" si="5"/>
        <v>0</v>
      </c>
      <c r="AI80" s="58"/>
      <c r="AJ80" s="58">
        <f t="shared" si="6"/>
        <v>0.55000000000000004</v>
      </c>
      <c r="AK80" s="58"/>
      <c r="AL80" s="58"/>
    </row>
    <row r="81" spans="1:38" ht="199.55" customHeight="1">
      <c r="A81" s="47" t="s">
        <v>1224</v>
      </c>
      <c r="B81" s="43" t="s">
        <v>259</v>
      </c>
      <c r="C81" s="50" t="s">
        <v>1295</v>
      </c>
      <c r="D81" s="125"/>
      <c r="E81" s="58">
        <v>0</v>
      </c>
      <c r="F81" s="58">
        <v>0</v>
      </c>
      <c r="G81" s="58"/>
      <c r="H81" s="58">
        <v>0</v>
      </c>
      <c r="I81" s="58"/>
      <c r="J81" s="58"/>
      <c r="K81" s="58"/>
      <c r="L81" s="58">
        <v>0</v>
      </c>
      <c r="M81" s="58">
        <v>0</v>
      </c>
      <c r="N81" s="58"/>
      <c r="O81" s="58">
        <v>0</v>
      </c>
      <c r="P81" s="58"/>
      <c r="Q81" s="58"/>
      <c r="R81" s="58"/>
      <c r="S81" s="58">
        <v>0</v>
      </c>
      <c r="T81" s="58">
        <v>0</v>
      </c>
      <c r="U81" s="58"/>
      <c r="V81" s="58">
        <v>0</v>
      </c>
      <c r="W81" s="58"/>
      <c r="X81" s="58"/>
      <c r="Y81" s="58"/>
      <c r="Z81" s="58">
        <v>0.80928999999999995</v>
      </c>
      <c r="AA81" s="58">
        <v>0</v>
      </c>
      <c r="AB81" s="58"/>
      <c r="AC81" s="58">
        <v>0.20</v>
      </c>
      <c r="AD81" s="58"/>
      <c r="AE81" s="58"/>
      <c r="AF81" s="58"/>
      <c r="AG81" s="58">
        <f t="shared" si="4"/>
        <v>0.80928999999999995</v>
      </c>
      <c r="AH81" s="58">
        <f t="shared" si="5"/>
        <v>0</v>
      </c>
      <c r="AI81" s="58"/>
      <c r="AJ81" s="58">
        <f t="shared" si="6"/>
        <v>0.20000000000000001</v>
      </c>
      <c r="AK81" s="58"/>
      <c r="AL81" s="58"/>
    </row>
    <row r="82" spans="1:38" ht="145.2" customHeight="1">
      <c r="A82" s="47" t="s">
        <v>1224</v>
      </c>
      <c r="B82" s="43" t="s">
        <v>260</v>
      </c>
      <c r="C82" s="50" t="s">
        <v>1296</v>
      </c>
      <c r="D82" s="125"/>
      <c r="E82" s="58">
        <v>0.25816391</v>
      </c>
      <c r="F82" s="58">
        <v>0</v>
      </c>
      <c r="G82" s="58"/>
      <c r="H82" s="58">
        <v>0.105</v>
      </c>
      <c r="I82" s="58"/>
      <c r="J82" s="58"/>
      <c r="K82" s="58"/>
      <c r="L82" s="58">
        <v>0</v>
      </c>
      <c r="M82" s="58">
        <v>0</v>
      </c>
      <c r="N82" s="58"/>
      <c r="O82" s="58">
        <v>0</v>
      </c>
      <c r="P82" s="58"/>
      <c r="Q82" s="58"/>
      <c r="R82" s="58"/>
      <c r="S82" s="58">
        <v>0</v>
      </c>
      <c r="T82" s="58">
        <v>0</v>
      </c>
      <c r="U82" s="58"/>
      <c r="V82" s="58">
        <v>0</v>
      </c>
      <c r="W82" s="58"/>
      <c r="X82" s="58"/>
      <c r="Y82" s="58"/>
      <c r="Z82" s="58">
        <v>0</v>
      </c>
      <c r="AA82" s="58">
        <v>0</v>
      </c>
      <c r="AB82" s="58"/>
      <c r="AC82" s="58">
        <v>0</v>
      </c>
      <c r="AD82" s="58"/>
      <c r="AE82" s="58"/>
      <c r="AF82" s="58"/>
      <c r="AG82" s="58">
        <f t="shared" si="4"/>
        <v>0.25816391</v>
      </c>
      <c r="AH82" s="58">
        <f t="shared" si="5"/>
        <v>0</v>
      </c>
      <c r="AI82" s="58"/>
      <c r="AJ82" s="58">
        <f t="shared" si="6"/>
        <v>0.105</v>
      </c>
      <c r="AK82" s="58"/>
      <c r="AL82" s="58"/>
    </row>
    <row r="83" spans="1:38" ht="126.95" customHeight="1">
      <c r="A83" s="47" t="s">
        <v>1223</v>
      </c>
      <c r="B83" s="43" t="s">
        <v>261</v>
      </c>
      <c r="C83" s="50" t="s">
        <v>1297</v>
      </c>
      <c r="D83" s="4"/>
      <c r="E83" s="58">
        <v>0</v>
      </c>
      <c r="F83" s="58">
        <v>0</v>
      </c>
      <c r="G83" s="58"/>
      <c r="H83" s="58">
        <v>0</v>
      </c>
      <c r="I83" s="58"/>
      <c r="J83" s="58"/>
      <c r="K83" s="58"/>
      <c r="L83" s="58">
        <v>0</v>
      </c>
      <c r="M83" s="58">
        <v>0</v>
      </c>
      <c r="N83" s="58"/>
      <c r="O83" s="58">
        <v>0</v>
      </c>
      <c r="P83" s="58"/>
      <c r="Q83" s="58"/>
      <c r="R83" s="58"/>
      <c r="S83" s="58">
        <v>0</v>
      </c>
      <c r="T83" s="58">
        <v>0</v>
      </c>
      <c r="U83" s="58"/>
      <c r="V83" s="58">
        <v>0</v>
      </c>
      <c r="W83" s="58"/>
      <c r="X83" s="58"/>
      <c r="Y83" s="58"/>
      <c r="Z83" s="58">
        <v>0</v>
      </c>
      <c r="AA83" s="58">
        <v>0</v>
      </c>
      <c r="AB83" s="58"/>
      <c r="AC83" s="58">
        <v>0</v>
      </c>
      <c r="AD83" s="58"/>
      <c r="AE83" s="58"/>
      <c r="AF83" s="58"/>
      <c r="AG83" s="58">
        <f t="shared" si="4"/>
        <v>0</v>
      </c>
      <c r="AH83" s="58">
        <f t="shared" si="5"/>
        <v>0</v>
      </c>
      <c r="AI83" s="58"/>
      <c r="AJ83" s="58">
        <f t="shared" si="6"/>
        <v>0</v>
      </c>
      <c r="AK83" s="58"/>
      <c r="AL83" s="58"/>
    </row>
    <row r="84" spans="1:38" ht="126.95" customHeight="1">
      <c r="A84" s="47" t="s">
        <v>1223</v>
      </c>
      <c r="B84" s="43" t="s">
        <v>262</v>
      </c>
      <c r="C84" s="50" t="s">
        <v>1298</v>
      </c>
      <c r="D84" s="4"/>
      <c r="E84" s="58">
        <v>0</v>
      </c>
      <c r="F84" s="58">
        <v>0</v>
      </c>
      <c r="G84" s="58"/>
      <c r="H84" s="58">
        <v>0</v>
      </c>
      <c r="I84" s="58"/>
      <c r="J84" s="58"/>
      <c r="K84" s="58"/>
      <c r="L84" s="58">
        <v>0</v>
      </c>
      <c r="M84" s="58">
        <v>0</v>
      </c>
      <c r="N84" s="58"/>
      <c r="O84" s="58">
        <v>0</v>
      </c>
      <c r="P84" s="58"/>
      <c r="Q84" s="58"/>
      <c r="R84" s="58"/>
      <c r="S84" s="58">
        <v>0</v>
      </c>
      <c r="T84" s="58">
        <v>0</v>
      </c>
      <c r="U84" s="58"/>
      <c r="V84" s="58">
        <v>0</v>
      </c>
      <c r="W84" s="58"/>
      <c r="X84" s="58"/>
      <c r="Y84" s="58"/>
      <c r="Z84" s="58">
        <v>0</v>
      </c>
      <c r="AA84" s="58">
        <v>0</v>
      </c>
      <c r="AB84" s="58"/>
      <c r="AC84" s="58">
        <v>0</v>
      </c>
      <c r="AD84" s="58"/>
      <c r="AE84" s="58"/>
      <c r="AF84" s="58"/>
      <c r="AG84" s="58">
        <f t="shared" si="4"/>
        <v>0</v>
      </c>
      <c r="AH84" s="58">
        <f t="shared" si="5"/>
        <v>0</v>
      </c>
      <c r="AI84" s="58"/>
      <c r="AJ84" s="58">
        <f t="shared" si="6"/>
        <v>0</v>
      </c>
      <c r="AK84" s="58"/>
      <c r="AL84" s="58"/>
    </row>
    <row r="85" spans="1:38" ht="145.2" customHeight="1">
      <c r="A85" s="47" t="s">
        <v>1224</v>
      </c>
      <c r="B85" s="43" t="s">
        <v>263</v>
      </c>
      <c r="C85" s="50" t="s">
        <v>1299</v>
      </c>
      <c r="D85" s="4"/>
      <c r="E85" s="58">
        <v>0</v>
      </c>
      <c r="F85" s="58">
        <v>0</v>
      </c>
      <c r="G85" s="58"/>
      <c r="H85" s="58">
        <v>0</v>
      </c>
      <c r="I85" s="58"/>
      <c r="J85" s="58"/>
      <c r="K85" s="58"/>
      <c r="L85" s="58">
        <v>0</v>
      </c>
      <c r="M85" s="58">
        <v>0</v>
      </c>
      <c r="N85" s="58"/>
      <c r="O85" s="58">
        <v>0</v>
      </c>
      <c r="P85" s="58"/>
      <c r="Q85" s="58"/>
      <c r="R85" s="58"/>
      <c r="S85" s="58">
        <v>0</v>
      </c>
      <c r="T85" s="58">
        <v>0</v>
      </c>
      <c r="U85" s="58"/>
      <c r="V85" s="58">
        <v>0</v>
      </c>
      <c r="W85" s="58"/>
      <c r="X85" s="58"/>
      <c r="Y85" s="58"/>
      <c r="Z85" s="58">
        <v>0</v>
      </c>
      <c r="AA85" s="58">
        <v>0</v>
      </c>
      <c r="AB85" s="58"/>
      <c r="AC85" s="58">
        <v>0</v>
      </c>
      <c r="AD85" s="58"/>
      <c r="AE85" s="58"/>
      <c r="AF85" s="58"/>
      <c r="AG85" s="58">
        <f t="shared" si="4"/>
        <v>0</v>
      </c>
      <c r="AH85" s="58">
        <f t="shared" si="5"/>
        <v>0</v>
      </c>
      <c r="AI85" s="58"/>
      <c r="AJ85" s="58">
        <f t="shared" si="6"/>
        <v>0</v>
      </c>
      <c r="AK85" s="58"/>
      <c r="AL85" s="58"/>
    </row>
    <row r="86" spans="1:38" ht="145.2" customHeight="1">
      <c r="A86" s="47" t="s">
        <v>1224</v>
      </c>
      <c r="B86" s="43" t="s">
        <v>264</v>
      </c>
      <c r="C86" s="50" t="s">
        <v>1300</v>
      </c>
      <c r="D86" s="4"/>
      <c r="E86" s="58">
        <v>0</v>
      </c>
      <c r="F86" s="58">
        <v>0</v>
      </c>
      <c r="G86" s="58"/>
      <c r="H86" s="58">
        <v>0</v>
      </c>
      <c r="I86" s="58"/>
      <c r="J86" s="58"/>
      <c r="K86" s="58"/>
      <c r="L86" s="58">
        <v>0</v>
      </c>
      <c r="M86" s="58">
        <v>0</v>
      </c>
      <c r="N86" s="58"/>
      <c r="O86" s="58">
        <v>0</v>
      </c>
      <c r="P86" s="58"/>
      <c r="Q86" s="58"/>
      <c r="R86" s="58"/>
      <c r="S86" s="58">
        <v>0</v>
      </c>
      <c r="T86" s="58">
        <v>0</v>
      </c>
      <c r="U86" s="58"/>
      <c r="V86" s="58">
        <v>0</v>
      </c>
      <c r="W86" s="58"/>
      <c r="X86" s="58"/>
      <c r="Y86" s="58"/>
      <c r="Z86" s="58">
        <v>0</v>
      </c>
      <c r="AA86" s="58">
        <v>0</v>
      </c>
      <c r="AB86" s="58"/>
      <c r="AC86" s="58">
        <v>0</v>
      </c>
      <c r="AD86" s="58"/>
      <c r="AE86" s="58"/>
      <c r="AF86" s="58"/>
      <c r="AG86" s="58">
        <f t="shared" si="4"/>
        <v>0</v>
      </c>
      <c r="AH86" s="58">
        <f t="shared" si="5"/>
        <v>0</v>
      </c>
      <c r="AI86" s="58"/>
      <c r="AJ86" s="58">
        <f t="shared" si="6"/>
        <v>0</v>
      </c>
      <c r="AK86" s="58"/>
      <c r="AL86" s="58"/>
    </row>
    <row r="87" spans="1:38" ht="217.55" customHeight="1">
      <c r="A87" s="47" t="s">
        <v>1224</v>
      </c>
      <c r="B87" s="43" t="s">
        <v>265</v>
      </c>
      <c r="C87" s="50" t="s">
        <v>1301</v>
      </c>
      <c r="D87" s="4"/>
      <c r="E87" s="58">
        <v>0</v>
      </c>
      <c r="F87" s="58">
        <v>0</v>
      </c>
      <c r="G87" s="58"/>
      <c r="H87" s="58">
        <v>0</v>
      </c>
      <c r="I87" s="58"/>
      <c r="J87" s="58"/>
      <c r="K87" s="58"/>
      <c r="L87" s="58">
        <v>0</v>
      </c>
      <c r="M87" s="58">
        <v>0</v>
      </c>
      <c r="N87" s="58"/>
      <c r="O87" s="58">
        <v>0</v>
      </c>
      <c r="P87" s="58"/>
      <c r="Q87" s="58"/>
      <c r="R87" s="58"/>
      <c r="S87" s="58">
        <v>0</v>
      </c>
      <c r="T87" s="58">
        <v>0</v>
      </c>
      <c r="U87" s="58"/>
      <c r="V87" s="58">
        <v>0</v>
      </c>
      <c r="W87" s="58"/>
      <c r="X87" s="58"/>
      <c r="Y87" s="58"/>
      <c r="Z87" s="58">
        <v>0</v>
      </c>
      <c r="AA87" s="58">
        <v>0</v>
      </c>
      <c r="AB87" s="58"/>
      <c r="AC87" s="58">
        <v>0</v>
      </c>
      <c r="AD87" s="58"/>
      <c r="AE87" s="58"/>
      <c r="AF87" s="58"/>
      <c r="AG87" s="58">
        <f t="shared" si="4"/>
        <v>0</v>
      </c>
      <c r="AH87" s="58">
        <f t="shared" si="5"/>
        <v>0</v>
      </c>
      <c r="AI87" s="58"/>
      <c r="AJ87" s="58">
        <f t="shared" si="6"/>
        <v>0</v>
      </c>
      <c r="AK87" s="58"/>
      <c r="AL87" s="58"/>
    </row>
    <row r="88" spans="1:38" ht="90.65" customHeight="1">
      <c r="A88" s="47" t="s">
        <v>1223</v>
      </c>
      <c r="B88" s="43" t="s">
        <v>266</v>
      </c>
      <c r="C88" s="50" t="s">
        <v>1302</v>
      </c>
      <c r="D88" s="4"/>
      <c r="E88" s="58">
        <v>3.2933956899999997</v>
      </c>
      <c r="F88" s="58">
        <v>0</v>
      </c>
      <c r="G88" s="58"/>
      <c r="H88" s="58">
        <v>0.015</v>
      </c>
      <c r="I88" s="58"/>
      <c r="J88" s="58"/>
      <c r="K88" s="58"/>
      <c r="L88" s="58">
        <v>0</v>
      </c>
      <c r="M88" s="58">
        <v>0</v>
      </c>
      <c r="N88" s="58"/>
      <c r="O88" s="58">
        <v>0</v>
      </c>
      <c r="P88" s="58"/>
      <c r="Q88" s="58"/>
      <c r="R88" s="58"/>
      <c r="S88" s="58">
        <v>0</v>
      </c>
      <c r="T88" s="58">
        <v>0</v>
      </c>
      <c r="U88" s="58"/>
      <c r="V88" s="58">
        <v>0</v>
      </c>
      <c r="W88" s="58"/>
      <c r="X88" s="58"/>
      <c r="Y88" s="58"/>
      <c r="Z88" s="58">
        <v>0</v>
      </c>
      <c r="AA88" s="58">
        <v>0</v>
      </c>
      <c r="AB88" s="58"/>
      <c r="AC88" s="58">
        <v>0</v>
      </c>
      <c r="AD88" s="58"/>
      <c r="AE88" s="58"/>
      <c r="AF88" s="58"/>
      <c r="AG88" s="58">
        <f t="shared" si="4"/>
        <v>3.2933956899999997</v>
      </c>
      <c r="AH88" s="58">
        <f t="shared" si="5"/>
        <v>0</v>
      </c>
      <c r="AI88" s="58"/>
      <c r="AJ88" s="58">
        <f t="shared" si="6"/>
        <v>0.014999999999999999</v>
      </c>
      <c r="AK88" s="58"/>
      <c r="AL88" s="58"/>
    </row>
    <row r="89" spans="1:38" ht="108.8" customHeight="1">
      <c r="A89" s="47" t="s">
        <v>1223</v>
      </c>
      <c r="B89" s="43" t="s">
        <v>267</v>
      </c>
      <c r="C89" s="50" t="s">
        <v>1303</v>
      </c>
      <c r="D89" s="4"/>
      <c r="E89" s="58">
        <v>0</v>
      </c>
      <c r="F89" s="58">
        <v>0</v>
      </c>
      <c r="G89" s="58"/>
      <c r="H89" s="58">
        <v>0</v>
      </c>
      <c r="I89" s="58"/>
      <c r="J89" s="58"/>
      <c r="K89" s="58"/>
      <c r="L89" s="58">
        <v>0</v>
      </c>
      <c r="M89" s="58">
        <v>0</v>
      </c>
      <c r="N89" s="58"/>
      <c r="O89" s="58">
        <v>0</v>
      </c>
      <c r="P89" s="58"/>
      <c r="Q89" s="58"/>
      <c r="R89" s="58"/>
      <c r="S89" s="58">
        <v>1.1498960499999999</v>
      </c>
      <c r="T89" s="58">
        <v>0.63</v>
      </c>
      <c r="U89" s="58"/>
      <c r="V89" s="58">
        <v>0</v>
      </c>
      <c r="W89" s="58"/>
      <c r="X89" s="58"/>
      <c r="Y89" s="58"/>
      <c r="Z89" s="58">
        <v>0</v>
      </c>
      <c r="AA89" s="58">
        <v>0</v>
      </c>
      <c r="AB89" s="58"/>
      <c r="AC89" s="58">
        <v>0</v>
      </c>
      <c r="AD89" s="58"/>
      <c r="AE89" s="58"/>
      <c r="AF89" s="58"/>
      <c r="AG89" s="58">
        <f t="shared" si="4"/>
        <v>1.1498960499999999</v>
      </c>
      <c r="AH89" s="58">
        <f t="shared" si="5"/>
        <v>0.63</v>
      </c>
      <c r="AI89" s="58"/>
      <c r="AJ89" s="58">
        <f t="shared" si="6"/>
        <v>0</v>
      </c>
      <c r="AK89" s="58"/>
      <c r="AL89" s="58"/>
    </row>
    <row r="90" spans="1:38" ht="54.4" customHeight="1">
      <c r="A90" s="47" t="s">
        <v>1223</v>
      </c>
      <c r="B90" s="43" t="s">
        <v>268</v>
      </c>
      <c r="C90" s="50" t="s">
        <v>1304</v>
      </c>
      <c r="D90" s="4"/>
      <c r="E90" s="58">
        <v>0</v>
      </c>
      <c r="F90" s="58">
        <v>0</v>
      </c>
      <c r="G90" s="58"/>
      <c r="H90" s="58">
        <v>0</v>
      </c>
      <c r="I90" s="58"/>
      <c r="J90" s="58"/>
      <c r="K90" s="58"/>
      <c r="L90" s="58">
        <v>0</v>
      </c>
      <c r="M90" s="58">
        <v>0</v>
      </c>
      <c r="N90" s="58"/>
      <c r="O90" s="58">
        <v>0</v>
      </c>
      <c r="P90" s="58"/>
      <c r="Q90" s="58"/>
      <c r="R90" s="58"/>
      <c r="S90" s="58">
        <v>0</v>
      </c>
      <c r="T90" s="58">
        <v>0</v>
      </c>
      <c r="U90" s="58"/>
      <c r="V90" s="58">
        <v>0</v>
      </c>
      <c r="W90" s="58"/>
      <c r="X90" s="58"/>
      <c r="Y90" s="58"/>
      <c r="Z90" s="58">
        <v>0</v>
      </c>
      <c r="AA90" s="58">
        <v>0</v>
      </c>
      <c r="AB90" s="58"/>
      <c r="AC90" s="58">
        <v>0</v>
      </c>
      <c r="AD90" s="58"/>
      <c r="AE90" s="58"/>
      <c r="AF90" s="58"/>
      <c r="AG90" s="58">
        <f t="shared" si="4"/>
        <v>0</v>
      </c>
      <c r="AH90" s="58">
        <f t="shared" si="5"/>
        <v>0</v>
      </c>
      <c r="AI90" s="58"/>
      <c r="AJ90" s="58">
        <f t="shared" si="6"/>
        <v>0</v>
      </c>
      <c r="AK90" s="58"/>
      <c r="AL90" s="58"/>
    </row>
    <row r="91" spans="1:38" ht="90.65" customHeight="1">
      <c r="A91" s="47" t="s">
        <v>1224</v>
      </c>
      <c r="B91" s="43" t="s">
        <v>269</v>
      </c>
      <c r="C91" s="50" t="s">
        <v>1305</v>
      </c>
      <c r="D91" s="4"/>
      <c r="E91" s="58">
        <v>0</v>
      </c>
      <c r="F91" s="58">
        <v>0</v>
      </c>
      <c r="G91" s="58"/>
      <c r="H91" s="58">
        <v>0</v>
      </c>
      <c r="I91" s="58"/>
      <c r="J91" s="58"/>
      <c r="K91" s="58"/>
      <c r="L91" s="58">
        <v>0</v>
      </c>
      <c r="M91" s="58">
        <v>0</v>
      </c>
      <c r="N91" s="58"/>
      <c r="O91" s="58">
        <v>0</v>
      </c>
      <c r="P91" s="58"/>
      <c r="Q91" s="58"/>
      <c r="R91" s="58"/>
      <c r="S91" s="58">
        <v>1.2844277199999998</v>
      </c>
      <c r="T91" s="58">
        <v>0</v>
      </c>
      <c r="U91" s="58"/>
      <c r="V91" s="58">
        <v>0.63</v>
      </c>
      <c r="W91" s="58"/>
      <c r="X91" s="58"/>
      <c r="Y91" s="58"/>
      <c r="Z91" s="58">
        <v>0</v>
      </c>
      <c r="AA91" s="58">
        <v>0</v>
      </c>
      <c r="AB91" s="58"/>
      <c r="AC91" s="58">
        <v>0</v>
      </c>
      <c r="AD91" s="58"/>
      <c r="AE91" s="58"/>
      <c r="AF91" s="58"/>
      <c r="AG91" s="58">
        <f t="shared" si="4"/>
        <v>1.2844277199999998</v>
      </c>
      <c r="AH91" s="58">
        <f t="shared" si="5"/>
        <v>0</v>
      </c>
      <c r="AI91" s="58"/>
      <c r="AJ91" s="58">
        <f t="shared" si="6"/>
        <v>0.63</v>
      </c>
      <c r="AK91" s="58"/>
      <c r="AL91" s="58"/>
    </row>
    <row r="92" spans="1:38" ht="90.65" customHeight="1">
      <c r="A92" s="47" t="s">
        <v>1223</v>
      </c>
      <c r="B92" s="43" t="s">
        <v>270</v>
      </c>
      <c r="C92" s="50" t="s">
        <v>1306</v>
      </c>
      <c r="D92" s="4"/>
      <c r="E92" s="58">
        <v>0.33963140000000003</v>
      </c>
      <c r="F92" s="58">
        <v>0.10</v>
      </c>
      <c r="G92" s="58"/>
      <c r="H92" s="58">
        <v>0</v>
      </c>
      <c r="I92" s="58"/>
      <c r="J92" s="58"/>
      <c r="K92" s="58"/>
      <c r="L92" s="58">
        <v>0</v>
      </c>
      <c r="M92" s="58">
        <v>0</v>
      </c>
      <c r="N92" s="58"/>
      <c r="O92" s="58">
        <v>0</v>
      </c>
      <c r="P92" s="58"/>
      <c r="Q92" s="58"/>
      <c r="R92" s="58"/>
      <c r="S92" s="58">
        <v>0</v>
      </c>
      <c r="T92" s="58">
        <v>0</v>
      </c>
      <c r="U92" s="58"/>
      <c r="V92" s="58">
        <v>0</v>
      </c>
      <c r="W92" s="58"/>
      <c r="X92" s="58"/>
      <c r="Y92" s="58"/>
      <c r="Z92" s="58">
        <v>0</v>
      </c>
      <c r="AA92" s="58">
        <v>0</v>
      </c>
      <c r="AB92" s="58"/>
      <c r="AC92" s="58">
        <v>0</v>
      </c>
      <c r="AD92" s="58"/>
      <c r="AE92" s="58"/>
      <c r="AF92" s="58"/>
      <c r="AG92" s="58">
        <f t="shared" si="4"/>
        <v>0.33963140000000003</v>
      </c>
      <c r="AH92" s="58">
        <f t="shared" si="5"/>
        <v>0.10000000000000001</v>
      </c>
      <c r="AI92" s="58"/>
      <c r="AJ92" s="58">
        <f t="shared" si="6"/>
        <v>0</v>
      </c>
      <c r="AK92" s="58"/>
      <c r="AL92" s="58"/>
    </row>
    <row r="93" spans="1:38" ht="72.65" customHeight="1">
      <c r="A93" s="47" t="s">
        <v>1223</v>
      </c>
      <c r="B93" s="43" t="s">
        <v>271</v>
      </c>
      <c r="C93" s="50" t="s">
        <v>1307</v>
      </c>
      <c r="D93" s="4"/>
      <c r="E93" s="58">
        <v>0</v>
      </c>
      <c r="F93" s="58">
        <v>0</v>
      </c>
      <c r="G93" s="58"/>
      <c r="H93" s="58">
        <v>0</v>
      </c>
      <c r="I93" s="58"/>
      <c r="J93" s="58"/>
      <c r="K93" s="58"/>
      <c r="L93" s="58">
        <v>0.27744603000000001</v>
      </c>
      <c r="M93" s="58">
        <v>0.10</v>
      </c>
      <c r="N93" s="58"/>
      <c r="O93" s="58">
        <v>0</v>
      </c>
      <c r="P93" s="58"/>
      <c r="Q93" s="58"/>
      <c r="R93" s="58"/>
      <c r="S93" s="58">
        <v>0</v>
      </c>
      <c r="T93" s="58">
        <v>0</v>
      </c>
      <c r="U93" s="58"/>
      <c r="V93" s="58">
        <v>0</v>
      </c>
      <c r="W93" s="58"/>
      <c r="X93" s="58"/>
      <c r="Y93" s="58"/>
      <c r="Z93" s="58">
        <v>0</v>
      </c>
      <c r="AA93" s="58">
        <v>0</v>
      </c>
      <c r="AB93" s="58"/>
      <c r="AC93" s="58">
        <v>0</v>
      </c>
      <c r="AD93" s="58"/>
      <c r="AE93" s="58"/>
      <c r="AF93" s="58"/>
      <c r="AG93" s="58">
        <f t="shared" si="4"/>
        <v>0.27744603000000001</v>
      </c>
      <c r="AH93" s="58">
        <f t="shared" si="5"/>
        <v>0.10000000000000001</v>
      </c>
      <c r="AI93" s="58"/>
      <c r="AJ93" s="58">
        <f t="shared" si="6"/>
        <v>0</v>
      </c>
      <c r="AK93" s="58"/>
      <c r="AL93" s="58"/>
    </row>
    <row r="94" spans="1:38" ht="126.95" customHeight="1">
      <c r="A94" s="47" t="s">
        <v>1224</v>
      </c>
      <c r="B94" s="43" t="s">
        <v>272</v>
      </c>
      <c r="C94" s="50" t="s">
        <v>1308</v>
      </c>
      <c r="D94" s="4"/>
      <c r="E94" s="58">
        <v>0</v>
      </c>
      <c r="F94" s="58">
        <v>0</v>
      </c>
      <c r="G94" s="58"/>
      <c r="H94" s="58">
        <v>0</v>
      </c>
      <c r="I94" s="58"/>
      <c r="J94" s="58"/>
      <c r="K94" s="58"/>
      <c r="L94" s="58">
        <v>0.25541037</v>
      </c>
      <c r="M94" s="58">
        <v>0</v>
      </c>
      <c r="N94" s="58"/>
      <c r="O94" s="58">
        <v>0.098000000000000004</v>
      </c>
      <c r="P94" s="58"/>
      <c r="Q94" s="58"/>
      <c r="R94" s="58"/>
      <c r="S94" s="58">
        <v>0</v>
      </c>
      <c r="T94" s="58">
        <v>0</v>
      </c>
      <c r="U94" s="58"/>
      <c r="V94" s="58">
        <v>0</v>
      </c>
      <c r="W94" s="58"/>
      <c r="X94" s="58"/>
      <c r="Y94" s="58"/>
      <c r="Z94" s="58">
        <v>0</v>
      </c>
      <c r="AA94" s="58">
        <v>0</v>
      </c>
      <c r="AB94" s="58"/>
      <c r="AC94" s="58">
        <v>0</v>
      </c>
      <c r="AD94" s="58"/>
      <c r="AE94" s="58"/>
      <c r="AF94" s="58"/>
      <c r="AG94" s="58">
        <f t="shared" si="4"/>
        <v>0.25541037</v>
      </c>
      <c r="AH94" s="58">
        <f t="shared" si="5"/>
        <v>0</v>
      </c>
      <c r="AI94" s="58"/>
      <c r="AJ94" s="58">
        <f t="shared" si="6"/>
        <v>0.098000000000000004</v>
      </c>
      <c r="AK94" s="58"/>
      <c r="AL94" s="58"/>
    </row>
    <row r="95" spans="1:38" ht="90.65" customHeight="1">
      <c r="A95" s="47" t="s">
        <v>1223</v>
      </c>
      <c r="B95" s="43" t="s">
        <v>273</v>
      </c>
      <c r="C95" s="50" t="s">
        <v>1309</v>
      </c>
      <c r="D95" s="4"/>
      <c r="E95" s="58">
        <v>0</v>
      </c>
      <c r="F95" s="58">
        <v>0</v>
      </c>
      <c r="G95" s="58"/>
      <c r="H95" s="58">
        <v>0</v>
      </c>
      <c r="I95" s="58"/>
      <c r="J95" s="58"/>
      <c r="K95" s="58"/>
      <c r="L95" s="58">
        <v>1.9144777400000001</v>
      </c>
      <c r="M95" s="58">
        <v>0.63</v>
      </c>
      <c r="N95" s="58"/>
      <c r="O95" s="58">
        <v>0</v>
      </c>
      <c r="P95" s="58"/>
      <c r="Q95" s="58"/>
      <c r="R95" s="58"/>
      <c r="S95" s="58">
        <v>0</v>
      </c>
      <c r="T95" s="58">
        <v>0</v>
      </c>
      <c r="U95" s="58"/>
      <c r="V95" s="58">
        <v>0</v>
      </c>
      <c r="W95" s="58"/>
      <c r="X95" s="58"/>
      <c r="Y95" s="58"/>
      <c r="Z95" s="58">
        <v>0</v>
      </c>
      <c r="AA95" s="58">
        <v>0</v>
      </c>
      <c r="AB95" s="58"/>
      <c r="AC95" s="58">
        <v>0</v>
      </c>
      <c r="AD95" s="58"/>
      <c r="AE95" s="58"/>
      <c r="AF95" s="58"/>
      <c r="AG95" s="58">
        <f t="shared" si="4"/>
        <v>1.9144777400000001</v>
      </c>
      <c r="AH95" s="58">
        <f t="shared" si="5"/>
        <v>0.63</v>
      </c>
      <c r="AI95" s="58"/>
      <c r="AJ95" s="58">
        <f t="shared" si="6"/>
        <v>0</v>
      </c>
      <c r="AK95" s="58"/>
      <c r="AL95" s="58"/>
    </row>
    <row r="96" spans="1:38" ht="90.65" customHeight="1">
      <c r="A96" s="47" t="s">
        <v>1223</v>
      </c>
      <c r="B96" s="43" t="s">
        <v>274</v>
      </c>
      <c r="C96" s="50" t="s">
        <v>1310</v>
      </c>
      <c r="D96" s="4"/>
      <c r="E96" s="58">
        <v>0</v>
      </c>
      <c r="F96" s="58">
        <v>0</v>
      </c>
      <c r="G96" s="58"/>
      <c r="H96" s="58">
        <v>0</v>
      </c>
      <c r="I96" s="58"/>
      <c r="J96" s="58"/>
      <c r="K96" s="58"/>
      <c r="L96" s="58">
        <v>0.75723704000000014</v>
      </c>
      <c r="M96" s="58">
        <v>0</v>
      </c>
      <c r="N96" s="58"/>
      <c r="O96" s="58">
        <v>0</v>
      </c>
      <c r="P96" s="58"/>
      <c r="Q96" s="58"/>
      <c r="R96" s="58"/>
      <c r="S96" s="58">
        <v>0</v>
      </c>
      <c r="T96" s="58">
        <v>0</v>
      </c>
      <c r="U96" s="58"/>
      <c r="V96" s="58">
        <v>0</v>
      </c>
      <c r="W96" s="58"/>
      <c r="X96" s="58"/>
      <c r="Y96" s="58"/>
      <c r="Z96" s="58">
        <v>0</v>
      </c>
      <c r="AA96" s="58">
        <v>0</v>
      </c>
      <c r="AB96" s="58"/>
      <c r="AC96" s="58">
        <v>0</v>
      </c>
      <c r="AD96" s="58"/>
      <c r="AE96" s="58"/>
      <c r="AF96" s="58"/>
      <c r="AG96" s="58">
        <f t="shared" si="4"/>
        <v>0.75723704000000014</v>
      </c>
      <c r="AH96" s="58">
        <f t="shared" si="5"/>
        <v>0</v>
      </c>
      <c r="AI96" s="58"/>
      <c r="AJ96" s="58">
        <f t="shared" si="6"/>
        <v>0</v>
      </c>
      <c r="AK96" s="58"/>
      <c r="AL96" s="58"/>
    </row>
    <row r="97" spans="1:38" ht="72.65" customHeight="1">
      <c r="A97" s="47" t="s">
        <v>1223</v>
      </c>
      <c r="B97" s="43" t="s">
        <v>275</v>
      </c>
      <c r="C97" s="50" t="s">
        <v>1311</v>
      </c>
      <c r="D97" s="4"/>
      <c r="E97" s="58">
        <v>0.79588676000000003</v>
      </c>
      <c r="F97" s="58">
        <v>0.80</v>
      </c>
      <c r="G97" s="58"/>
      <c r="H97" s="58">
        <v>0</v>
      </c>
      <c r="I97" s="58"/>
      <c r="J97" s="58"/>
      <c r="K97" s="58"/>
      <c r="L97" s="58">
        <v>0</v>
      </c>
      <c r="M97" s="58">
        <v>0</v>
      </c>
      <c r="N97" s="58"/>
      <c r="O97" s="58">
        <v>0</v>
      </c>
      <c r="P97" s="58"/>
      <c r="Q97" s="58"/>
      <c r="R97" s="58"/>
      <c r="S97" s="58">
        <v>0</v>
      </c>
      <c r="T97" s="58">
        <v>0</v>
      </c>
      <c r="U97" s="58"/>
      <c r="V97" s="58">
        <v>0</v>
      </c>
      <c r="W97" s="58"/>
      <c r="X97" s="58"/>
      <c r="Y97" s="58"/>
      <c r="Z97" s="58">
        <v>0</v>
      </c>
      <c r="AA97" s="58">
        <v>0</v>
      </c>
      <c r="AB97" s="58"/>
      <c r="AC97" s="58">
        <v>0</v>
      </c>
      <c r="AD97" s="58"/>
      <c r="AE97" s="58"/>
      <c r="AF97" s="58"/>
      <c r="AG97" s="58">
        <f t="shared" si="4"/>
        <v>0.79588676000000003</v>
      </c>
      <c r="AH97" s="58">
        <f t="shared" si="5"/>
        <v>0.80000000000000004</v>
      </c>
      <c r="AI97" s="58"/>
      <c r="AJ97" s="58">
        <f t="shared" si="6"/>
        <v>0</v>
      </c>
      <c r="AK97" s="58"/>
      <c r="AL97" s="58"/>
    </row>
    <row r="98" spans="1:38" ht="126.95" customHeight="1">
      <c r="A98" s="47" t="s">
        <v>1223</v>
      </c>
      <c r="B98" s="43" t="s">
        <v>276</v>
      </c>
      <c r="C98" s="50" t="s">
        <v>1312</v>
      </c>
      <c r="D98" s="4"/>
      <c r="E98" s="58">
        <v>0.6947970899999999</v>
      </c>
      <c r="F98" s="58">
        <v>0.80</v>
      </c>
      <c r="G98" s="58"/>
      <c r="H98" s="58">
        <v>0</v>
      </c>
      <c r="I98" s="58"/>
      <c r="J98" s="58"/>
      <c r="K98" s="58"/>
      <c r="L98" s="58">
        <v>0</v>
      </c>
      <c r="M98" s="58">
        <v>0</v>
      </c>
      <c r="N98" s="58"/>
      <c r="O98" s="58">
        <v>0</v>
      </c>
      <c r="P98" s="58"/>
      <c r="Q98" s="58"/>
      <c r="R98" s="58"/>
      <c r="S98" s="58">
        <v>0</v>
      </c>
      <c r="T98" s="58">
        <v>0</v>
      </c>
      <c r="U98" s="58"/>
      <c r="V98" s="58">
        <v>0</v>
      </c>
      <c r="W98" s="58"/>
      <c r="X98" s="58"/>
      <c r="Y98" s="58"/>
      <c r="Z98" s="58">
        <v>0</v>
      </c>
      <c r="AA98" s="58">
        <v>0</v>
      </c>
      <c r="AB98" s="58"/>
      <c r="AC98" s="58">
        <v>0</v>
      </c>
      <c r="AD98" s="58"/>
      <c r="AE98" s="58"/>
      <c r="AF98" s="58"/>
      <c r="AG98" s="58">
        <f t="shared" si="4"/>
        <v>0.6947970899999999</v>
      </c>
      <c r="AH98" s="58">
        <f t="shared" si="5"/>
        <v>0.80000000000000004</v>
      </c>
      <c r="AI98" s="58"/>
      <c r="AJ98" s="58">
        <f t="shared" si="6"/>
        <v>0</v>
      </c>
      <c r="AK98" s="58"/>
      <c r="AL98" s="58"/>
    </row>
    <row r="99" spans="1:38" ht="126.95" customHeight="1">
      <c r="A99" s="47" t="s">
        <v>1223</v>
      </c>
      <c r="B99" s="43" t="s">
        <v>277</v>
      </c>
      <c r="C99" s="50" t="s">
        <v>1313</v>
      </c>
      <c r="D99" s="4"/>
      <c r="E99" s="58">
        <v>0</v>
      </c>
      <c r="F99" s="58">
        <v>0</v>
      </c>
      <c r="G99" s="58"/>
      <c r="H99" s="58">
        <v>0</v>
      </c>
      <c r="I99" s="58"/>
      <c r="J99" s="58"/>
      <c r="K99" s="58"/>
      <c r="L99" s="58">
        <v>0</v>
      </c>
      <c r="M99" s="58">
        <v>0</v>
      </c>
      <c r="N99" s="58"/>
      <c r="O99" s="58">
        <v>0</v>
      </c>
      <c r="P99" s="58"/>
      <c r="Q99" s="58"/>
      <c r="R99" s="58"/>
      <c r="S99" s="58">
        <v>0.49879000000000001</v>
      </c>
      <c r="T99" s="58">
        <v>0.40</v>
      </c>
      <c r="U99" s="58"/>
      <c r="V99" s="58">
        <v>0</v>
      </c>
      <c r="W99" s="58"/>
      <c r="X99" s="58"/>
      <c r="Y99" s="58"/>
      <c r="Z99" s="58">
        <v>0</v>
      </c>
      <c r="AA99" s="58">
        <v>0</v>
      </c>
      <c r="AB99" s="58"/>
      <c r="AC99" s="58">
        <v>0</v>
      </c>
      <c r="AD99" s="58"/>
      <c r="AE99" s="58"/>
      <c r="AF99" s="58"/>
      <c r="AG99" s="58">
        <f t="shared" si="4"/>
        <v>0.49879000000000001</v>
      </c>
      <c r="AH99" s="58">
        <f t="shared" si="5"/>
        <v>0.40000000000000002</v>
      </c>
      <c r="AI99" s="58"/>
      <c r="AJ99" s="58">
        <f t="shared" si="6"/>
        <v>0</v>
      </c>
      <c r="AK99" s="58"/>
      <c r="AL99" s="58"/>
    </row>
    <row r="100" spans="1:38" ht="90.65" customHeight="1">
      <c r="A100" s="47" t="s">
        <v>1224</v>
      </c>
      <c r="B100" s="43" t="s">
        <v>278</v>
      </c>
      <c r="C100" s="50" t="s">
        <v>1314</v>
      </c>
      <c r="D100" s="4"/>
      <c r="E100" s="58">
        <v>0.15764021</v>
      </c>
      <c r="F100" s="58">
        <v>0</v>
      </c>
      <c r="G100" s="58"/>
      <c r="H100" s="58">
        <v>0.27</v>
      </c>
      <c r="I100" s="58"/>
      <c r="J100" s="58"/>
      <c r="K100" s="58"/>
      <c r="L100" s="58">
        <v>0</v>
      </c>
      <c r="M100" s="58">
        <v>0</v>
      </c>
      <c r="N100" s="58"/>
      <c r="O100" s="58">
        <v>0</v>
      </c>
      <c r="P100" s="58"/>
      <c r="Q100" s="58"/>
      <c r="R100" s="58"/>
      <c r="S100" s="58">
        <v>0</v>
      </c>
      <c r="T100" s="58">
        <v>0</v>
      </c>
      <c r="U100" s="58"/>
      <c r="V100" s="58">
        <v>0</v>
      </c>
      <c r="W100" s="58"/>
      <c r="X100" s="58"/>
      <c r="Y100" s="58"/>
      <c r="Z100" s="58">
        <v>0</v>
      </c>
      <c r="AA100" s="58">
        <v>0</v>
      </c>
      <c r="AB100" s="58"/>
      <c r="AC100" s="58">
        <v>0</v>
      </c>
      <c r="AD100" s="58"/>
      <c r="AE100" s="58"/>
      <c r="AF100" s="58"/>
      <c r="AG100" s="58">
        <f t="shared" si="4"/>
        <v>0.15764021</v>
      </c>
      <c r="AH100" s="58">
        <f t="shared" si="5"/>
        <v>0</v>
      </c>
      <c r="AI100" s="58"/>
      <c r="AJ100" s="58">
        <f t="shared" si="6"/>
        <v>0.27000000000000002</v>
      </c>
      <c r="AK100" s="58"/>
      <c r="AL100" s="58"/>
    </row>
    <row r="101" spans="1:38" ht="181.3" customHeight="1">
      <c r="A101" s="47" t="s">
        <v>1223</v>
      </c>
      <c r="B101" s="43" t="s">
        <v>279</v>
      </c>
      <c r="C101" s="50" t="s">
        <v>1315</v>
      </c>
      <c r="D101" s="4"/>
      <c r="E101" s="58">
        <v>0</v>
      </c>
      <c r="F101" s="58">
        <v>0</v>
      </c>
      <c r="G101" s="58"/>
      <c r="H101" s="58">
        <v>0</v>
      </c>
      <c r="I101" s="58"/>
      <c r="J101" s="58"/>
      <c r="K101" s="58"/>
      <c r="L101" s="58">
        <v>1.4072068500000001</v>
      </c>
      <c r="M101" s="58">
        <v>0.80</v>
      </c>
      <c r="N101" s="58"/>
      <c r="O101" s="58">
        <v>0</v>
      </c>
      <c r="P101" s="58"/>
      <c r="Q101" s="58"/>
      <c r="R101" s="58"/>
      <c r="S101" s="58">
        <v>0</v>
      </c>
      <c r="T101" s="58">
        <v>0</v>
      </c>
      <c r="U101" s="58"/>
      <c r="V101" s="58">
        <v>0</v>
      </c>
      <c r="W101" s="58"/>
      <c r="X101" s="58"/>
      <c r="Y101" s="58"/>
      <c r="Z101" s="58">
        <v>0</v>
      </c>
      <c r="AA101" s="58">
        <v>0</v>
      </c>
      <c r="AB101" s="58"/>
      <c r="AC101" s="58">
        <v>0</v>
      </c>
      <c r="AD101" s="58"/>
      <c r="AE101" s="58"/>
      <c r="AF101" s="58"/>
      <c r="AG101" s="58">
        <f t="shared" si="4"/>
        <v>1.4072068500000001</v>
      </c>
      <c r="AH101" s="58">
        <f t="shared" si="5"/>
        <v>0.80000000000000004</v>
      </c>
      <c r="AI101" s="58"/>
      <c r="AJ101" s="58">
        <f t="shared" si="6"/>
        <v>0</v>
      </c>
      <c r="AK101" s="58"/>
      <c r="AL101" s="58"/>
    </row>
    <row r="102" spans="1:38" ht="90.65" customHeight="1">
      <c r="A102" s="47" t="s">
        <v>1223</v>
      </c>
      <c r="B102" s="43" t="s">
        <v>280</v>
      </c>
      <c r="C102" s="50" t="s">
        <v>1316</v>
      </c>
      <c r="D102" s="4"/>
      <c r="E102" s="58">
        <v>0</v>
      </c>
      <c r="F102" s="58">
        <v>0</v>
      </c>
      <c r="G102" s="58"/>
      <c r="H102" s="58">
        <v>0</v>
      </c>
      <c r="I102" s="58"/>
      <c r="J102" s="58"/>
      <c r="K102" s="58"/>
      <c r="L102" s="58">
        <v>0</v>
      </c>
      <c r="M102" s="58">
        <v>0</v>
      </c>
      <c r="N102" s="58"/>
      <c r="O102" s="58">
        <v>0</v>
      </c>
      <c r="P102" s="58"/>
      <c r="Q102" s="58"/>
      <c r="R102" s="58"/>
      <c r="S102" s="58">
        <v>5.0022562500000003</v>
      </c>
      <c r="T102" s="58">
        <v>2</v>
      </c>
      <c r="U102" s="58"/>
      <c r="V102" s="58">
        <v>0</v>
      </c>
      <c r="W102" s="58"/>
      <c r="X102" s="58"/>
      <c r="Y102" s="58"/>
      <c r="Z102" s="58">
        <v>0</v>
      </c>
      <c r="AA102" s="58">
        <v>0</v>
      </c>
      <c r="AB102" s="58"/>
      <c r="AC102" s="58">
        <v>0</v>
      </c>
      <c r="AD102" s="58"/>
      <c r="AE102" s="58"/>
      <c r="AF102" s="58"/>
      <c r="AG102" s="58">
        <f t="shared" si="4"/>
        <v>5.0022562500000003</v>
      </c>
      <c r="AH102" s="58">
        <f t="shared" si="5"/>
        <v>2</v>
      </c>
      <c r="AI102" s="58"/>
      <c r="AJ102" s="58">
        <f t="shared" si="6"/>
        <v>0</v>
      </c>
      <c r="AK102" s="58"/>
      <c r="AL102" s="58"/>
    </row>
    <row r="103" spans="1:38" ht="145.2" customHeight="1">
      <c r="A103" s="47" t="s">
        <v>1223</v>
      </c>
      <c r="B103" s="43" t="s">
        <v>281</v>
      </c>
      <c r="C103" s="50" t="s">
        <v>1317</v>
      </c>
      <c r="D103" s="4"/>
      <c r="E103" s="58">
        <v>0</v>
      </c>
      <c r="F103" s="58">
        <v>0</v>
      </c>
      <c r="G103" s="58"/>
      <c r="H103" s="58">
        <v>0</v>
      </c>
      <c r="I103" s="58"/>
      <c r="J103" s="58"/>
      <c r="K103" s="58"/>
      <c r="L103" s="58">
        <v>0</v>
      </c>
      <c r="M103" s="58">
        <v>0</v>
      </c>
      <c r="N103" s="58"/>
      <c r="O103" s="58">
        <v>0</v>
      </c>
      <c r="P103" s="58"/>
      <c r="Q103" s="58"/>
      <c r="R103" s="58"/>
      <c r="S103" s="58">
        <v>0</v>
      </c>
      <c r="T103" s="58">
        <v>0</v>
      </c>
      <c r="U103" s="58"/>
      <c r="V103" s="58">
        <v>0</v>
      </c>
      <c r="W103" s="58"/>
      <c r="X103" s="58"/>
      <c r="Y103" s="58"/>
      <c r="Z103" s="58">
        <v>29.475509999999996</v>
      </c>
      <c r="AA103" s="58">
        <v>0</v>
      </c>
      <c r="AB103" s="58"/>
      <c r="AC103" s="58">
        <v>0.5</v>
      </c>
      <c r="AD103" s="58"/>
      <c r="AE103" s="58"/>
      <c r="AF103" s="58"/>
      <c r="AG103" s="58">
        <f t="shared" si="4"/>
        <v>29.475509999999996</v>
      </c>
      <c r="AH103" s="58">
        <f t="shared" si="5"/>
        <v>0</v>
      </c>
      <c r="AI103" s="58"/>
      <c r="AJ103" s="58">
        <f t="shared" si="6"/>
        <v>0.5</v>
      </c>
      <c r="AK103" s="58"/>
      <c r="AL103" s="58"/>
    </row>
    <row r="104" spans="1:38" ht="126.95" customHeight="1">
      <c r="A104" s="47" t="s">
        <v>1224</v>
      </c>
      <c r="B104" s="43" t="s">
        <v>282</v>
      </c>
      <c r="C104" s="50" t="s">
        <v>1318</v>
      </c>
      <c r="D104" s="4"/>
      <c r="E104" s="58">
        <v>0</v>
      </c>
      <c r="F104" s="58">
        <v>0</v>
      </c>
      <c r="G104" s="58"/>
      <c r="H104" s="58">
        <v>0</v>
      </c>
      <c r="I104" s="58"/>
      <c r="J104" s="58"/>
      <c r="K104" s="58"/>
      <c r="L104" s="58">
        <v>0</v>
      </c>
      <c r="M104" s="58">
        <v>0</v>
      </c>
      <c r="N104" s="58"/>
      <c r="O104" s="58">
        <v>0</v>
      </c>
      <c r="P104" s="58"/>
      <c r="Q104" s="58"/>
      <c r="R104" s="58"/>
      <c r="S104" s="58">
        <v>0</v>
      </c>
      <c r="T104" s="58">
        <v>0</v>
      </c>
      <c r="U104" s="58"/>
      <c r="V104" s="58">
        <v>0</v>
      </c>
      <c r="W104" s="58"/>
      <c r="X104" s="58"/>
      <c r="Y104" s="58"/>
      <c r="Z104" s="58">
        <v>0</v>
      </c>
      <c r="AA104" s="58">
        <v>0</v>
      </c>
      <c r="AB104" s="58"/>
      <c r="AC104" s="58">
        <v>0</v>
      </c>
      <c r="AD104" s="58"/>
      <c r="AE104" s="58"/>
      <c r="AF104" s="58"/>
      <c r="AG104" s="58">
        <f t="shared" si="4"/>
        <v>0</v>
      </c>
      <c r="AH104" s="58">
        <f t="shared" si="5"/>
        <v>0</v>
      </c>
      <c r="AI104" s="58"/>
      <c r="AJ104" s="58">
        <f t="shared" si="6"/>
        <v>0</v>
      </c>
      <c r="AK104" s="58"/>
      <c r="AL104" s="58"/>
    </row>
    <row r="105" spans="1:38" ht="90.65" customHeight="1">
      <c r="A105" s="47" t="s">
        <v>1223</v>
      </c>
      <c r="B105" s="43" t="s">
        <v>283</v>
      </c>
      <c r="C105" s="50" t="s">
        <v>1319</v>
      </c>
      <c r="D105" s="4"/>
      <c r="E105" s="58">
        <v>0</v>
      </c>
      <c r="F105" s="58">
        <v>0</v>
      </c>
      <c r="G105" s="58"/>
      <c r="H105" s="58">
        <v>0</v>
      </c>
      <c r="I105" s="58"/>
      <c r="J105" s="58"/>
      <c r="K105" s="58"/>
      <c r="L105" s="58">
        <v>0</v>
      </c>
      <c r="M105" s="58">
        <v>0</v>
      </c>
      <c r="N105" s="58"/>
      <c r="O105" s="58">
        <v>0</v>
      </c>
      <c r="P105" s="58"/>
      <c r="Q105" s="58"/>
      <c r="R105" s="58"/>
      <c r="S105" s="58">
        <v>0</v>
      </c>
      <c r="T105" s="58">
        <v>0</v>
      </c>
      <c r="U105" s="58"/>
      <c r="V105" s="58">
        <v>0</v>
      </c>
      <c r="W105" s="58"/>
      <c r="X105" s="58"/>
      <c r="Y105" s="58"/>
      <c r="Z105" s="58">
        <v>0</v>
      </c>
      <c r="AA105" s="58">
        <v>0</v>
      </c>
      <c r="AB105" s="58"/>
      <c r="AC105" s="58">
        <v>0</v>
      </c>
      <c r="AD105" s="58"/>
      <c r="AE105" s="58"/>
      <c r="AF105" s="58"/>
      <c r="AG105" s="58">
        <f t="shared" si="4"/>
        <v>0</v>
      </c>
      <c r="AH105" s="58">
        <f t="shared" si="5"/>
        <v>0</v>
      </c>
      <c r="AI105" s="58"/>
      <c r="AJ105" s="58">
        <f t="shared" si="6"/>
        <v>0</v>
      </c>
      <c r="AK105" s="58"/>
      <c r="AL105" s="58"/>
    </row>
    <row r="106" spans="1:38" ht="90.65" customHeight="1">
      <c r="A106" s="47" t="s">
        <v>1223</v>
      </c>
      <c r="B106" s="43" t="s">
        <v>284</v>
      </c>
      <c r="C106" s="50" t="s">
        <v>1320</v>
      </c>
      <c r="D106" s="4"/>
      <c r="E106" s="58">
        <v>0</v>
      </c>
      <c r="F106" s="58">
        <v>0</v>
      </c>
      <c r="G106" s="58"/>
      <c r="H106" s="58">
        <v>0</v>
      </c>
      <c r="I106" s="58"/>
      <c r="J106" s="58"/>
      <c r="K106" s="58"/>
      <c r="L106" s="58">
        <v>0</v>
      </c>
      <c r="M106" s="58">
        <v>0</v>
      </c>
      <c r="N106" s="58"/>
      <c r="O106" s="58">
        <v>0</v>
      </c>
      <c r="P106" s="58"/>
      <c r="Q106" s="58"/>
      <c r="R106" s="58"/>
      <c r="S106" s="58">
        <v>0</v>
      </c>
      <c r="T106" s="58">
        <v>0</v>
      </c>
      <c r="U106" s="58"/>
      <c r="V106" s="58">
        <v>0</v>
      </c>
      <c r="W106" s="58"/>
      <c r="X106" s="58"/>
      <c r="Y106" s="58"/>
      <c r="Z106" s="58">
        <v>0</v>
      </c>
      <c r="AA106" s="58">
        <v>0</v>
      </c>
      <c r="AB106" s="58"/>
      <c r="AC106" s="58">
        <v>0</v>
      </c>
      <c r="AD106" s="58"/>
      <c r="AE106" s="58"/>
      <c r="AF106" s="58"/>
      <c r="AG106" s="58">
        <f t="shared" si="4"/>
        <v>0</v>
      </c>
      <c r="AH106" s="58">
        <f t="shared" si="5"/>
        <v>0</v>
      </c>
      <c r="AI106" s="58"/>
      <c r="AJ106" s="58">
        <f t="shared" si="6"/>
        <v>0</v>
      </c>
      <c r="AK106" s="58"/>
      <c r="AL106" s="58"/>
    </row>
    <row r="107" spans="1:38" ht="145.2" customHeight="1">
      <c r="A107" s="47" t="s">
        <v>1223</v>
      </c>
      <c r="B107" s="43" t="s">
        <v>285</v>
      </c>
      <c r="C107" s="50" t="s">
        <v>1321</v>
      </c>
      <c r="D107" s="4"/>
      <c r="E107" s="58">
        <v>0</v>
      </c>
      <c r="F107" s="58">
        <v>0</v>
      </c>
      <c r="G107" s="58"/>
      <c r="H107" s="58">
        <v>0</v>
      </c>
      <c r="I107" s="58"/>
      <c r="J107" s="58"/>
      <c r="K107" s="58"/>
      <c r="L107" s="58">
        <v>0</v>
      </c>
      <c r="M107" s="58">
        <v>0</v>
      </c>
      <c r="N107" s="58"/>
      <c r="O107" s="58">
        <v>0</v>
      </c>
      <c r="P107" s="58"/>
      <c r="Q107" s="58"/>
      <c r="R107" s="58"/>
      <c r="S107" s="58">
        <v>0</v>
      </c>
      <c r="T107" s="58">
        <v>0</v>
      </c>
      <c r="U107" s="58"/>
      <c r="V107" s="58">
        <v>0</v>
      </c>
      <c r="W107" s="58"/>
      <c r="X107" s="58"/>
      <c r="Y107" s="58"/>
      <c r="Z107" s="58">
        <v>0</v>
      </c>
      <c r="AA107" s="58">
        <v>0</v>
      </c>
      <c r="AB107" s="58"/>
      <c r="AC107" s="58">
        <v>0</v>
      </c>
      <c r="AD107" s="58"/>
      <c r="AE107" s="58"/>
      <c r="AF107" s="58"/>
      <c r="AG107" s="58">
        <f t="shared" si="4"/>
        <v>0</v>
      </c>
      <c r="AH107" s="58">
        <f t="shared" si="5"/>
        <v>0</v>
      </c>
      <c r="AI107" s="58"/>
      <c r="AJ107" s="58">
        <f t="shared" si="6"/>
        <v>0</v>
      </c>
      <c r="AK107" s="58"/>
      <c r="AL107" s="58"/>
    </row>
    <row r="108" spans="1:38" ht="72.65" customHeight="1">
      <c r="A108" s="47" t="s">
        <v>1223</v>
      </c>
      <c r="B108" s="43" t="s">
        <v>286</v>
      </c>
      <c r="C108" s="50" t="s">
        <v>1322</v>
      </c>
      <c r="D108" s="4"/>
      <c r="E108" s="58">
        <v>1.1627400000000001</v>
      </c>
      <c r="F108" s="58">
        <v>0</v>
      </c>
      <c r="G108" s="58"/>
      <c r="H108" s="58">
        <v>0</v>
      </c>
      <c r="I108" s="58"/>
      <c r="J108" s="58"/>
      <c r="K108" s="58"/>
      <c r="L108" s="58">
        <v>4.1599999998087611E-06</v>
      </c>
      <c r="M108" s="58">
        <v>0</v>
      </c>
      <c r="N108" s="58"/>
      <c r="O108" s="58">
        <v>0</v>
      </c>
      <c r="P108" s="58"/>
      <c r="Q108" s="58"/>
      <c r="R108" s="58"/>
      <c r="S108" s="58">
        <v>0</v>
      </c>
      <c r="T108" s="58">
        <v>0</v>
      </c>
      <c r="U108" s="58"/>
      <c r="V108" s="58">
        <v>0</v>
      </c>
      <c r="W108" s="58"/>
      <c r="X108" s="58"/>
      <c r="Y108" s="58"/>
      <c r="Z108" s="58">
        <v>0</v>
      </c>
      <c r="AA108" s="58">
        <v>0</v>
      </c>
      <c r="AB108" s="58"/>
      <c r="AC108" s="58">
        <v>0</v>
      </c>
      <c r="AD108" s="58"/>
      <c r="AE108" s="58"/>
      <c r="AF108" s="58"/>
      <c r="AG108" s="58">
        <f t="shared" si="4"/>
        <v>1.1627441599999999</v>
      </c>
      <c r="AH108" s="58">
        <f t="shared" si="5"/>
        <v>0</v>
      </c>
      <c r="AI108" s="58"/>
      <c r="AJ108" s="58">
        <f t="shared" si="6"/>
        <v>0</v>
      </c>
      <c r="AK108" s="58"/>
      <c r="AL108" s="58"/>
    </row>
    <row r="109" spans="1:38" ht="108.8" customHeight="1">
      <c r="A109" s="47" t="s">
        <v>1224</v>
      </c>
      <c r="B109" s="43" t="s">
        <v>287</v>
      </c>
      <c r="C109" s="50" t="s">
        <v>1323</v>
      </c>
      <c r="D109" s="4"/>
      <c r="E109" s="58">
        <v>0</v>
      </c>
      <c r="F109" s="58">
        <v>0</v>
      </c>
      <c r="G109" s="58"/>
      <c r="H109" s="58">
        <v>0</v>
      </c>
      <c r="I109" s="58"/>
      <c r="J109" s="58"/>
      <c r="K109" s="58"/>
      <c r="L109" s="58">
        <v>0</v>
      </c>
      <c r="M109" s="58">
        <v>0</v>
      </c>
      <c r="N109" s="58"/>
      <c r="O109" s="58">
        <v>0</v>
      </c>
      <c r="P109" s="58"/>
      <c r="Q109" s="58"/>
      <c r="R109" s="58"/>
      <c r="S109" s="58">
        <v>0</v>
      </c>
      <c r="T109" s="58">
        <v>0</v>
      </c>
      <c r="U109" s="58"/>
      <c r="V109" s="58">
        <v>0</v>
      </c>
      <c r="W109" s="58"/>
      <c r="X109" s="58"/>
      <c r="Y109" s="58"/>
      <c r="Z109" s="58">
        <v>15.439170000000003</v>
      </c>
      <c r="AA109" s="58">
        <v>0</v>
      </c>
      <c r="AB109" s="58"/>
      <c r="AC109" s="58">
        <v>6.1820000000000004</v>
      </c>
      <c r="AD109" s="58"/>
      <c r="AE109" s="58"/>
      <c r="AF109" s="58"/>
      <c r="AG109" s="58">
        <f t="shared" si="4"/>
        <v>15.439170000000003</v>
      </c>
      <c r="AH109" s="58">
        <f t="shared" si="5"/>
        <v>0</v>
      </c>
      <c r="AI109" s="58"/>
      <c r="AJ109" s="58">
        <f t="shared" si="6"/>
        <v>6.1820000000000004</v>
      </c>
      <c r="AK109" s="58"/>
      <c r="AL109" s="58"/>
    </row>
    <row r="110" spans="1:38" ht="72.65" customHeight="1">
      <c r="A110" s="47" t="s">
        <v>1223</v>
      </c>
      <c r="B110" s="43" t="s">
        <v>288</v>
      </c>
      <c r="C110" s="50" t="s">
        <v>1324</v>
      </c>
      <c r="D110" s="4"/>
      <c r="E110" s="58">
        <v>0</v>
      </c>
      <c r="F110" s="58">
        <v>0</v>
      </c>
      <c r="G110" s="58"/>
      <c r="H110" s="58">
        <v>0</v>
      </c>
      <c r="I110" s="58"/>
      <c r="J110" s="58"/>
      <c r="K110" s="58"/>
      <c r="L110" s="58">
        <v>0</v>
      </c>
      <c r="M110" s="58">
        <v>0</v>
      </c>
      <c r="N110" s="58"/>
      <c r="O110" s="58">
        <v>0</v>
      </c>
      <c r="P110" s="58"/>
      <c r="Q110" s="58"/>
      <c r="R110" s="58"/>
      <c r="S110" s="58">
        <v>0</v>
      </c>
      <c r="T110" s="58">
        <v>0</v>
      </c>
      <c r="U110" s="58"/>
      <c r="V110" s="58">
        <v>0</v>
      </c>
      <c r="W110" s="58"/>
      <c r="X110" s="58"/>
      <c r="Y110" s="58"/>
      <c r="Z110" s="58">
        <v>0.91359999999999997</v>
      </c>
      <c r="AA110" s="58">
        <v>0.63</v>
      </c>
      <c r="AB110" s="58"/>
      <c r="AC110" s="58">
        <v>0.03</v>
      </c>
      <c r="AD110" s="58"/>
      <c r="AE110" s="58"/>
      <c r="AF110" s="58"/>
      <c r="AG110" s="58">
        <f t="shared" si="4"/>
        <v>0.91359999999999997</v>
      </c>
      <c r="AH110" s="58">
        <f t="shared" si="5"/>
        <v>0.63</v>
      </c>
      <c r="AI110" s="58"/>
      <c r="AJ110" s="58">
        <f t="shared" si="6"/>
        <v>0.029999999999999999</v>
      </c>
      <c r="AK110" s="58"/>
      <c r="AL110" s="58"/>
    </row>
    <row r="111" spans="1:38" ht="90.65" customHeight="1">
      <c r="A111" s="47" t="s">
        <v>1223</v>
      </c>
      <c r="B111" s="43" t="s">
        <v>289</v>
      </c>
      <c r="C111" s="50" t="s">
        <v>1325</v>
      </c>
      <c r="D111" s="4"/>
      <c r="E111" s="58">
        <v>0</v>
      </c>
      <c r="F111" s="58">
        <v>0</v>
      </c>
      <c r="G111" s="58"/>
      <c r="H111" s="58">
        <v>0</v>
      </c>
      <c r="I111" s="58"/>
      <c r="J111" s="58"/>
      <c r="K111" s="58"/>
      <c r="L111" s="58">
        <v>0</v>
      </c>
      <c r="M111" s="58">
        <v>0</v>
      </c>
      <c r="N111" s="58"/>
      <c r="O111" s="58">
        <v>0</v>
      </c>
      <c r="P111" s="58"/>
      <c r="Q111" s="58"/>
      <c r="R111" s="58"/>
      <c r="S111" s="58">
        <v>0</v>
      </c>
      <c r="T111" s="58">
        <v>0</v>
      </c>
      <c r="U111" s="58"/>
      <c r="V111" s="58">
        <v>0</v>
      </c>
      <c r="W111" s="58"/>
      <c r="X111" s="58"/>
      <c r="Y111" s="58"/>
      <c r="Z111" s="58">
        <v>3.1980399999999998</v>
      </c>
      <c r="AA111" s="58">
        <v>0.63</v>
      </c>
      <c r="AB111" s="58"/>
      <c r="AC111" s="58">
        <v>0</v>
      </c>
      <c r="AD111" s="58"/>
      <c r="AE111" s="58"/>
      <c r="AF111" s="58"/>
      <c r="AG111" s="58">
        <f t="shared" si="4"/>
        <v>3.1980399999999998</v>
      </c>
      <c r="AH111" s="58">
        <f t="shared" si="5"/>
        <v>0.63</v>
      </c>
      <c r="AI111" s="58"/>
      <c r="AJ111" s="58">
        <f t="shared" si="6"/>
        <v>0</v>
      </c>
      <c r="AK111" s="58"/>
      <c r="AL111" s="58"/>
    </row>
    <row r="112" spans="1:38" ht="72.65" customHeight="1">
      <c r="A112" s="47" t="s">
        <v>1223</v>
      </c>
      <c r="B112" s="43" t="s">
        <v>290</v>
      </c>
      <c r="C112" s="50" t="s">
        <v>1326</v>
      </c>
      <c r="D112" s="4"/>
      <c r="E112" s="58">
        <v>0</v>
      </c>
      <c r="F112" s="58">
        <v>0</v>
      </c>
      <c r="G112" s="58"/>
      <c r="H112" s="58">
        <v>0</v>
      </c>
      <c r="I112" s="58"/>
      <c r="J112" s="58"/>
      <c r="K112" s="58"/>
      <c r="L112" s="58">
        <v>0</v>
      </c>
      <c r="M112" s="58">
        <v>0</v>
      </c>
      <c r="N112" s="58"/>
      <c r="O112" s="58">
        <v>0</v>
      </c>
      <c r="P112" s="58"/>
      <c r="Q112" s="58"/>
      <c r="R112" s="58"/>
      <c r="S112" s="58">
        <v>0</v>
      </c>
      <c r="T112" s="58">
        <v>0</v>
      </c>
      <c r="U112" s="58"/>
      <c r="V112" s="58">
        <v>0</v>
      </c>
      <c r="W112" s="58"/>
      <c r="X112" s="58"/>
      <c r="Y112" s="58"/>
      <c r="Z112" s="58">
        <v>0</v>
      </c>
      <c r="AA112" s="58">
        <v>0</v>
      </c>
      <c r="AB112" s="58"/>
      <c r="AC112" s="58">
        <v>0</v>
      </c>
      <c r="AD112" s="58"/>
      <c r="AE112" s="58"/>
      <c r="AF112" s="58"/>
      <c r="AG112" s="58">
        <f t="shared" si="4"/>
        <v>0</v>
      </c>
      <c r="AH112" s="58">
        <f t="shared" si="5"/>
        <v>0</v>
      </c>
      <c r="AI112" s="58"/>
      <c r="AJ112" s="58">
        <f t="shared" si="6"/>
        <v>0</v>
      </c>
      <c r="AK112" s="58"/>
      <c r="AL112" s="58"/>
    </row>
    <row r="113" spans="1:38" ht="145.2" customHeight="1">
      <c r="A113" s="47" t="s">
        <v>1224</v>
      </c>
      <c r="B113" s="43" t="s">
        <v>291</v>
      </c>
      <c r="C113" s="50" t="s">
        <v>1327</v>
      </c>
      <c r="D113" s="4"/>
      <c r="E113" s="58">
        <v>0</v>
      </c>
      <c r="F113" s="58">
        <v>0</v>
      </c>
      <c r="G113" s="58"/>
      <c r="H113" s="58">
        <v>0</v>
      </c>
      <c r="I113" s="58"/>
      <c r="J113" s="58"/>
      <c r="K113" s="58"/>
      <c r="L113" s="58">
        <v>0</v>
      </c>
      <c r="M113" s="58">
        <v>0</v>
      </c>
      <c r="N113" s="58"/>
      <c r="O113" s="58">
        <v>0</v>
      </c>
      <c r="P113" s="58"/>
      <c r="Q113" s="58"/>
      <c r="R113" s="58"/>
      <c r="S113" s="58">
        <v>0</v>
      </c>
      <c r="T113" s="58">
        <v>0</v>
      </c>
      <c r="U113" s="58"/>
      <c r="V113" s="58">
        <v>0</v>
      </c>
      <c r="W113" s="58"/>
      <c r="X113" s="58"/>
      <c r="Y113" s="58"/>
      <c r="Z113" s="58">
        <v>0</v>
      </c>
      <c r="AA113" s="58">
        <v>0</v>
      </c>
      <c r="AB113" s="58"/>
      <c r="AC113" s="58">
        <v>0</v>
      </c>
      <c r="AD113" s="58"/>
      <c r="AE113" s="58"/>
      <c r="AF113" s="58"/>
      <c r="AG113" s="58">
        <f t="shared" si="4"/>
        <v>0</v>
      </c>
      <c r="AH113" s="58">
        <f t="shared" si="5"/>
        <v>0</v>
      </c>
      <c r="AI113" s="58"/>
      <c r="AJ113" s="58">
        <f t="shared" si="6"/>
        <v>0</v>
      </c>
      <c r="AK113" s="58"/>
      <c r="AL113" s="58"/>
    </row>
    <row r="114" spans="1:38" ht="90.65" customHeight="1">
      <c r="A114" s="47" t="s">
        <v>1224</v>
      </c>
      <c r="B114" s="43" t="s">
        <v>292</v>
      </c>
      <c r="C114" s="50" t="s">
        <v>1328</v>
      </c>
      <c r="D114" s="4"/>
      <c r="E114" s="58">
        <v>0</v>
      </c>
      <c r="F114" s="58">
        <v>0</v>
      </c>
      <c r="G114" s="58"/>
      <c r="H114" s="58">
        <v>0</v>
      </c>
      <c r="I114" s="58"/>
      <c r="J114" s="58"/>
      <c r="K114" s="58"/>
      <c r="L114" s="58">
        <v>0</v>
      </c>
      <c r="M114" s="58">
        <v>0</v>
      </c>
      <c r="N114" s="58"/>
      <c r="O114" s="58">
        <v>0</v>
      </c>
      <c r="P114" s="58"/>
      <c r="Q114" s="58"/>
      <c r="R114" s="58"/>
      <c r="S114" s="58">
        <v>0</v>
      </c>
      <c r="T114" s="58">
        <v>0</v>
      </c>
      <c r="U114" s="58"/>
      <c r="V114" s="58">
        <v>0</v>
      </c>
      <c r="W114" s="58"/>
      <c r="X114" s="58"/>
      <c r="Y114" s="58"/>
      <c r="Z114" s="58">
        <v>0</v>
      </c>
      <c r="AA114" s="58">
        <v>0</v>
      </c>
      <c r="AB114" s="58"/>
      <c r="AC114" s="58">
        <v>0</v>
      </c>
      <c r="AD114" s="58"/>
      <c r="AE114" s="58"/>
      <c r="AF114" s="58"/>
      <c r="AG114" s="58">
        <f t="shared" si="4"/>
        <v>0</v>
      </c>
      <c r="AH114" s="58">
        <f t="shared" si="5"/>
        <v>0</v>
      </c>
      <c r="AI114" s="58"/>
      <c r="AJ114" s="58">
        <f t="shared" si="6"/>
        <v>0</v>
      </c>
      <c r="AK114" s="58"/>
      <c r="AL114" s="58"/>
    </row>
    <row r="115" spans="1:38" ht="108.8" customHeight="1">
      <c r="A115" s="47" t="s">
        <v>1223</v>
      </c>
      <c r="B115" s="43" t="s">
        <v>293</v>
      </c>
      <c r="C115" s="50" t="s">
        <v>1329</v>
      </c>
      <c r="D115" s="4"/>
      <c r="E115" s="58">
        <v>0</v>
      </c>
      <c r="F115" s="58">
        <v>0</v>
      </c>
      <c r="G115" s="58"/>
      <c r="H115" s="58">
        <v>0</v>
      </c>
      <c r="I115" s="58"/>
      <c r="J115" s="58"/>
      <c r="K115" s="58"/>
      <c r="L115" s="58">
        <v>0.25963346000000004</v>
      </c>
      <c r="M115" s="58">
        <v>0.40</v>
      </c>
      <c r="N115" s="58"/>
      <c r="O115" s="58">
        <v>0</v>
      </c>
      <c r="P115" s="58"/>
      <c r="Q115" s="58"/>
      <c r="R115" s="58"/>
      <c r="S115" s="58">
        <v>0</v>
      </c>
      <c r="T115" s="58">
        <v>0</v>
      </c>
      <c r="U115" s="58"/>
      <c r="V115" s="58">
        <v>0</v>
      </c>
      <c r="W115" s="58"/>
      <c r="X115" s="58"/>
      <c r="Y115" s="58"/>
      <c r="Z115" s="58">
        <v>0</v>
      </c>
      <c r="AA115" s="58">
        <v>0</v>
      </c>
      <c r="AB115" s="58"/>
      <c r="AC115" s="58">
        <v>0</v>
      </c>
      <c r="AD115" s="58"/>
      <c r="AE115" s="58"/>
      <c r="AF115" s="58"/>
      <c r="AG115" s="58">
        <f t="shared" si="4"/>
        <v>0.25963346000000004</v>
      </c>
      <c r="AH115" s="58">
        <f t="shared" si="5"/>
        <v>0.40000000000000002</v>
      </c>
      <c r="AI115" s="58"/>
      <c r="AJ115" s="58">
        <f t="shared" si="6"/>
        <v>0</v>
      </c>
      <c r="AK115" s="58"/>
      <c r="AL115" s="58"/>
    </row>
    <row r="116" spans="1:38" ht="145.2" customHeight="1">
      <c r="A116" s="47" t="s">
        <v>1223</v>
      </c>
      <c r="B116" s="43" t="s">
        <v>294</v>
      </c>
      <c r="C116" s="50" t="s">
        <v>1330</v>
      </c>
      <c r="D116" s="4"/>
      <c r="E116" s="58">
        <v>0.81128475</v>
      </c>
      <c r="F116" s="58">
        <v>0.80</v>
      </c>
      <c r="G116" s="58"/>
      <c r="H116" s="58">
        <v>0</v>
      </c>
      <c r="I116" s="58"/>
      <c r="J116" s="58"/>
      <c r="K116" s="58"/>
      <c r="L116" s="58">
        <v>0</v>
      </c>
      <c r="M116" s="58">
        <v>0</v>
      </c>
      <c r="N116" s="58"/>
      <c r="O116" s="58">
        <v>0</v>
      </c>
      <c r="P116" s="58"/>
      <c r="Q116" s="58"/>
      <c r="R116" s="58"/>
      <c r="S116" s="58">
        <v>0</v>
      </c>
      <c r="T116" s="58">
        <v>0</v>
      </c>
      <c r="U116" s="58"/>
      <c r="V116" s="58">
        <v>0</v>
      </c>
      <c r="W116" s="58"/>
      <c r="X116" s="58"/>
      <c r="Y116" s="58"/>
      <c r="Z116" s="58">
        <v>0</v>
      </c>
      <c r="AA116" s="58">
        <v>0</v>
      </c>
      <c r="AB116" s="58"/>
      <c r="AC116" s="58">
        <v>0</v>
      </c>
      <c r="AD116" s="58"/>
      <c r="AE116" s="58"/>
      <c r="AF116" s="58"/>
      <c r="AG116" s="58">
        <f t="shared" si="4"/>
        <v>0.81128475</v>
      </c>
      <c r="AH116" s="58">
        <f t="shared" si="5"/>
        <v>0.80000000000000004</v>
      </c>
      <c r="AI116" s="58"/>
      <c r="AJ116" s="58">
        <f t="shared" si="6"/>
        <v>0</v>
      </c>
      <c r="AK116" s="58"/>
      <c r="AL116" s="58"/>
    </row>
    <row r="117" spans="1:38" ht="126.95" customHeight="1">
      <c r="A117" s="47" t="s">
        <v>1223</v>
      </c>
      <c r="B117" s="43" t="s">
        <v>295</v>
      </c>
      <c r="C117" s="50" t="s">
        <v>1331</v>
      </c>
      <c r="D117" s="4"/>
      <c r="E117" s="58">
        <v>1.0267431899999999</v>
      </c>
      <c r="F117" s="58">
        <v>1.26</v>
      </c>
      <c r="G117" s="58"/>
      <c r="H117" s="58">
        <v>0</v>
      </c>
      <c r="I117" s="58"/>
      <c r="J117" s="58"/>
      <c r="K117" s="58"/>
      <c r="L117" s="58">
        <v>0</v>
      </c>
      <c r="M117" s="58">
        <v>0</v>
      </c>
      <c r="N117" s="58"/>
      <c r="O117" s="58">
        <v>0</v>
      </c>
      <c r="P117" s="58"/>
      <c r="Q117" s="58"/>
      <c r="R117" s="58"/>
      <c r="S117" s="58">
        <v>0</v>
      </c>
      <c r="T117" s="58">
        <v>0</v>
      </c>
      <c r="U117" s="58"/>
      <c r="V117" s="58">
        <v>0</v>
      </c>
      <c r="W117" s="58"/>
      <c r="X117" s="58"/>
      <c r="Y117" s="58"/>
      <c r="Z117" s="58">
        <v>0</v>
      </c>
      <c r="AA117" s="58">
        <v>0</v>
      </c>
      <c r="AB117" s="58"/>
      <c r="AC117" s="58">
        <v>0</v>
      </c>
      <c r="AD117" s="58"/>
      <c r="AE117" s="58"/>
      <c r="AF117" s="58"/>
      <c r="AG117" s="58">
        <f t="shared" si="4"/>
        <v>1.0267431899999999</v>
      </c>
      <c r="AH117" s="58">
        <f t="shared" si="5"/>
        <v>1.26</v>
      </c>
      <c r="AI117" s="58"/>
      <c r="AJ117" s="58">
        <f t="shared" si="6"/>
        <v>0</v>
      </c>
      <c r="AK117" s="58"/>
      <c r="AL117" s="58"/>
    </row>
    <row r="118" spans="1:38" ht="90.65" customHeight="1">
      <c r="A118" s="47" t="s">
        <v>1224</v>
      </c>
      <c r="B118" s="43" t="s">
        <v>296</v>
      </c>
      <c r="C118" s="50" t="s">
        <v>1332</v>
      </c>
      <c r="D118" s="4"/>
      <c r="E118" s="58">
        <v>0</v>
      </c>
      <c r="F118" s="58">
        <v>0</v>
      </c>
      <c r="G118" s="58"/>
      <c r="H118" s="58">
        <v>0</v>
      </c>
      <c r="I118" s="58"/>
      <c r="J118" s="58"/>
      <c r="K118" s="58"/>
      <c r="L118" s="58">
        <v>0</v>
      </c>
      <c r="M118" s="58">
        <v>0</v>
      </c>
      <c r="N118" s="58"/>
      <c r="O118" s="58">
        <v>0</v>
      </c>
      <c r="P118" s="58"/>
      <c r="Q118" s="58"/>
      <c r="R118" s="58"/>
      <c r="S118" s="58">
        <v>0</v>
      </c>
      <c r="T118" s="58">
        <v>0</v>
      </c>
      <c r="U118" s="58"/>
      <c r="V118" s="58">
        <v>0</v>
      </c>
      <c r="W118" s="58"/>
      <c r="X118" s="58"/>
      <c r="Y118" s="58"/>
      <c r="Z118" s="58">
        <v>0</v>
      </c>
      <c r="AA118" s="58">
        <v>0</v>
      </c>
      <c r="AB118" s="58"/>
      <c r="AC118" s="58">
        <v>0</v>
      </c>
      <c r="AD118" s="58"/>
      <c r="AE118" s="58"/>
      <c r="AF118" s="58"/>
      <c r="AG118" s="58">
        <f t="shared" si="4"/>
        <v>0</v>
      </c>
      <c r="AH118" s="58">
        <f t="shared" si="5"/>
        <v>0</v>
      </c>
      <c r="AI118" s="58"/>
      <c r="AJ118" s="58">
        <f t="shared" si="6"/>
        <v>0</v>
      </c>
      <c r="AK118" s="58"/>
      <c r="AL118" s="58"/>
    </row>
    <row r="119" spans="1:38" ht="126.95" customHeight="1">
      <c r="A119" s="47" t="s">
        <v>1224</v>
      </c>
      <c r="B119" s="43" t="s">
        <v>297</v>
      </c>
      <c r="C119" s="50" t="s">
        <v>1333</v>
      </c>
      <c r="D119" s="4"/>
      <c r="E119" s="58">
        <v>0</v>
      </c>
      <c r="F119" s="58">
        <v>0</v>
      </c>
      <c r="G119" s="58"/>
      <c r="H119" s="58">
        <v>0</v>
      </c>
      <c r="I119" s="58"/>
      <c r="J119" s="58"/>
      <c r="K119" s="58"/>
      <c r="L119" s="58">
        <v>0</v>
      </c>
      <c r="M119" s="58">
        <v>0</v>
      </c>
      <c r="N119" s="58"/>
      <c r="O119" s="58">
        <v>0</v>
      </c>
      <c r="P119" s="58"/>
      <c r="Q119" s="58"/>
      <c r="R119" s="58"/>
      <c r="S119" s="58">
        <v>0</v>
      </c>
      <c r="T119" s="58">
        <v>0</v>
      </c>
      <c r="U119" s="58"/>
      <c r="V119" s="58">
        <v>0</v>
      </c>
      <c r="W119" s="58"/>
      <c r="X119" s="58"/>
      <c r="Y119" s="58"/>
      <c r="Z119" s="58">
        <v>0</v>
      </c>
      <c r="AA119" s="58">
        <v>0</v>
      </c>
      <c r="AB119" s="58"/>
      <c r="AC119" s="58">
        <v>0</v>
      </c>
      <c r="AD119" s="58"/>
      <c r="AE119" s="58"/>
      <c r="AF119" s="58"/>
      <c r="AG119" s="58">
        <f t="shared" si="4"/>
        <v>0</v>
      </c>
      <c r="AH119" s="58">
        <f t="shared" si="5"/>
        <v>0</v>
      </c>
      <c r="AI119" s="58"/>
      <c r="AJ119" s="58">
        <f t="shared" si="6"/>
        <v>0</v>
      </c>
      <c r="AK119" s="58"/>
      <c r="AL119" s="58"/>
    </row>
    <row r="120" spans="1:38" ht="163.2" customHeight="1">
      <c r="A120" s="47" t="s">
        <v>1224</v>
      </c>
      <c r="B120" s="43" t="s">
        <v>298</v>
      </c>
      <c r="C120" s="50" t="s">
        <v>1334</v>
      </c>
      <c r="D120" s="4"/>
      <c r="E120" s="58">
        <v>0</v>
      </c>
      <c r="F120" s="58">
        <v>0</v>
      </c>
      <c r="G120" s="58"/>
      <c r="H120" s="58">
        <v>0</v>
      </c>
      <c r="I120" s="58"/>
      <c r="J120" s="58"/>
      <c r="K120" s="58"/>
      <c r="L120" s="58">
        <v>0</v>
      </c>
      <c r="M120" s="58">
        <v>0</v>
      </c>
      <c r="N120" s="58"/>
      <c r="O120" s="58">
        <v>0</v>
      </c>
      <c r="P120" s="58"/>
      <c r="Q120" s="58"/>
      <c r="R120" s="58"/>
      <c r="S120" s="58">
        <v>0</v>
      </c>
      <c r="T120" s="58">
        <v>0</v>
      </c>
      <c r="U120" s="58"/>
      <c r="V120" s="58">
        <v>0</v>
      </c>
      <c r="W120" s="58"/>
      <c r="X120" s="58"/>
      <c r="Y120" s="58"/>
      <c r="Z120" s="58">
        <v>0</v>
      </c>
      <c r="AA120" s="58">
        <v>0</v>
      </c>
      <c r="AB120" s="58"/>
      <c r="AC120" s="58">
        <v>0</v>
      </c>
      <c r="AD120" s="58"/>
      <c r="AE120" s="58"/>
      <c r="AF120" s="58"/>
      <c r="AG120" s="58">
        <f t="shared" si="4"/>
        <v>0</v>
      </c>
      <c r="AH120" s="58">
        <f t="shared" si="5"/>
        <v>0</v>
      </c>
      <c r="AI120" s="58"/>
      <c r="AJ120" s="58">
        <f t="shared" si="6"/>
        <v>0</v>
      </c>
      <c r="AK120" s="58"/>
      <c r="AL120" s="58"/>
    </row>
    <row r="121" spans="1:38" ht="145.2" customHeight="1">
      <c r="A121" s="47" t="s">
        <v>1223</v>
      </c>
      <c r="B121" s="43" t="s">
        <v>299</v>
      </c>
      <c r="C121" s="50" t="s">
        <v>1335</v>
      </c>
      <c r="D121" s="4"/>
      <c r="E121" s="58">
        <v>0</v>
      </c>
      <c r="F121" s="58">
        <v>0</v>
      </c>
      <c r="G121" s="58"/>
      <c r="H121" s="58">
        <v>0</v>
      </c>
      <c r="I121" s="58"/>
      <c r="J121" s="58"/>
      <c r="K121" s="58"/>
      <c r="L121" s="58">
        <v>0</v>
      </c>
      <c r="M121" s="58">
        <v>0</v>
      </c>
      <c r="N121" s="58"/>
      <c r="O121" s="58">
        <v>0</v>
      </c>
      <c r="P121" s="58"/>
      <c r="Q121" s="58"/>
      <c r="R121" s="58"/>
      <c r="S121" s="58">
        <v>0</v>
      </c>
      <c r="T121" s="58">
        <v>0</v>
      </c>
      <c r="U121" s="58"/>
      <c r="V121" s="58">
        <v>0</v>
      </c>
      <c r="W121" s="58"/>
      <c r="X121" s="58"/>
      <c r="Y121" s="58"/>
      <c r="Z121" s="58">
        <v>0</v>
      </c>
      <c r="AA121" s="58">
        <v>0</v>
      </c>
      <c r="AB121" s="58"/>
      <c r="AC121" s="58">
        <v>0</v>
      </c>
      <c r="AD121" s="58"/>
      <c r="AE121" s="58"/>
      <c r="AF121" s="58"/>
      <c r="AG121" s="58">
        <f t="shared" si="4"/>
        <v>0</v>
      </c>
      <c r="AH121" s="58">
        <f t="shared" si="5"/>
        <v>0</v>
      </c>
      <c r="AI121" s="58"/>
      <c r="AJ121" s="58">
        <f t="shared" si="6"/>
        <v>0</v>
      </c>
      <c r="AK121" s="58"/>
      <c r="AL121" s="58"/>
    </row>
    <row r="122" spans="1:38" ht="145.2" customHeight="1">
      <c r="A122" s="47" t="s">
        <v>1224</v>
      </c>
      <c r="B122" s="43" t="s">
        <v>300</v>
      </c>
      <c r="C122" s="50" t="s">
        <v>1336</v>
      </c>
      <c r="D122" s="4"/>
      <c r="E122" s="58">
        <v>0</v>
      </c>
      <c r="F122" s="58">
        <v>0</v>
      </c>
      <c r="G122" s="58"/>
      <c r="H122" s="58">
        <v>0</v>
      </c>
      <c r="I122" s="58"/>
      <c r="J122" s="58"/>
      <c r="K122" s="58"/>
      <c r="L122" s="58">
        <v>0</v>
      </c>
      <c r="M122" s="58">
        <v>0</v>
      </c>
      <c r="N122" s="58"/>
      <c r="O122" s="58">
        <v>0</v>
      </c>
      <c r="P122" s="58"/>
      <c r="Q122" s="58"/>
      <c r="R122" s="58"/>
      <c r="S122" s="58">
        <v>4.0701599999999996</v>
      </c>
      <c r="T122" s="58">
        <v>0</v>
      </c>
      <c r="U122" s="58"/>
      <c r="V122" s="58">
        <v>1.20</v>
      </c>
      <c r="W122" s="58"/>
      <c r="X122" s="58"/>
      <c r="Y122" s="58"/>
      <c r="Z122" s="58">
        <v>0</v>
      </c>
      <c r="AA122" s="58">
        <v>0</v>
      </c>
      <c r="AB122" s="58"/>
      <c r="AC122" s="58">
        <v>0</v>
      </c>
      <c r="AD122" s="58"/>
      <c r="AE122" s="58"/>
      <c r="AF122" s="58"/>
      <c r="AG122" s="58">
        <f t="shared" si="4"/>
        <v>4.0701599999999996</v>
      </c>
      <c r="AH122" s="58">
        <f t="shared" si="5"/>
        <v>0</v>
      </c>
      <c r="AI122" s="58"/>
      <c r="AJ122" s="58">
        <f t="shared" si="6"/>
        <v>1.2</v>
      </c>
      <c r="AK122" s="58"/>
      <c r="AL122" s="58"/>
    </row>
    <row r="123" spans="1:38" ht="126.95" customHeight="1">
      <c r="A123" s="47" t="s">
        <v>1223</v>
      </c>
      <c r="B123" s="43" t="s">
        <v>301</v>
      </c>
      <c r="C123" s="50" t="s">
        <v>1337</v>
      </c>
      <c r="D123" s="4"/>
      <c r="E123" s="58">
        <v>0</v>
      </c>
      <c r="F123" s="58">
        <v>0</v>
      </c>
      <c r="G123" s="58"/>
      <c r="H123" s="58">
        <v>0</v>
      </c>
      <c r="I123" s="58"/>
      <c r="J123" s="58"/>
      <c r="K123" s="58"/>
      <c r="L123" s="58">
        <v>0</v>
      </c>
      <c r="M123" s="58">
        <v>0</v>
      </c>
      <c r="N123" s="58"/>
      <c r="O123" s="58">
        <v>0</v>
      </c>
      <c r="P123" s="58"/>
      <c r="Q123" s="58"/>
      <c r="R123" s="58"/>
      <c r="S123" s="58">
        <v>0</v>
      </c>
      <c r="T123" s="58">
        <v>0</v>
      </c>
      <c r="U123" s="58"/>
      <c r="V123" s="58">
        <v>0</v>
      </c>
      <c r="W123" s="58"/>
      <c r="X123" s="58"/>
      <c r="Y123" s="58"/>
      <c r="Z123" s="58">
        <v>0</v>
      </c>
      <c r="AA123" s="58">
        <v>0</v>
      </c>
      <c r="AB123" s="58"/>
      <c r="AC123" s="58">
        <v>0</v>
      </c>
      <c r="AD123" s="58"/>
      <c r="AE123" s="58"/>
      <c r="AF123" s="58"/>
      <c r="AG123" s="58">
        <f t="shared" si="4"/>
        <v>0</v>
      </c>
      <c r="AH123" s="58">
        <f t="shared" si="5"/>
        <v>0</v>
      </c>
      <c r="AI123" s="58"/>
      <c r="AJ123" s="58">
        <f t="shared" si="6"/>
        <v>0</v>
      </c>
      <c r="AK123" s="58"/>
      <c r="AL123" s="58"/>
    </row>
    <row r="124" spans="1:38" ht="90.65" customHeight="1">
      <c r="A124" s="47" t="s">
        <v>1223</v>
      </c>
      <c r="B124" s="43" t="s">
        <v>302</v>
      </c>
      <c r="C124" s="50" t="s">
        <v>1338</v>
      </c>
      <c r="D124" s="4"/>
      <c r="E124" s="58">
        <v>0</v>
      </c>
      <c r="F124" s="58">
        <v>0</v>
      </c>
      <c r="G124" s="58"/>
      <c r="H124" s="58">
        <v>0</v>
      </c>
      <c r="I124" s="58"/>
      <c r="J124" s="58"/>
      <c r="K124" s="58"/>
      <c r="L124" s="58">
        <v>0</v>
      </c>
      <c r="M124" s="58">
        <v>0</v>
      </c>
      <c r="N124" s="58"/>
      <c r="O124" s="58">
        <v>0</v>
      </c>
      <c r="P124" s="58"/>
      <c r="Q124" s="58"/>
      <c r="R124" s="58"/>
      <c r="S124" s="58">
        <v>0</v>
      </c>
      <c r="T124" s="58">
        <v>0</v>
      </c>
      <c r="U124" s="58"/>
      <c r="V124" s="58">
        <v>0</v>
      </c>
      <c r="W124" s="58"/>
      <c r="X124" s="58"/>
      <c r="Y124" s="58"/>
      <c r="Z124" s="58">
        <v>0</v>
      </c>
      <c r="AA124" s="58">
        <v>0</v>
      </c>
      <c r="AB124" s="58"/>
      <c r="AC124" s="58">
        <v>0</v>
      </c>
      <c r="AD124" s="58"/>
      <c r="AE124" s="58"/>
      <c r="AF124" s="58"/>
      <c r="AG124" s="58">
        <f t="shared" si="4"/>
        <v>0</v>
      </c>
      <c r="AH124" s="58">
        <f t="shared" si="5"/>
        <v>0</v>
      </c>
      <c r="AI124" s="58"/>
      <c r="AJ124" s="58">
        <f t="shared" si="6"/>
        <v>0</v>
      </c>
      <c r="AK124" s="58"/>
      <c r="AL124" s="58"/>
    </row>
    <row r="125" spans="1:38" ht="126.95" customHeight="1">
      <c r="A125" s="47" t="s">
        <v>1223</v>
      </c>
      <c r="B125" s="43" t="s">
        <v>303</v>
      </c>
      <c r="C125" s="50" t="s">
        <v>1339</v>
      </c>
      <c r="D125" s="4"/>
      <c r="E125" s="58">
        <v>0</v>
      </c>
      <c r="F125" s="58">
        <v>0</v>
      </c>
      <c r="G125" s="58"/>
      <c r="H125" s="58">
        <v>0</v>
      </c>
      <c r="I125" s="58"/>
      <c r="J125" s="58"/>
      <c r="K125" s="58"/>
      <c r="L125" s="58">
        <v>0</v>
      </c>
      <c r="M125" s="58">
        <v>0</v>
      </c>
      <c r="N125" s="58"/>
      <c r="O125" s="58">
        <v>0</v>
      </c>
      <c r="P125" s="58"/>
      <c r="Q125" s="58"/>
      <c r="R125" s="58"/>
      <c r="S125" s="58">
        <v>0</v>
      </c>
      <c r="T125" s="58">
        <v>0</v>
      </c>
      <c r="U125" s="58"/>
      <c r="V125" s="58">
        <v>0</v>
      </c>
      <c r="W125" s="58"/>
      <c r="X125" s="58"/>
      <c r="Y125" s="58"/>
      <c r="Z125" s="58">
        <v>0</v>
      </c>
      <c r="AA125" s="58">
        <v>0</v>
      </c>
      <c r="AB125" s="58"/>
      <c r="AC125" s="58">
        <v>0</v>
      </c>
      <c r="AD125" s="58"/>
      <c r="AE125" s="58"/>
      <c r="AF125" s="58"/>
      <c r="AG125" s="58">
        <f t="shared" si="4"/>
        <v>0</v>
      </c>
      <c r="AH125" s="58">
        <f t="shared" si="5"/>
        <v>0</v>
      </c>
      <c r="AI125" s="58"/>
      <c r="AJ125" s="58">
        <f t="shared" si="6"/>
        <v>0</v>
      </c>
      <c r="AK125" s="58"/>
      <c r="AL125" s="58"/>
    </row>
    <row r="126" spans="1:38" ht="108.8" customHeight="1">
      <c r="A126" s="47" t="s">
        <v>1224</v>
      </c>
      <c r="B126" s="43" t="s">
        <v>304</v>
      </c>
      <c r="C126" s="50" t="s">
        <v>1340</v>
      </c>
      <c r="D126" s="4"/>
      <c r="E126" s="58">
        <v>0</v>
      </c>
      <c r="F126" s="58">
        <v>0</v>
      </c>
      <c r="G126" s="58"/>
      <c r="H126" s="58">
        <v>0</v>
      </c>
      <c r="I126" s="58"/>
      <c r="J126" s="58"/>
      <c r="K126" s="58"/>
      <c r="L126" s="58">
        <v>0</v>
      </c>
      <c r="M126" s="58">
        <v>0</v>
      </c>
      <c r="N126" s="58"/>
      <c r="O126" s="58">
        <v>0</v>
      </c>
      <c r="P126" s="58"/>
      <c r="Q126" s="58"/>
      <c r="R126" s="58"/>
      <c r="S126" s="58">
        <v>1.915</v>
      </c>
      <c r="T126" s="58">
        <v>0</v>
      </c>
      <c r="U126" s="58"/>
      <c r="V126" s="58">
        <v>0.23</v>
      </c>
      <c r="W126" s="58"/>
      <c r="X126" s="58"/>
      <c r="Y126" s="58"/>
      <c r="Z126" s="58">
        <v>0</v>
      </c>
      <c r="AA126" s="58">
        <v>0</v>
      </c>
      <c r="AB126" s="58"/>
      <c r="AC126" s="58">
        <v>0</v>
      </c>
      <c r="AD126" s="58"/>
      <c r="AE126" s="58"/>
      <c r="AF126" s="58"/>
      <c r="AG126" s="58">
        <f t="shared" si="4"/>
        <v>1.915</v>
      </c>
      <c r="AH126" s="58">
        <f t="shared" si="5"/>
        <v>0</v>
      </c>
      <c r="AI126" s="58"/>
      <c r="AJ126" s="58">
        <f t="shared" si="6"/>
        <v>0.23000000000000001</v>
      </c>
      <c r="AK126" s="58"/>
      <c r="AL126" s="58"/>
    </row>
    <row r="127" spans="1:38" ht="108.8" customHeight="1">
      <c r="A127" s="47" t="s">
        <v>1224</v>
      </c>
      <c r="B127" s="43" t="s">
        <v>305</v>
      </c>
      <c r="C127" s="50" t="s">
        <v>1341</v>
      </c>
      <c r="D127" s="4"/>
      <c r="E127" s="58">
        <v>0</v>
      </c>
      <c r="F127" s="58">
        <v>0</v>
      </c>
      <c r="G127" s="58"/>
      <c r="H127" s="58">
        <v>0</v>
      </c>
      <c r="I127" s="58"/>
      <c r="J127" s="58"/>
      <c r="K127" s="58"/>
      <c r="L127" s="58">
        <v>0</v>
      </c>
      <c r="M127" s="58">
        <v>0</v>
      </c>
      <c r="N127" s="58"/>
      <c r="O127" s="58">
        <v>0</v>
      </c>
      <c r="P127" s="58"/>
      <c r="Q127" s="58"/>
      <c r="R127" s="58"/>
      <c r="S127" s="58">
        <v>4.3805087300000007</v>
      </c>
      <c r="T127" s="58">
        <v>0</v>
      </c>
      <c r="U127" s="58"/>
      <c r="V127" s="58">
        <v>2.2400000000000002</v>
      </c>
      <c r="W127" s="58"/>
      <c r="X127" s="58"/>
      <c r="Y127" s="58"/>
      <c r="Z127" s="58">
        <v>0</v>
      </c>
      <c r="AA127" s="58">
        <v>0</v>
      </c>
      <c r="AB127" s="58"/>
      <c r="AC127" s="58">
        <v>0</v>
      </c>
      <c r="AD127" s="58"/>
      <c r="AE127" s="58"/>
      <c r="AF127" s="58"/>
      <c r="AG127" s="58">
        <f t="shared" si="4"/>
        <v>4.3805087300000007</v>
      </c>
      <c r="AH127" s="58">
        <f t="shared" si="5"/>
        <v>0</v>
      </c>
      <c r="AI127" s="58"/>
      <c r="AJ127" s="58">
        <f t="shared" si="6"/>
        <v>2.2400000000000002</v>
      </c>
      <c r="AK127" s="58"/>
      <c r="AL127" s="58"/>
    </row>
    <row r="128" spans="1:38" ht="163.2" customHeight="1">
      <c r="A128" s="47" t="s">
        <v>1223</v>
      </c>
      <c r="B128" s="43" t="s">
        <v>306</v>
      </c>
      <c r="C128" s="50" t="s">
        <v>1342</v>
      </c>
      <c r="D128" s="4"/>
      <c r="E128" s="58">
        <v>0</v>
      </c>
      <c r="F128" s="58">
        <v>0</v>
      </c>
      <c r="G128" s="58"/>
      <c r="H128" s="58">
        <v>0</v>
      </c>
      <c r="I128" s="58"/>
      <c r="J128" s="58"/>
      <c r="K128" s="58"/>
      <c r="L128" s="58">
        <v>0.38690532</v>
      </c>
      <c r="M128" s="58">
        <v>0.40</v>
      </c>
      <c r="N128" s="58"/>
      <c r="O128" s="58">
        <v>0</v>
      </c>
      <c r="P128" s="58"/>
      <c r="Q128" s="58"/>
      <c r="R128" s="58"/>
      <c r="S128" s="58">
        <v>0</v>
      </c>
      <c r="T128" s="58">
        <v>0</v>
      </c>
      <c r="U128" s="58"/>
      <c r="V128" s="58">
        <v>0</v>
      </c>
      <c r="W128" s="58"/>
      <c r="X128" s="58"/>
      <c r="Y128" s="58"/>
      <c r="Z128" s="58">
        <v>0</v>
      </c>
      <c r="AA128" s="58">
        <v>0</v>
      </c>
      <c r="AB128" s="58"/>
      <c r="AC128" s="58">
        <v>0</v>
      </c>
      <c r="AD128" s="58"/>
      <c r="AE128" s="58"/>
      <c r="AF128" s="58"/>
      <c r="AG128" s="58">
        <f t="shared" si="4"/>
        <v>0.38690532</v>
      </c>
      <c r="AH128" s="58">
        <f t="shared" si="5"/>
        <v>0.40000000000000002</v>
      </c>
      <c r="AI128" s="58"/>
      <c r="AJ128" s="58">
        <f t="shared" si="6"/>
        <v>0</v>
      </c>
      <c r="AK128" s="58"/>
      <c r="AL128" s="58"/>
    </row>
    <row r="129" spans="1:38" ht="145.2" customHeight="1">
      <c r="A129" s="47" t="s">
        <v>1224</v>
      </c>
      <c r="B129" s="43" t="s">
        <v>307</v>
      </c>
      <c r="C129" s="50" t="s">
        <v>1343</v>
      </c>
      <c r="D129" s="4"/>
      <c r="E129" s="58">
        <v>0</v>
      </c>
      <c r="F129" s="58">
        <v>0</v>
      </c>
      <c r="G129" s="58"/>
      <c r="H129" s="58">
        <v>0</v>
      </c>
      <c r="I129" s="58"/>
      <c r="J129" s="58"/>
      <c r="K129" s="58"/>
      <c r="L129" s="58">
        <v>0</v>
      </c>
      <c r="M129" s="58">
        <v>0</v>
      </c>
      <c r="N129" s="58"/>
      <c r="O129" s="58">
        <v>0</v>
      </c>
      <c r="P129" s="58"/>
      <c r="Q129" s="58"/>
      <c r="R129" s="58"/>
      <c r="S129" s="58">
        <v>0</v>
      </c>
      <c r="T129" s="58">
        <v>0</v>
      </c>
      <c r="U129" s="58"/>
      <c r="V129" s="58">
        <v>0</v>
      </c>
      <c r="W129" s="58"/>
      <c r="X129" s="58"/>
      <c r="Y129" s="58"/>
      <c r="Z129" s="58">
        <v>0</v>
      </c>
      <c r="AA129" s="58">
        <v>0</v>
      </c>
      <c r="AB129" s="58"/>
      <c r="AC129" s="58">
        <v>0</v>
      </c>
      <c r="AD129" s="58"/>
      <c r="AE129" s="58"/>
      <c r="AF129" s="58"/>
      <c r="AG129" s="58">
        <f t="shared" si="4"/>
        <v>0</v>
      </c>
      <c r="AH129" s="58">
        <f t="shared" si="5"/>
        <v>0</v>
      </c>
      <c r="AI129" s="58"/>
      <c r="AJ129" s="58">
        <f t="shared" si="6"/>
        <v>0</v>
      </c>
      <c r="AK129" s="58"/>
      <c r="AL129" s="58"/>
    </row>
    <row r="130" spans="1:38" ht="72.65" customHeight="1">
      <c r="A130" s="47" t="s">
        <v>1223</v>
      </c>
      <c r="B130" s="43" t="s">
        <v>308</v>
      </c>
      <c r="C130" s="50" t="s">
        <v>1344</v>
      </c>
      <c r="D130" s="4"/>
      <c r="E130" s="58">
        <v>0</v>
      </c>
      <c r="F130" s="58">
        <v>0</v>
      </c>
      <c r="G130" s="58"/>
      <c r="H130" s="58">
        <v>0</v>
      </c>
      <c r="I130" s="58"/>
      <c r="J130" s="58"/>
      <c r="K130" s="58"/>
      <c r="L130" s="58">
        <v>0</v>
      </c>
      <c r="M130" s="58">
        <v>0</v>
      </c>
      <c r="N130" s="58"/>
      <c r="O130" s="58">
        <v>0</v>
      </c>
      <c r="P130" s="58"/>
      <c r="Q130" s="58"/>
      <c r="R130" s="58"/>
      <c r="S130" s="58">
        <v>0</v>
      </c>
      <c r="T130" s="58">
        <v>0</v>
      </c>
      <c r="U130" s="58"/>
      <c r="V130" s="58">
        <v>0</v>
      </c>
      <c r="W130" s="58"/>
      <c r="X130" s="58"/>
      <c r="Y130" s="58"/>
      <c r="Z130" s="58">
        <v>0</v>
      </c>
      <c r="AA130" s="58">
        <v>0</v>
      </c>
      <c r="AB130" s="58"/>
      <c r="AC130" s="58">
        <v>0</v>
      </c>
      <c r="AD130" s="58"/>
      <c r="AE130" s="58"/>
      <c r="AF130" s="58"/>
      <c r="AG130" s="58">
        <f t="shared" si="4"/>
        <v>0</v>
      </c>
      <c r="AH130" s="58">
        <f t="shared" si="5"/>
        <v>0</v>
      </c>
      <c r="AI130" s="58"/>
      <c r="AJ130" s="58">
        <f t="shared" si="6"/>
        <v>0</v>
      </c>
      <c r="AK130" s="58"/>
      <c r="AL130" s="58"/>
    </row>
    <row r="131" spans="1:38" ht="145.2" customHeight="1">
      <c r="A131" s="47" t="s">
        <v>1224</v>
      </c>
      <c r="B131" s="43" t="s">
        <v>309</v>
      </c>
      <c r="C131" s="50" t="s">
        <v>2760</v>
      </c>
      <c r="D131" s="4"/>
      <c r="E131" s="58">
        <v>0</v>
      </c>
      <c r="F131" s="58">
        <v>0</v>
      </c>
      <c r="G131" s="58"/>
      <c r="H131" s="58">
        <v>0</v>
      </c>
      <c r="I131" s="58"/>
      <c r="J131" s="58"/>
      <c r="K131" s="58"/>
      <c r="L131" s="58">
        <v>0</v>
      </c>
      <c r="M131" s="58">
        <v>0</v>
      </c>
      <c r="N131" s="58"/>
      <c r="O131" s="58">
        <v>0</v>
      </c>
      <c r="P131" s="58"/>
      <c r="Q131" s="58"/>
      <c r="R131" s="58"/>
      <c r="S131" s="58">
        <v>0</v>
      </c>
      <c r="T131" s="58">
        <v>0</v>
      </c>
      <c r="U131" s="58"/>
      <c r="V131" s="58">
        <v>0</v>
      </c>
      <c r="W131" s="58"/>
      <c r="X131" s="58"/>
      <c r="Y131" s="58"/>
      <c r="Z131" s="58">
        <v>0</v>
      </c>
      <c r="AA131" s="58">
        <v>0</v>
      </c>
      <c r="AB131" s="58"/>
      <c r="AC131" s="58">
        <v>0</v>
      </c>
      <c r="AD131" s="58"/>
      <c r="AE131" s="58"/>
      <c r="AF131" s="58"/>
      <c r="AG131" s="58">
        <f t="shared" si="4"/>
        <v>0</v>
      </c>
      <c r="AH131" s="58">
        <f t="shared" si="5"/>
        <v>0</v>
      </c>
      <c r="AI131" s="58"/>
      <c r="AJ131" s="58">
        <f t="shared" si="6"/>
        <v>0</v>
      </c>
      <c r="AK131" s="58"/>
      <c r="AL131" s="58"/>
    </row>
    <row r="132" spans="1:38" ht="90.65" customHeight="1">
      <c r="A132" s="47" t="s">
        <v>1223</v>
      </c>
      <c r="B132" s="43" t="s">
        <v>310</v>
      </c>
      <c r="C132" s="50" t="s">
        <v>1345</v>
      </c>
      <c r="D132" s="4"/>
      <c r="E132" s="58">
        <v>0</v>
      </c>
      <c r="F132" s="58">
        <v>0</v>
      </c>
      <c r="G132" s="58"/>
      <c r="H132" s="58">
        <v>0</v>
      </c>
      <c r="I132" s="58"/>
      <c r="J132" s="58"/>
      <c r="K132" s="58"/>
      <c r="L132" s="58">
        <v>0</v>
      </c>
      <c r="M132" s="58">
        <v>0</v>
      </c>
      <c r="N132" s="58"/>
      <c r="O132" s="58">
        <v>0</v>
      </c>
      <c r="P132" s="58"/>
      <c r="Q132" s="58"/>
      <c r="R132" s="58"/>
      <c r="S132" s="58">
        <v>0</v>
      </c>
      <c r="T132" s="58">
        <v>0</v>
      </c>
      <c r="U132" s="58"/>
      <c r="V132" s="58">
        <v>0</v>
      </c>
      <c r="W132" s="58"/>
      <c r="X132" s="58"/>
      <c r="Y132" s="58"/>
      <c r="Z132" s="58">
        <v>0</v>
      </c>
      <c r="AA132" s="58">
        <v>0</v>
      </c>
      <c r="AB132" s="58"/>
      <c r="AC132" s="58">
        <v>0</v>
      </c>
      <c r="AD132" s="58"/>
      <c r="AE132" s="58"/>
      <c r="AF132" s="58"/>
      <c r="AG132" s="58">
        <f t="shared" si="4"/>
        <v>0</v>
      </c>
      <c r="AH132" s="58">
        <f t="shared" si="5"/>
        <v>0</v>
      </c>
      <c r="AI132" s="58"/>
      <c r="AJ132" s="58">
        <f t="shared" si="6"/>
        <v>0</v>
      </c>
      <c r="AK132" s="58"/>
      <c r="AL132" s="58"/>
    </row>
    <row r="133" spans="1:38" ht="145.2" customHeight="1">
      <c r="A133" s="47" t="s">
        <v>1223</v>
      </c>
      <c r="B133" s="43" t="s">
        <v>311</v>
      </c>
      <c r="C133" s="50" t="s">
        <v>1346</v>
      </c>
      <c r="D133" s="4"/>
      <c r="E133" s="58">
        <v>0</v>
      </c>
      <c r="F133" s="58">
        <v>0</v>
      </c>
      <c r="G133" s="58"/>
      <c r="H133" s="58">
        <v>0</v>
      </c>
      <c r="I133" s="58"/>
      <c r="J133" s="58"/>
      <c r="K133" s="58"/>
      <c r="L133" s="58">
        <v>0</v>
      </c>
      <c r="M133" s="58">
        <v>0</v>
      </c>
      <c r="N133" s="58"/>
      <c r="O133" s="58">
        <v>0</v>
      </c>
      <c r="P133" s="58"/>
      <c r="Q133" s="58"/>
      <c r="R133" s="58"/>
      <c r="S133" s="58">
        <v>0</v>
      </c>
      <c r="T133" s="58">
        <v>0</v>
      </c>
      <c r="U133" s="58"/>
      <c r="V133" s="58">
        <v>0</v>
      </c>
      <c r="W133" s="58"/>
      <c r="X133" s="58"/>
      <c r="Y133" s="58"/>
      <c r="Z133" s="58">
        <v>0</v>
      </c>
      <c r="AA133" s="58">
        <v>0</v>
      </c>
      <c r="AB133" s="58"/>
      <c r="AC133" s="58">
        <v>0</v>
      </c>
      <c r="AD133" s="58"/>
      <c r="AE133" s="58"/>
      <c r="AF133" s="58"/>
      <c r="AG133" s="58">
        <f t="shared" si="4"/>
        <v>0</v>
      </c>
      <c r="AH133" s="58">
        <f t="shared" si="5"/>
        <v>0</v>
      </c>
      <c r="AI133" s="58"/>
      <c r="AJ133" s="58">
        <f t="shared" si="6"/>
        <v>0</v>
      </c>
      <c r="AK133" s="58"/>
      <c r="AL133" s="58"/>
    </row>
    <row r="134" spans="1:38" ht="90.65" customHeight="1">
      <c r="A134" s="47" t="s">
        <v>1223</v>
      </c>
      <c r="B134" s="43" t="s">
        <v>312</v>
      </c>
      <c r="C134" s="50" t="s">
        <v>1347</v>
      </c>
      <c r="D134" s="4"/>
      <c r="E134" s="58">
        <v>0</v>
      </c>
      <c r="F134" s="58">
        <v>0</v>
      </c>
      <c r="G134" s="58"/>
      <c r="H134" s="58">
        <v>0</v>
      </c>
      <c r="I134" s="58"/>
      <c r="J134" s="58"/>
      <c r="K134" s="58"/>
      <c r="L134" s="58">
        <v>0</v>
      </c>
      <c r="M134" s="58">
        <v>0</v>
      </c>
      <c r="N134" s="58"/>
      <c r="O134" s="58">
        <v>0</v>
      </c>
      <c r="P134" s="58"/>
      <c r="Q134" s="58"/>
      <c r="R134" s="58"/>
      <c r="S134" s="58">
        <v>0</v>
      </c>
      <c r="T134" s="58">
        <v>0</v>
      </c>
      <c r="U134" s="58"/>
      <c r="V134" s="58">
        <v>0</v>
      </c>
      <c r="W134" s="58"/>
      <c r="X134" s="58"/>
      <c r="Y134" s="58"/>
      <c r="Z134" s="58">
        <v>0</v>
      </c>
      <c r="AA134" s="58">
        <v>0</v>
      </c>
      <c r="AB134" s="58"/>
      <c r="AC134" s="58">
        <v>0</v>
      </c>
      <c r="AD134" s="58"/>
      <c r="AE134" s="58"/>
      <c r="AF134" s="58"/>
      <c r="AG134" s="58">
        <f t="shared" si="4"/>
        <v>0</v>
      </c>
      <c r="AH134" s="58">
        <f t="shared" si="5"/>
        <v>0</v>
      </c>
      <c r="AI134" s="58"/>
      <c r="AJ134" s="58">
        <f t="shared" si="6"/>
        <v>0</v>
      </c>
      <c r="AK134" s="58"/>
      <c r="AL134" s="58"/>
    </row>
    <row r="135" spans="1:38" ht="108.8" customHeight="1">
      <c r="A135" s="47" t="s">
        <v>1223</v>
      </c>
      <c r="B135" s="43" t="s">
        <v>313</v>
      </c>
      <c r="C135" s="50" t="s">
        <v>1348</v>
      </c>
      <c r="D135" s="4"/>
      <c r="E135" s="58">
        <v>0</v>
      </c>
      <c r="F135" s="58">
        <v>0</v>
      </c>
      <c r="G135" s="58"/>
      <c r="H135" s="58">
        <v>0</v>
      </c>
      <c r="I135" s="58"/>
      <c r="J135" s="58"/>
      <c r="K135" s="58"/>
      <c r="L135" s="58">
        <v>0</v>
      </c>
      <c r="M135" s="58">
        <v>0</v>
      </c>
      <c r="N135" s="58"/>
      <c r="O135" s="58">
        <v>0</v>
      </c>
      <c r="P135" s="58"/>
      <c r="Q135" s="58"/>
      <c r="R135" s="58"/>
      <c r="S135" s="58">
        <v>0</v>
      </c>
      <c r="T135" s="58">
        <v>0</v>
      </c>
      <c r="U135" s="58"/>
      <c r="V135" s="58">
        <v>0</v>
      </c>
      <c r="W135" s="58"/>
      <c r="X135" s="58"/>
      <c r="Y135" s="58"/>
      <c r="Z135" s="58">
        <v>0</v>
      </c>
      <c r="AA135" s="58">
        <v>0</v>
      </c>
      <c r="AB135" s="58"/>
      <c r="AC135" s="58">
        <v>0</v>
      </c>
      <c r="AD135" s="58"/>
      <c r="AE135" s="58"/>
      <c r="AF135" s="58"/>
      <c r="AG135" s="58">
        <f t="shared" si="4"/>
        <v>0</v>
      </c>
      <c r="AH135" s="58">
        <f t="shared" si="5"/>
        <v>0</v>
      </c>
      <c r="AI135" s="58"/>
      <c r="AJ135" s="58">
        <f t="shared" si="6"/>
        <v>0</v>
      </c>
      <c r="AK135" s="58"/>
      <c r="AL135" s="58"/>
    </row>
    <row r="136" spans="1:38" ht="108.8" customHeight="1">
      <c r="A136" s="47" t="s">
        <v>1223</v>
      </c>
      <c r="B136" s="43" t="s">
        <v>314</v>
      </c>
      <c r="C136" s="50" t="s">
        <v>1349</v>
      </c>
      <c r="D136" s="4"/>
      <c r="E136" s="58">
        <v>0</v>
      </c>
      <c r="F136" s="58">
        <v>0</v>
      </c>
      <c r="G136" s="58"/>
      <c r="H136" s="58">
        <v>0</v>
      </c>
      <c r="I136" s="58"/>
      <c r="J136" s="58"/>
      <c r="K136" s="58"/>
      <c r="L136" s="58">
        <v>0</v>
      </c>
      <c r="M136" s="58">
        <v>0</v>
      </c>
      <c r="N136" s="58"/>
      <c r="O136" s="58">
        <v>0</v>
      </c>
      <c r="P136" s="58"/>
      <c r="Q136" s="58"/>
      <c r="R136" s="58"/>
      <c r="S136" s="58">
        <v>0</v>
      </c>
      <c r="T136" s="58">
        <v>0</v>
      </c>
      <c r="U136" s="58"/>
      <c r="V136" s="58">
        <v>0</v>
      </c>
      <c r="W136" s="58"/>
      <c r="X136" s="58"/>
      <c r="Y136" s="58"/>
      <c r="Z136" s="58">
        <v>0</v>
      </c>
      <c r="AA136" s="58">
        <v>0</v>
      </c>
      <c r="AB136" s="58"/>
      <c r="AC136" s="58">
        <v>0</v>
      </c>
      <c r="AD136" s="58"/>
      <c r="AE136" s="58"/>
      <c r="AF136" s="58"/>
      <c r="AG136" s="58">
        <f t="shared" si="4"/>
        <v>0</v>
      </c>
      <c r="AH136" s="58">
        <f t="shared" si="5"/>
        <v>0</v>
      </c>
      <c r="AI136" s="58"/>
      <c r="AJ136" s="58">
        <f t="shared" si="6"/>
        <v>0</v>
      </c>
      <c r="AK136" s="58"/>
      <c r="AL136" s="58"/>
    </row>
    <row r="137" spans="1:38" ht="145.2" customHeight="1">
      <c r="A137" s="47" t="s">
        <v>1223</v>
      </c>
      <c r="B137" s="43" t="s">
        <v>315</v>
      </c>
      <c r="C137" s="50" t="s">
        <v>1350</v>
      </c>
      <c r="D137" s="4"/>
      <c r="E137" s="58">
        <v>0</v>
      </c>
      <c r="F137" s="58">
        <v>0</v>
      </c>
      <c r="G137" s="58"/>
      <c r="H137" s="58">
        <v>0</v>
      </c>
      <c r="I137" s="58"/>
      <c r="J137" s="58"/>
      <c r="K137" s="58"/>
      <c r="L137" s="58">
        <v>0</v>
      </c>
      <c r="M137" s="58">
        <v>0</v>
      </c>
      <c r="N137" s="58"/>
      <c r="O137" s="58">
        <v>0</v>
      </c>
      <c r="P137" s="58"/>
      <c r="Q137" s="58"/>
      <c r="R137" s="58"/>
      <c r="S137" s="58">
        <v>0</v>
      </c>
      <c r="T137" s="58">
        <v>0</v>
      </c>
      <c r="U137" s="58"/>
      <c r="V137" s="58">
        <v>0</v>
      </c>
      <c r="W137" s="58"/>
      <c r="X137" s="58"/>
      <c r="Y137" s="58"/>
      <c r="Z137" s="58">
        <v>0</v>
      </c>
      <c r="AA137" s="58">
        <v>0</v>
      </c>
      <c r="AB137" s="58"/>
      <c r="AC137" s="58">
        <v>0</v>
      </c>
      <c r="AD137" s="58"/>
      <c r="AE137" s="58"/>
      <c r="AF137" s="58"/>
      <c r="AG137" s="58">
        <f t="shared" si="4"/>
        <v>0</v>
      </c>
      <c r="AH137" s="58">
        <f t="shared" si="5"/>
        <v>0</v>
      </c>
      <c r="AI137" s="58"/>
      <c r="AJ137" s="58">
        <f t="shared" si="6"/>
        <v>0</v>
      </c>
      <c r="AK137" s="58"/>
      <c r="AL137" s="58"/>
    </row>
    <row r="138" spans="1:38" ht="90.65" customHeight="1">
      <c r="A138" s="47" t="s">
        <v>1223</v>
      </c>
      <c r="B138" s="43" t="s">
        <v>316</v>
      </c>
      <c r="C138" s="50" t="s">
        <v>1351</v>
      </c>
      <c r="D138" s="4"/>
      <c r="E138" s="58">
        <v>0</v>
      </c>
      <c r="F138" s="58">
        <v>0</v>
      </c>
      <c r="G138" s="58"/>
      <c r="H138" s="58">
        <v>0</v>
      </c>
      <c r="I138" s="58"/>
      <c r="J138" s="58"/>
      <c r="K138" s="58"/>
      <c r="L138" s="58">
        <v>0.45007915000000004</v>
      </c>
      <c r="M138" s="58">
        <v>0.63</v>
      </c>
      <c r="N138" s="58"/>
      <c r="O138" s="58">
        <v>0</v>
      </c>
      <c r="P138" s="58"/>
      <c r="Q138" s="58"/>
      <c r="R138" s="58"/>
      <c r="S138" s="58">
        <v>0</v>
      </c>
      <c r="T138" s="58">
        <v>0</v>
      </c>
      <c r="U138" s="58"/>
      <c r="V138" s="58">
        <v>0</v>
      </c>
      <c r="W138" s="58"/>
      <c r="X138" s="58"/>
      <c r="Y138" s="58"/>
      <c r="Z138" s="58">
        <v>0</v>
      </c>
      <c r="AA138" s="58">
        <v>0</v>
      </c>
      <c r="AB138" s="58"/>
      <c r="AC138" s="58">
        <v>0</v>
      </c>
      <c r="AD138" s="58"/>
      <c r="AE138" s="58"/>
      <c r="AF138" s="58"/>
      <c r="AG138" s="58">
        <f t="shared" si="4"/>
        <v>0.45007915000000004</v>
      </c>
      <c r="AH138" s="58">
        <f t="shared" si="5"/>
        <v>0.63</v>
      </c>
      <c r="AI138" s="58"/>
      <c r="AJ138" s="58">
        <f t="shared" si="6"/>
        <v>0</v>
      </c>
      <c r="AK138" s="58"/>
      <c r="AL138" s="58"/>
    </row>
    <row r="139" spans="1:38" ht="163.2" customHeight="1">
      <c r="A139" s="47" t="s">
        <v>1223</v>
      </c>
      <c r="B139" s="43" t="s">
        <v>317</v>
      </c>
      <c r="C139" s="50" t="s">
        <v>1352</v>
      </c>
      <c r="D139" s="4"/>
      <c r="E139" s="58">
        <v>0</v>
      </c>
      <c r="F139" s="58">
        <v>0</v>
      </c>
      <c r="G139" s="58"/>
      <c r="H139" s="58">
        <v>0</v>
      </c>
      <c r="I139" s="58"/>
      <c r="J139" s="58"/>
      <c r="K139" s="58"/>
      <c r="L139" s="58">
        <v>0</v>
      </c>
      <c r="M139" s="58">
        <v>0</v>
      </c>
      <c r="N139" s="58"/>
      <c r="O139" s="58">
        <v>0</v>
      </c>
      <c r="P139" s="58"/>
      <c r="Q139" s="58"/>
      <c r="R139" s="58"/>
      <c r="S139" s="58">
        <v>0</v>
      </c>
      <c r="T139" s="58">
        <v>0</v>
      </c>
      <c r="U139" s="58"/>
      <c r="V139" s="58">
        <v>0</v>
      </c>
      <c r="W139" s="58"/>
      <c r="X139" s="58"/>
      <c r="Y139" s="58"/>
      <c r="Z139" s="58">
        <v>0</v>
      </c>
      <c r="AA139" s="58">
        <v>0</v>
      </c>
      <c r="AB139" s="58"/>
      <c r="AC139" s="58">
        <v>0</v>
      </c>
      <c r="AD139" s="58"/>
      <c r="AE139" s="58"/>
      <c r="AF139" s="58"/>
      <c r="AG139" s="58">
        <f t="shared" si="4"/>
        <v>0</v>
      </c>
      <c r="AH139" s="58">
        <f t="shared" si="5"/>
        <v>0</v>
      </c>
      <c r="AI139" s="58"/>
      <c r="AJ139" s="58">
        <f t="shared" si="6"/>
        <v>0</v>
      </c>
      <c r="AK139" s="58"/>
      <c r="AL139" s="58"/>
    </row>
    <row r="140" spans="1:38" ht="253.95" customHeight="1">
      <c r="A140" s="47" t="s">
        <v>1224</v>
      </c>
      <c r="B140" s="43" t="s">
        <v>318</v>
      </c>
      <c r="C140" s="50" t="s">
        <v>1353</v>
      </c>
      <c r="D140" s="4"/>
      <c r="E140" s="58">
        <v>0</v>
      </c>
      <c r="F140" s="58">
        <v>0</v>
      </c>
      <c r="G140" s="58"/>
      <c r="H140" s="58">
        <v>0</v>
      </c>
      <c r="I140" s="58"/>
      <c r="J140" s="58"/>
      <c r="K140" s="58"/>
      <c r="L140" s="58">
        <v>23.641531699999998</v>
      </c>
      <c r="M140" s="58">
        <v>0</v>
      </c>
      <c r="N140" s="58"/>
      <c r="O140" s="58">
        <v>4.7089999999999996</v>
      </c>
      <c r="P140" s="58"/>
      <c r="Q140" s="58"/>
      <c r="R140" s="58"/>
      <c r="S140" s="58">
        <v>0</v>
      </c>
      <c r="T140" s="58">
        <v>0</v>
      </c>
      <c r="U140" s="58"/>
      <c r="V140" s="58">
        <v>0</v>
      </c>
      <c r="W140" s="58"/>
      <c r="X140" s="58"/>
      <c r="Y140" s="58"/>
      <c r="Z140" s="58">
        <v>0</v>
      </c>
      <c r="AA140" s="58">
        <v>0</v>
      </c>
      <c r="AB140" s="58"/>
      <c r="AC140" s="58">
        <v>0</v>
      </c>
      <c r="AD140" s="58"/>
      <c r="AE140" s="58"/>
      <c r="AF140" s="58"/>
      <c r="AG140" s="58">
        <f t="shared" si="4"/>
        <v>23.641531699999998</v>
      </c>
      <c r="AH140" s="58">
        <f t="shared" si="5"/>
        <v>0</v>
      </c>
      <c r="AI140" s="58"/>
      <c r="AJ140" s="58">
        <f t="shared" si="6"/>
        <v>4.7089999999999996</v>
      </c>
      <c r="AK140" s="58"/>
      <c r="AL140" s="58"/>
    </row>
    <row r="141" spans="1:38" ht="90.65" customHeight="1">
      <c r="A141" s="47" t="s">
        <v>1223</v>
      </c>
      <c r="B141" s="43" t="s">
        <v>319</v>
      </c>
      <c r="C141" s="50" t="s">
        <v>1354</v>
      </c>
      <c r="D141" s="4"/>
      <c r="E141" s="58">
        <v>0</v>
      </c>
      <c r="F141" s="58">
        <v>0</v>
      </c>
      <c r="G141" s="58"/>
      <c r="H141" s="58">
        <v>0</v>
      </c>
      <c r="I141" s="58"/>
      <c r="J141" s="58"/>
      <c r="K141" s="58"/>
      <c r="L141" s="58">
        <v>0</v>
      </c>
      <c r="M141" s="58">
        <v>0</v>
      </c>
      <c r="N141" s="58"/>
      <c r="O141" s="58">
        <v>0</v>
      </c>
      <c r="P141" s="58"/>
      <c r="Q141" s="58"/>
      <c r="R141" s="58"/>
      <c r="S141" s="58">
        <v>0</v>
      </c>
      <c r="T141" s="58">
        <v>0</v>
      </c>
      <c r="U141" s="58"/>
      <c r="V141" s="58">
        <v>0</v>
      </c>
      <c r="W141" s="58"/>
      <c r="X141" s="58"/>
      <c r="Y141" s="58"/>
      <c r="Z141" s="58">
        <v>0</v>
      </c>
      <c r="AA141" s="58">
        <v>0</v>
      </c>
      <c r="AB141" s="58"/>
      <c r="AC141" s="58">
        <v>0</v>
      </c>
      <c r="AD141" s="58"/>
      <c r="AE141" s="58"/>
      <c r="AF141" s="58"/>
      <c r="AG141" s="58">
        <f t="shared" si="4"/>
        <v>0</v>
      </c>
      <c r="AH141" s="58">
        <f t="shared" si="5"/>
        <v>0</v>
      </c>
      <c r="AI141" s="58"/>
      <c r="AJ141" s="58">
        <f t="shared" si="6"/>
        <v>0</v>
      </c>
      <c r="AK141" s="58"/>
      <c r="AL141" s="58"/>
    </row>
    <row r="142" spans="1:38" ht="126.95" customHeight="1">
      <c r="A142" s="47" t="s">
        <v>1224</v>
      </c>
      <c r="B142" s="43" t="s">
        <v>320</v>
      </c>
      <c r="C142" s="50" t="s">
        <v>1355</v>
      </c>
      <c r="D142" s="4"/>
      <c r="E142" s="58">
        <v>0</v>
      </c>
      <c r="F142" s="58">
        <v>0</v>
      </c>
      <c r="G142" s="58"/>
      <c r="H142" s="58">
        <v>0</v>
      </c>
      <c r="I142" s="58"/>
      <c r="J142" s="58"/>
      <c r="K142" s="58"/>
      <c r="L142" s="58">
        <v>0</v>
      </c>
      <c r="M142" s="58">
        <v>0</v>
      </c>
      <c r="N142" s="58"/>
      <c r="O142" s="58">
        <v>0</v>
      </c>
      <c r="P142" s="58"/>
      <c r="Q142" s="58"/>
      <c r="R142" s="58"/>
      <c r="S142" s="58">
        <v>0</v>
      </c>
      <c r="T142" s="58">
        <v>0</v>
      </c>
      <c r="U142" s="58"/>
      <c r="V142" s="58">
        <v>0</v>
      </c>
      <c r="W142" s="58"/>
      <c r="X142" s="58"/>
      <c r="Y142" s="58"/>
      <c r="Z142" s="58">
        <v>0.31050999999999995</v>
      </c>
      <c r="AA142" s="58">
        <v>0</v>
      </c>
      <c r="AB142" s="58"/>
      <c r="AC142" s="58">
        <v>0.12</v>
      </c>
      <c r="AD142" s="58"/>
      <c r="AE142" s="58"/>
      <c r="AF142" s="58"/>
      <c r="AG142" s="58">
        <f t="shared" si="7" ref="AG142:AG205">=E142+L142+S142+Z142</f>
        <v>0.31050999999999995</v>
      </c>
      <c r="AH142" s="58">
        <f t="shared" si="8" ref="AH142:AH205">=F142+M142+T142+AA142</f>
        <v>0</v>
      </c>
      <c r="AI142" s="58"/>
      <c r="AJ142" s="58">
        <f t="shared" si="9" ref="AJ142:AJ205">=H142+O142+V142+AC142</f>
        <v>0.12</v>
      </c>
      <c r="AK142" s="58"/>
      <c r="AL142" s="58"/>
    </row>
    <row r="143" spans="1:38" ht="108.8" customHeight="1">
      <c r="A143" s="47" t="s">
        <v>1224</v>
      </c>
      <c r="B143" s="43" t="s">
        <v>321</v>
      </c>
      <c r="C143" s="50" t="s">
        <v>1356</v>
      </c>
      <c r="D143" s="4"/>
      <c r="E143" s="58">
        <v>0</v>
      </c>
      <c r="F143" s="58">
        <v>0</v>
      </c>
      <c r="G143" s="58"/>
      <c r="H143" s="58">
        <v>0</v>
      </c>
      <c r="I143" s="58"/>
      <c r="J143" s="58"/>
      <c r="K143" s="58"/>
      <c r="L143" s="58">
        <v>0</v>
      </c>
      <c r="M143" s="58">
        <v>0</v>
      </c>
      <c r="N143" s="58"/>
      <c r="O143" s="58">
        <v>0</v>
      </c>
      <c r="P143" s="58"/>
      <c r="Q143" s="58"/>
      <c r="R143" s="58"/>
      <c r="S143" s="58">
        <v>0</v>
      </c>
      <c r="T143" s="58">
        <v>0</v>
      </c>
      <c r="U143" s="58"/>
      <c r="V143" s="58">
        <v>0</v>
      </c>
      <c r="W143" s="58"/>
      <c r="X143" s="58"/>
      <c r="Y143" s="58"/>
      <c r="Z143" s="58">
        <v>0</v>
      </c>
      <c r="AA143" s="58">
        <v>0</v>
      </c>
      <c r="AB143" s="58"/>
      <c r="AC143" s="58">
        <v>0</v>
      </c>
      <c r="AD143" s="58"/>
      <c r="AE143" s="58"/>
      <c r="AF143" s="58"/>
      <c r="AG143" s="58">
        <f t="shared" si="7"/>
        <v>0</v>
      </c>
      <c r="AH143" s="58">
        <f t="shared" si="8"/>
        <v>0</v>
      </c>
      <c r="AI143" s="58"/>
      <c r="AJ143" s="58">
        <f t="shared" si="9"/>
        <v>0</v>
      </c>
      <c r="AK143" s="58"/>
      <c r="AL143" s="58"/>
    </row>
    <row r="144" spans="1:38" ht="108.8" customHeight="1">
      <c r="A144" s="47" t="s">
        <v>1223</v>
      </c>
      <c r="B144" s="43" t="s">
        <v>322</v>
      </c>
      <c r="C144" s="50" t="s">
        <v>1357</v>
      </c>
      <c r="D144" s="4"/>
      <c r="E144" s="58">
        <v>0</v>
      </c>
      <c r="F144" s="58">
        <v>0</v>
      </c>
      <c r="G144" s="58"/>
      <c r="H144" s="58">
        <v>0</v>
      </c>
      <c r="I144" s="58"/>
      <c r="J144" s="58"/>
      <c r="K144" s="58"/>
      <c r="L144" s="58">
        <v>0</v>
      </c>
      <c r="M144" s="58">
        <v>0</v>
      </c>
      <c r="N144" s="58"/>
      <c r="O144" s="58">
        <v>0</v>
      </c>
      <c r="P144" s="58"/>
      <c r="Q144" s="58"/>
      <c r="R144" s="58"/>
      <c r="S144" s="58">
        <v>0</v>
      </c>
      <c r="T144" s="58">
        <v>0</v>
      </c>
      <c r="U144" s="58"/>
      <c r="V144" s="58">
        <v>0</v>
      </c>
      <c r="W144" s="58"/>
      <c r="X144" s="58"/>
      <c r="Y144" s="58"/>
      <c r="Z144" s="58">
        <v>0</v>
      </c>
      <c r="AA144" s="58">
        <v>0</v>
      </c>
      <c r="AB144" s="58"/>
      <c r="AC144" s="58">
        <v>0</v>
      </c>
      <c r="AD144" s="58"/>
      <c r="AE144" s="58"/>
      <c r="AF144" s="58"/>
      <c r="AG144" s="58">
        <f t="shared" si="7"/>
        <v>0</v>
      </c>
      <c r="AH144" s="58">
        <f t="shared" si="8"/>
        <v>0</v>
      </c>
      <c r="AI144" s="58"/>
      <c r="AJ144" s="58">
        <f t="shared" si="9"/>
        <v>0</v>
      </c>
      <c r="AK144" s="58"/>
      <c r="AL144" s="58"/>
    </row>
    <row r="145" spans="1:38" ht="108.8" customHeight="1">
      <c r="A145" s="47" t="s">
        <v>1223</v>
      </c>
      <c r="B145" s="43" t="s">
        <v>323</v>
      </c>
      <c r="C145" s="50" t="s">
        <v>1358</v>
      </c>
      <c r="D145" s="4"/>
      <c r="E145" s="58">
        <v>0</v>
      </c>
      <c r="F145" s="58">
        <v>0</v>
      </c>
      <c r="G145" s="58"/>
      <c r="H145" s="58">
        <v>0</v>
      </c>
      <c r="I145" s="58"/>
      <c r="J145" s="58"/>
      <c r="K145" s="58"/>
      <c r="L145" s="58">
        <v>0</v>
      </c>
      <c r="M145" s="58">
        <v>0</v>
      </c>
      <c r="N145" s="58"/>
      <c r="O145" s="58">
        <v>0</v>
      </c>
      <c r="P145" s="58"/>
      <c r="Q145" s="58"/>
      <c r="R145" s="58"/>
      <c r="S145" s="58">
        <v>0</v>
      </c>
      <c r="T145" s="58">
        <v>0</v>
      </c>
      <c r="U145" s="58"/>
      <c r="V145" s="58">
        <v>0</v>
      </c>
      <c r="W145" s="58"/>
      <c r="X145" s="58"/>
      <c r="Y145" s="58"/>
      <c r="Z145" s="58">
        <v>0</v>
      </c>
      <c r="AA145" s="58">
        <v>0</v>
      </c>
      <c r="AB145" s="58"/>
      <c r="AC145" s="58">
        <v>0</v>
      </c>
      <c r="AD145" s="58"/>
      <c r="AE145" s="58"/>
      <c r="AF145" s="58"/>
      <c r="AG145" s="58">
        <f t="shared" si="7"/>
        <v>0</v>
      </c>
      <c r="AH145" s="58">
        <f t="shared" si="8"/>
        <v>0</v>
      </c>
      <c r="AI145" s="58"/>
      <c r="AJ145" s="58">
        <f t="shared" si="9"/>
        <v>0</v>
      </c>
      <c r="AK145" s="58"/>
      <c r="AL145" s="58"/>
    </row>
    <row r="146" spans="1:38" ht="181.3" customHeight="1">
      <c r="A146" s="47" t="s">
        <v>1224</v>
      </c>
      <c r="B146" s="43" t="s">
        <v>324</v>
      </c>
      <c r="C146" s="50" t="s">
        <v>1359</v>
      </c>
      <c r="D146" s="4"/>
      <c r="E146" s="58">
        <v>0</v>
      </c>
      <c r="F146" s="58">
        <v>0</v>
      </c>
      <c r="G146" s="58"/>
      <c r="H146" s="58">
        <v>0</v>
      </c>
      <c r="I146" s="58"/>
      <c r="J146" s="58"/>
      <c r="K146" s="58"/>
      <c r="L146" s="58">
        <v>0</v>
      </c>
      <c r="M146" s="58">
        <v>0</v>
      </c>
      <c r="N146" s="58"/>
      <c r="O146" s="58">
        <v>0</v>
      </c>
      <c r="P146" s="58"/>
      <c r="Q146" s="58"/>
      <c r="R146" s="58"/>
      <c r="S146" s="58">
        <v>0</v>
      </c>
      <c r="T146" s="58">
        <v>0</v>
      </c>
      <c r="U146" s="58"/>
      <c r="V146" s="58">
        <v>0</v>
      </c>
      <c r="W146" s="58"/>
      <c r="X146" s="58"/>
      <c r="Y146" s="58"/>
      <c r="Z146" s="58">
        <v>0.28892000000000001</v>
      </c>
      <c r="AA146" s="58">
        <v>0</v>
      </c>
      <c r="AB146" s="58"/>
      <c r="AC146" s="58">
        <v>0.10</v>
      </c>
      <c r="AD146" s="58"/>
      <c r="AE146" s="58"/>
      <c r="AF146" s="58"/>
      <c r="AG146" s="58">
        <f t="shared" si="7"/>
        <v>0.28892000000000001</v>
      </c>
      <c r="AH146" s="58">
        <f t="shared" si="8"/>
        <v>0</v>
      </c>
      <c r="AI146" s="58"/>
      <c r="AJ146" s="58">
        <f t="shared" si="9"/>
        <v>0.10000000000000001</v>
      </c>
      <c r="AK146" s="58"/>
      <c r="AL146" s="58"/>
    </row>
    <row r="147" spans="1:38" ht="108.8" customHeight="1">
      <c r="A147" s="47" t="s">
        <v>1224</v>
      </c>
      <c r="B147" s="43" t="s">
        <v>325</v>
      </c>
      <c r="C147" s="50" t="s">
        <v>1360</v>
      </c>
      <c r="D147" s="4"/>
      <c r="E147" s="58">
        <v>0</v>
      </c>
      <c r="F147" s="58">
        <v>0</v>
      </c>
      <c r="G147" s="58"/>
      <c r="H147" s="58">
        <v>0</v>
      </c>
      <c r="I147" s="58"/>
      <c r="J147" s="58"/>
      <c r="K147" s="58"/>
      <c r="L147" s="58">
        <v>0</v>
      </c>
      <c r="M147" s="58">
        <v>0</v>
      </c>
      <c r="N147" s="58"/>
      <c r="O147" s="58">
        <v>0</v>
      </c>
      <c r="P147" s="58"/>
      <c r="Q147" s="58"/>
      <c r="R147" s="58"/>
      <c r="S147" s="58">
        <v>0</v>
      </c>
      <c r="T147" s="58">
        <v>0</v>
      </c>
      <c r="U147" s="58"/>
      <c r="V147" s="58">
        <v>0</v>
      </c>
      <c r="W147" s="58"/>
      <c r="X147" s="58"/>
      <c r="Y147" s="58"/>
      <c r="Z147" s="58">
        <v>0.27354000000000001</v>
      </c>
      <c r="AA147" s="58">
        <v>0</v>
      </c>
      <c r="AB147" s="58"/>
      <c r="AC147" s="58">
        <v>0.08</v>
      </c>
      <c r="AD147" s="58"/>
      <c r="AE147" s="58"/>
      <c r="AF147" s="58"/>
      <c r="AG147" s="58">
        <f t="shared" si="7"/>
        <v>0.27354000000000001</v>
      </c>
      <c r="AH147" s="58">
        <f t="shared" si="8"/>
        <v>0</v>
      </c>
      <c r="AI147" s="58"/>
      <c r="AJ147" s="58">
        <f t="shared" si="9"/>
        <v>0.080000000000000002</v>
      </c>
      <c r="AK147" s="58"/>
      <c r="AL147" s="58"/>
    </row>
    <row r="148" spans="1:38" ht="72.65" customHeight="1">
      <c r="A148" s="47" t="s">
        <v>1224</v>
      </c>
      <c r="B148" s="43" t="s">
        <v>326</v>
      </c>
      <c r="C148" s="51" t="s">
        <v>1361</v>
      </c>
      <c r="D148" s="4"/>
      <c r="E148" s="58">
        <v>0</v>
      </c>
      <c r="F148" s="58">
        <v>0</v>
      </c>
      <c r="G148" s="58"/>
      <c r="H148" s="58">
        <v>0</v>
      </c>
      <c r="I148" s="58"/>
      <c r="J148" s="58"/>
      <c r="K148" s="58"/>
      <c r="L148" s="58">
        <v>0</v>
      </c>
      <c r="M148" s="58">
        <v>0</v>
      </c>
      <c r="N148" s="58"/>
      <c r="O148" s="58">
        <v>0</v>
      </c>
      <c r="P148" s="58"/>
      <c r="Q148" s="58"/>
      <c r="R148" s="58"/>
      <c r="S148" s="58">
        <v>0</v>
      </c>
      <c r="T148" s="58">
        <v>0</v>
      </c>
      <c r="U148" s="58"/>
      <c r="V148" s="58">
        <v>0</v>
      </c>
      <c r="W148" s="58"/>
      <c r="X148" s="58"/>
      <c r="Y148" s="58"/>
      <c r="Z148" s="58">
        <v>0.27235000000000004</v>
      </c>
      <c r="AA148" s="58">
        <v>0</v>
      </c>
      <c r="AB148" s="58"/>
      <c r="AC148" s="58">
        <v>0.20</v>
      </c>
      <c r="AD148" s="58"/>
      <c r="AE148" s="58"/>
      <c r="AF148" s="58"/>
      <c r="AG148" s="58">
        <f t="shared" si="7"/>
        <v>0.27235000000000004</v>
      </c>
      <c r="AH148" s="58">
        <f t="shared" si="8"/>
        <v>0</v>
      </c>
      <c r="AI148" s="58"/>
      <c r="AJ148" s="58">
        <f t="shared" si="9"/>
        <v>0.20000000000000001</v>
      </c>
      <c r="AK148" s="58"/>
      <c r="AL148" s="58"/>
    </row>
    <row r="149" spans="1:38" ht="108.8" customHeight="1">
      <c r="A149" s="47" t="s">
        <v>1224</v>
      </c>
      <c r="B149" s="43" t="s">
        <v>327</v>
      </c>
      <c r="C149" s="50" t="s">
        <v>1362</v>
      </c>
      <c r="D149" s="4"/>
      <c r="E149" s="58">
        <v>0</v>
      </c>
      <c r="F149" s="58">
        <v>0</v>
      </c>
      <c r="G149" s="58"/>
      <c r="H149" s="58">
        <v>0</v>
      </c>
      <c r="I149" s="58"/>
      <c r="J149" s="58"/>
      <c r="K149" s="58"/>
      <c r="L149" s="58">
        <v>0</v>
      </c>
      <c r="M149" s="58">
        <v>0</v>
      </c>
      <c r="N149" s="58"/>
      <c r="O149" s="58">
        <v>0</v>
      </c>
      <c r="P149" s="58"/>
      <c r="Q149" s="58"/>
      <c r="R149" s="58"/>
      <c r="S149" s="58">
        <v>0</v>
      </c>
      <c r="T149" s="58">
        <v>0</v>
      </c>
      <c r="U149" s="58"/>
      <c r="V149" s="58">
        <v>0</v>
      </c>
      <c r="W149" s="58"/>
      <c r="X149" s="58"/>
      <c r="Y149" s="58"/>
      <c r="Z149" s="58">
        <v>0</v>
      </c>
      <c r="AA149" s="58">
        <v>0</v>
      </c>
      <c r="AB149" s="58"/>
      <c r="AC149" s="58">
        <v>0</v>
      </c>
      <c r="AD149" s="58"/>
      <c r="AE149" s="58"/>
      <c r="AF149" s="58"/>
      <c r="AG149" s="58">
        <f t="shared" si="7"/>
        <v>0</v>
      </c>
      <c r="AH149" s="58">
        <f t="shared" si="8"/>
        <v>0</v>
      </c>
      <c r="AI149" s="58"/>
      <c r="AJ149" s="58">
        <f t="shared" si="9"/>
        <v>0</v>
      </c>
      <c r="AK149" s="58"/>
      <c r="AL149" s="58"/>
    </row>
    <row r="150" spans="1:38" ht="108.8" customHeight="1">
      <c r="A150" s="47" t="s">
        <v>1223</v>
      </c>
      <c r="B150" s="43" t="s">
        <v>328</v>
      </c>
      <c r="C150" s="50" t="s">
        <v>1363</v>
      </c>
      <c r="D150" s="4"/>
      <c r="E150" s="58">
        <v>0</v>
      </c>
      <c r="F150" s="58">
        <v>0</v>
      </c>
      <c r="G150" s="58"/>
      <c r="H150" s="58">
        <v>0</v>
      </c>
      <c r="I150" s="58"/>
      <c r="J150" s="58"/>
      <c r="K150" s="58"/>
      <c r="L150" s="58">
        <v>0</v>
      </c>
      <c r="M150" s="58">
        <v>0</v>
      </c>
      <c r="N150" s="58"/>
      <c r="O150" s="58">
        <v>0</v>
      </c>
      <c r="P150" s="58"/>
      <c r="Q150" s="58"/>
      <c r="R150" s="58"/>
      <c r="S150" s="58">
        <v>0</v>
      </c>
      <c r="T150" s="58">
        <v>0</v>
      </c>
      <c r="U150" s="58"/>
      <c r="V150" s="58">
        <v>0</v>
      </c>
      <c r="W150" s="58"/>
      <c r="X150" s="58"/>
      <c r="Y150" s="58"/>
      <c r="Z150" s="58">
        <v>0.84996999999999989</v>
      </c>
      <c r="AA150" s="58">
        <v>0.5</v>
      </c>
      <c r="AB150" s="58"/>
      <c r="AC150" s="58">
        <v>0</v>
      </c>
      <c r="AD150" s="58"/>
      <c r="AE150" s="58"/>
      <c r="AF150" s="58"/>
      <c r="AG150" s="58">
        <f t="shared" si="7"/>
        <v>0.84996999999999989</v>
      </c>
      <c r="AH150" s="58">
        <f t="shared" si="8"/>
        <v>0.5</v>
      </c>
      <c r="AI150" s="58"/>
      <c r="AJ150" s="58">
        <f t="shared" si="9"/>
        <v>0</v>
      </c>
      <c r="AK150" s="58"/>
      <c r="AL150" s="58"/>
    </row>
    <row r="151" spans="1:38" ht="145.2" customHeight="1">
      <c r="A151" s="47" t="s">
        <v>1223</v>
      </c>
      <c r="B151" s="43" t="s">
        <v>329</v>
      </c>
      <c r="C151" s="50" t="s">
        <v>1364</v>
      </c>
      <c r="D151" s="4"/>
      <c r="E151" s="58">
        <v>0</v>
      </c>
      <c r="F151" s="58">
        <v>0</v>
      </c>
      <c r="G151" s="58"/>
      <c r="H151" s="58">
        <v>0</v>
      </c>
      <c r="I151" s="58"/>
      <c r="J151" s="58"/>
      <c r="K151" s="58"/>
      <c r="L151" s="58">
        <v>0</v>
      </c>
      <c r="M151" s="58">
        <v>0</v>
      </c>
      <c r="N151" s="58"/>
      <c r="O151" s="58">
        <v>0</v>
      </c>
      <c r="P151" s="58"/>
      <c r="Q151" s="58"/>
      <c r="R151" s="58"/>
      <c r="S151" s="58">
        <v>0</v>
      </c>
      <c r="T151" s="58">
        <v>0</v>
      </c>
      <c r="U151" s="58"/>
      <c r="V151" s="58">
        <v>0</v>
      </c>
      <c r="W151" s="58"/>
      <c r="X151" s="58"/>
      <c r="Y151" s="58"/>
      <c r="Z151" s="58">
        <v>0</v>
      </c>
      <c r="AA151" s="58">
        <v>0</v>
      </c>
      <c r="AB151" s="58"/>
      <c r="AC151" s="58">
        <v>0</v>
      </c>
      <c r="AD151" s="58"/>
      <c r="AE151" s="58"/>
      <c r="AF151" s="58"/>
      <c r="AG151" s="58">
        <f t="shared" si="7"/>
        <v>0</v>
      </c>
      <c r="AH151" s="58">
        <f t="shared" si="8"/>
        <v>0</v>
      </c>
      <c r="AI151" s="58"/>
      <c r="AJ151" s="58">
        <f t="shared" si="9"/>
        <v>0</v>
      </c>
      <c r="AK151" s="58"/>
      <c r="AL151" s="58"/>
    </row>
    <row r="152" spans="1:38" ht="72.65" customHeight="1">
      <c r="A152" s="47" t="s">
        <v>1223</v>
      </c>
      <c r="B152" s="43" t="s">
        <v>330</v>
      </c>
      <c r="C152" s="50" t="s">
        <v>1365</v>
      </c>
      <c r="D152" s="4"/>
      <c r="E152" s="58">
        <v>0.35627049</v>
      </c>
      <c r="F152" s="58">
        <v>0.25</v>
      </c>
      <c r="G152" s="58"/>
      <c r="H152" s="58">
        <v>0</v>
      </c>
      <c r="I152" s="58"/>
      <c r="J152" s="58"/>
      <c r="K152" s="58"/>
      <c r="L152" s="58">
        <v>0</v>
      </c>
      <c r="M152" s="58">
        <v>0</v>
      </c>
      <c r="N152" s="58"/>
      <c r="O152" s="58">
        <v>0</v>
      </c>
      <c r="P152" s="58"/>
      <c r="Q152" s="58"/>
      <c r="R152" s="58"/>
      <c r="S152" s="58">
        <v>0</v>
      </c>
      <c r="T152" s="58">
        <v>0</v>
      </c>
      <c r="U152" s="58"/>
      <c r="V152" s="58">
        <v>0</v>
      </c>
      <c r="W152" s="58"/>
      <c r="X152" s="58"/>
      <c r="Y152" s="58"/>
      <c r="Z152" s="58">
        <v>0</v>
      </c>
      <c r="AA152" s="58">
        <v>0</v>
      </c>
      <c r="AB152" s="58"/>
      <c r="AC152" s="58">
        <v>0</v>
      </c>
      <c r="AD152" s="58"/>
      <c r="AE152" s="58"/>
      <c r="AF152" s="58"/>
      <c r="AG152" s="58">
        <f t="shared" si="7"/>
        <v>0.35627049</v>
      </c>
      <c r="AH152" s="58">
        <f t="shared" si="8"/>
        <v>0.25</v>
      </c>
      <c r="AI152" s="58"/>
      <c r="AJ152" s="58">
        <f t="shared" si="9"/>
        <v>0</v>
      </c>
      <c r="AK152" s="58"/>
      <c r="AL152" s="58"/>
    </row>
    <row r="153" spans="1:38" ht="199.55" customHeight="1">
      <c r="A153" s="47" t="s">
        <v>1223</v>
      </c>
      <c r="B153" s="43" t="s">
        <v>331</v>
      </c>
      <c r="C153" s="50" t="s">
        <v>1366</v>
      </c>
      <c r="D153" s="4"/>
      <c r="E153" s="58">
        <v>0.25610507999999998</v>
      </c>
      <c r="F153" s="58">
        <v>0.25</v>
      </c>
      <c r="G153" s="58"/>
      <c r="H153" s="58">
        <v>0</v>
      </c>
      <c r="I153" s="58"/>
      <c r="J153" s="58"/>
      <c r="K153" s="58"/>
      <c r="L153" s="58">
        <v>0</v>
      </c>
      <c r="M153" s="58">
        <v>0</v>
      </c>
      <c r="N153" s="58"/>
      <c r="O153" s="58">
        <v>0</v>
      </c>
      <c r="P153" s="58"/>
      <c r="Q153" s="58"/>
      <c r="R153" s="58"/>
      <c r="S153" s="58">
        <v>0</v>
      </c>
      <c r="T153" s="58">
        <v>0</v>
      </c>
      <c r="U153" s="58"/>
      <c r="V153" s="58">
        <v>0</v>
      </c>
      <c r="W153" s="58"/>
      <c r="X153" s="58"/>
      <c r="Y153" s="58"/>
      <c r="Z153" s="58">
        <v>0</v>
      </c>
      <c r="AA153" s="58">
        <v>0</v>
      </c>
      <c r="AB153" s="58"/>
      <c r="AC153" s="58">
        <v>0</v>
      </c>
      <c r="AD153" s="58"/>
      <c r="AE153" s="58"/>
      <c r="AF153" s="58"/>
      <c r="AG153" s="58">
        <f t="shared" si="7"/>
        <v>0.25610507999999998</v>
      </c>
      <c r="AH153" s="58">
        <f t="shared" si="8"/>
        <v>0.25</v>
      </c>
      <c r="AI153" s="58"/>
      <c r="AJ153" s="58">
        <f t="shared" si="9"/>
        <v>0</v>
      </c>
      <c r="AK153" s="58"/>
      <c r="AL153" s="58"/>
    </row>
    <row r="154" spans="1:38" ht="90.65" customHeight="1">
      <c r="A154" s="47" t="s">
        <v>1223</v>
      </c>
      <c r="B154" s="43" t="s">
        <v>332</v>
      </c>
      <c r="C154" s="50" t="s">
        <v>1367</v>
      </c>
      <c r="D154" s="4"/>
      <c r="E154" s="58">
        <v>0</v>
      </c>
      <c r="F154" s="58">
        <v>0</v>
      </c>
      <c r="G154" s="58"/>
      <c r="H154" s="58">
        <v>0</v>
      </c>
      <c r="I154" s="58"/>
      <c r="J154" s="58"/>
      <c r="K154" s="58"/>
      <c r="L154" s="58">
        <v>0.27814261000000001</v>
      </c>
      <c r="M154" s="58">
        <v>0.25</v>
      </c>
      <c r="N154" s="58"/>
      <c r="O154" s="58">
        <v>0</v>
      </c>
      <c r="P154" s="58"/>
      <c r="Q154" s="58"/>
      <c r="R154" s="58"/>
      <c r="S154" s="58">
        <v>0</v>
      </c>
      <c r="T154" s="58">
        <v>0</v>
      </c>
      <c r="U154" s="58"/>
      <c r="V154" s="58">
        <v>0</v>
      </c>
      <c r="W154" s="58"/>
      <c r="X154" s="58"/>
      <c r="Y154" s="58"/>
      <c r="Z154" s="58">
        <v>0</v>
      </c>
      <c r="AA154" s="58">
        <v>0</v>
      </c>
      <c r="AB154" s="58"/>
      <c r="AC154" s="58">
        <v>0</v>
      </c>
      <c r="AD154" s="58"/>
      <c r="AE154" s="58"/>
      <c r="AF154" s="58"/>
      <c r="AG154" s="58">
        <f t="shared" si="7"/>
        <v>0.27814261000000001</v>
      </c>
      <c r="AH154" s="58">
        <f t="shared" si="8"/>
        <v>0.25</v>
      </c>
      <c r="AI154" s="58"/>
      <c r="AJ154" s="58">
        <f t="shared" si="9"/>
        <v>0</v>
      </c>
      <c r="AK154" s="58"/>
      <c r="AL154" s="58"/>
    </row>
    <row r="155" spans="1:38" ht="126.95" customHeight="1">
      <c r="A155" s="47" t="s">
        <v>1223</v>
      </c>
      <c r="B155" s="43" t="s">
        <v>333</v>
      </c>
      <c r="C155" s="50" t="s">
        <v>1368</v>
      </c>
      <c r="D155" s="4"/>
      <c r="E155" s="58">
        <v>1.6711648700000001</v>
      </c>
      <c r="F155" s="58">
        <v>0</v>
      </c>
      <c r="G155" s="58"/>
      <c r="H155" s="58">
        <v>0.32200000000000001</v>
      </c>
      <c r="I155" s="58"/>
      <c r="J155" s="58"/>
      <c r="K155" s="58"/>
      <c r="L155" s="58">
        <v>0</v>
      </c>
      <c r="M155" s="58">
        <v>0</v>
      </c>
      <c r="N155" s="58"/>
      <c r="O155" s="58">
        <v>0</v>
      </c>
      <c r="P155" s="58"/>
      <c r="Q155" s="58"/>
      <c r="R155" s="58"/>
      <c r="S155" s="58">
        <v>0</v>
      </c>
      <c r="T155" s="58">
        <v>0</v>
      </c>
      <c r="U155" s="58"/>
      <c r="V155" s="58">
        <v>0</v>
      </c>
      <c r="W155" s="58"/>
      <c r="X155" s="58"/>
      <c r="Y155" s="58"/>
      <c r="Z155" s="58">
        <v>0</v>
      </c>
      <c r="AA155" s="58">
        <v>0</v>
      </c>
      <c r="AB155" s="58"/>
      <c r="AC155" s="58">
        <v>0</v>
      </c>
      <c r="AD155" s="58"/>
      <c r="AE155" s="58"/>
      <c r="AF155" s="58"/>
      <c r="AG155" s="58">
        <f t="shared" si="7"/>
        <v>1.6711648700000001</v>
      </c>
      <c r="AH155" s="58">
        <f t="shared" si="8"/>
        <v>0</v>
      </c>
      <c r="AI155" s="58"/>
      <c r="AJ155" s="58">
        <f t="shared" si="9"/>
        <v>0.32200000000000001</v>
      </c>
      <c r="AK155" s="58"/>
      <c r="AL155" s="58"/>
    </row>
    <row r="156" spans="1:38" ht="90.65" customHeight="1">
      <c r="A156" s="47" t="s">
        <v>1224</v>
      </c>
      <c r="B156" s="43" t="s">
        <v>334</v>
      </c>
      <c r="C156" s="50" t="s">
        <v>1369</v>
      </c>
      <c r="D156" s="4"/>
      <c r="E156" s="58">
        <v>0</v>
      </c>
      <c r="F156" s="58">
        <v>0</v>
      </c>
      <c r="G156" s="58"/>
      <c r="H156" s="58">
        <v>0</v>
      </c>
      <c r="I156" s="58"/>
      <c r="J156" s="58"/>
      <c r="K156" s="58"/>
      <c r="L156" s="58">
        <v>0</v>
      </c>
      <c r="M156" s="58">
        <v>0</v>
      </c>
      <c r="N156" s="58"/>
      <c r="O156" s="58">
        <v>0</v>
      </c>
      <c r="P156" s="58"/>
      <c r="Q156" s="58"/>
      <c r="R156" s="58"/>
      <c r="S156" s="58">
        <v>0</v>
      </c>
      <c r="T156" s="58">
        <v>0</v>
      </c>
      <c r="U156" s="58"/>
      <c r="V156" s="58">
        <v>0</v>
      </c>
      <c r="W156" s="58"/>
      <c r="X156" s="58"/>
      <c r="Y156" s="58"/>
      <c r="Z156" s="58">
        <v>0</v>
      </c>
      <c r="AA156" s="58">
        <v>0</v>
      </c>
      <c r="AB156" s="58"/>
      <c r="AC156" s="58">
        <v>0</v>
      </c>
      <c r="AD156" s="58"/>
      <c r="AE156" s="58"/>
      <c r="AF156" s="58"/>
      <c r="AG156" s="58">
        <f t="shared" si="7"/>
        <v>0</v>
      </c>
      <c r="AH156" s="58">
        <f t="shared" si="8"/>
        <v>0</v>
      </c>
      <c r="AI156" s="58"/>
      <c r="AJ156" s="58">
        <f t="shared" si="9"/>
        <v>0</v>
      </c>
      <c r="AK156" s="58"/>
      <c r="AL156" s="58"/>
    </row>
    <row r="157" spans="1:38" ht="90.65" customHeight="1">
      <c r="A157" s="47" t="s">
        <v>1223</v>
      </c>
      <c r="B157" s="43" t="s">
        <v>335</v>
      </c>
      <c r="C157" s="51" t="s">
        <v>1370</v>
      </c>
      <c r="D157" s="4"/>
      <c r="E157" s="58">
        <v>0</v>
      </c>
      <c r="F157" s="58">
        <v>0</v>
      </c>
      <c r="G157" s="58"/>
      <c r="H157" s="58">
        <v>0</v>
      </c>
      <c r="I157" s="58"/>
      <c r="J157" s="58"/>
      <c r="K157" s="58"/>
      <c r="L157" s="58">
        <v>0</v>
      </c>
      <c r="M157" s="58">
        <v>0</v>
      </c>
      <c r="N157" s="58"/>
      <c r="O157" s="58">
        <v>0</v>
      </c>
      <c r="P157" s="58"/>
      <c r="Q157" s="58"/>
      <c r="R157" s="58"/>
      <c r="S157" s="58">
        <v>0</v>
      </c>
      <c r="T157" s="58">
        <v>0</v>
      </c>
      <c r="U157" s="58"/>
      <c r="V157" s="58">
        <v>0</v>
      </c>
      <c r="W157" s="58"/>
      <c r="X157" s="58"/>
      <c r="Y157" s="58"/>
      <c r="Z157" s="58">
        <v>0.33811000000000002</v>
      </c>
      <c r="AA157" s="58">
        <v>0.16</v>
      </c>
      <c r="AB157" s="58"/>
      <c r="AC157" s="58">
        <v>0</v>
      </c>
      <c r="AD157" s="58"/>
      <c r="AE157" s="58"/>
      <c r="AF157" s="58"/>
      <c r="AG157" s="58">
        <f t="shared" si="7"/>
        <v>0.33811000000000002</v>
      </c>
      <c r="AH157" s="58">
        <f t="shared" si="8"/>
        <v>0.16</v>
      </c>
      <c r="AI157" s="58"/>
      <c r="AJ157" s="58">
        <f t="shared" si="9"/>
        <v>0</v>
      </c>
      <c r="AK157" s="58"/>
      <c r="AL157" s="58"/>
    </row>
    <row r="158" spans="1:38" ht="90.65" customHeight="1">
      <c r="A158" s="47" t="s">
        <v>1224</v>
      </c>
      <c r="B158" s="43" t="s">
        <v>336</v>
      </c>
      <c r="C158" s="50" t="s">
        <v>1371</v>
      </c>
      <c r="D158" s="4"/>
      <c r="E158" s="58">
        <v>0</v>
      </c>
      <c r="F158" s="58">
        <v>0</v>
      </c>
      <c r="G158" s="58"/>
      <c r="H158" s="58">
        <v>0</v>
      </c>
      <c r="I158" s="58"/>
      <c r="J158" s="58"/>
      <c r="K158" s="58"/>
      <c r="L158" s="58">
        <v>0</v>
      </c>
      <c r="M158" s="58">
        <v>0</v>
      </c>
      <c r="N158" s="58"/>
      <c r="O158" s="58">
        <v>0</v>
      </c>
      <c r="P158" s="58"/>
      <c r="Q158" s="58"/>
      <c r="R158" s="58"/>
      <c r="S158" s="58">
        <v>0</v>
      </c>
      <c r="T158" s="58">
        <v>0</v>
      </c>
      <c r="U158" s="58"/>
      <c r="V158" s="58">
        <v>0</v>
      </c>
      <c r="W158" s="58"/>
      <c r="X158" s="58"/>
      <c r="Y158" s="58"/>
      <c r="Z158" s="58">
        <v>0</v>
      </c>
      <c r="AA158" s="58">
        <v>0</v>
      </c>
      <c r="AB158" s="58"/>
      <c r="AC158" s="58">
        <v>0</v>
      </c>
      <c r="AD158" s="58"/>
      <c r="AE158" s="58"/>
      <c r="AF158" s="58"/>
      <c r="AG158" s="58">
        <f t="shared" si="7"/>
        <v>0</v>
      </c>
      <c r="AH158" s="58">
        <f t="shared" si="8"/>
        <v>0</v>
      </c>
      <c r="AI158" s="58"/>
      <c r="AJ158" s="58">
        <f t="shared" si="9"/>
        <v>0</v>
      </c>
      <c r="AK158" s="58"/>
      <c r="AL158" s="58"/>
    </row>
    <row r="159" spans="1:38" ht="145.2" customHeight="1">
      <c r="A159" s="47" t="s">
        <v>1223</v>
      </c>
      <c r="B159" s="43" t="s">
        <v>337</v>
      </c>
      <c r="C159" s="50" t="s">
        <v>1372</v>
      </c>
      <c r="D159" s="4"/>
      <c r="E159" s="58">
        <v>0</v>
      </c>
      <c r="F159" s="58">
        <v>0</v>
      </c>
      <c r="G159" s="58"/>
      <c r="H159" s="58">
        <v>0</v>
      </c>
      <c r="I159" s="58"/>
      <c r="J159" s="58"/>
      <c r="K159" s="58"/>
      <c r="L159" s="58">
        <v>0</v>
      </c>
      <c r="M159" s="58">
        <v>0</v>
      </c>
      <c r="N159" s="58"/>
      <c r="O159" s="58">
        <v>0</v>
      </c>
      <c r="P159" s="58"/>
      <c r="Q159" s="58"/>
      <c r="R159" s="58"/>
      <c r="S159" s="58">
        <v>0</v>
      </c>
      <c r="T159" s="58">
        <v>0</v>
      </c>
      <c r="U159" s="58"/>
      <c r="V159" s="58">
        <v>0</v>
      </c>
      <c r="W159" s="58"/>
      <c r="X159" s="58"/>
      <c r="Y159" s="58"/>
      <c r="Z159" s="58">
        <v>0.20050178999999999</v>
      </c>
      <c r="AA159" s="58">
        <v>0.10</v>
      </c>
      <c r="AB159" s="58"/>
      <c r="AC159" s="58">
        <v>0</v>
      </c>
      <c r="AD159" s="58"/>
      <c r="AE159" s="58"/>
      <c r="AF159" s="58"/>
      <c r="AG159" s="58">
        <f t="shared" si="7"/>
        <v>0.20050178999999999</v>
      </c>
      <c r="AH159" s="58">
        <f t="shared" si="8"/>
        <v>0.10000000000000001</v>
      </c>
      <c r="AI159" s="58"/>
      <c r="AJ159" s="58">
        <f t="shared" si="9"/>
        <v>0</v>
      </c>
      <c r="AK159" s="58"/>
      <c r="AL159" s="58"/>
    </row>
    <row r="160" spans="1:38" ht="108.8" customHeight="1">
      <c r="A160" s="47" t="s">
        <v>1223</v>
      </c>
      <c r="B160" s="43" t="s">
        <v>338</v>
      </c>
      <c r="C160" s="50" t="s">
        <v>1373</v>
      </c>
      <c r="D160" s="4"/>
      <c r="E160" s="58">
        <v>0</v>
      </c>
      <c r="F160" s="58">
        <v>0</v>
      </c>
      <c r="G160" s="58"/>
      <c r="H160" s="58">
        <v>0</v>
      </c>
      <c r="I160" s="58"/>
      <c r="J160" s="58"/>
      <c r="K160" s="58"/>
      <c r="L160" s="58">
        <v>0</v>
      </c>
      <c r="M160" s="58">
        <v>0</v>
      </c>
      <c r="N160" s="58"/>
      <c r="O160" s="58">
        <v>0</v>
      </c>
      <c r="P160" s="58"/>
      <c r="Q160" s="58"/>
      <c r="R160" s="58"/>
      <c r="S160" s="58">
        <v>0</v>
      </c>
      <c r="T160" s="58">
        <v>0</v>
      </c>
      <c r="U160" s="58"/>
      <c r="V160" s="58">
        <v>0</v>
      </c>
      <c r="W160" s="58"/>
      <c r="X160" s="58"/>
      <c r="Y160" s="58"/>
      <c r="Z160" s="58">
        <v>0</v>
      </c>
      <c r="AA160" s="58">
        <v>0</v>
      </c>
      <c r="AB160" s="58"/>
      <c r="AC160" s="58">
        <v>0</v>
      </c>
      <c r="AD160" s="58"/>
      <c r="AE160" s="58"/>
      <c r="AF160" s="58"/>
      <c r="AG160" s="58">
        <f t="shared" si="7"/>
        <v>0</v>
      </c>
      <c r="AH160" s="58">
        <f t="shared" si="8"/>
        <v>0</v>
      </c>
      <c r="AI160" s="58"/>
      <c r="AJ160" s="58">
        <f t="shared" si="9"/>
        <v>0</v>
      </c>
      <c r="AK160" s="58"/>
      <c r="AL160" s="58"/>
    </row>
    <row r="161" spans="1:38" ht="72.65" customHeight="1">
      <c r="A161" s="47" t="s">
        <v>1223</v>
      </c>
      <c r="B161" s="43" t="s">
        <v>339</v>
      </c>
      <c r="C161" s="50" t="s">
        <v>1374</v>
      </c>
      <c r="D161" s="4"/>
      <c r="E161" s="58">
        <v>0</v>
      </c>
      <c r="F161" s="58">
        <v>0</v>
      </c>
      <c r="G161" s="58"/>
      <c r="H161" s="58">
        <v>0</v>
      </c>
      <c r="I161" s="58"/>
      <c r="J161" s="58"/>
      <c r="K161" s="58"/>
      <c r="L161" s="58">
        <v>0</v>
      </c>
      <c r="M161" s="58">
        <v>0</v>
      </c>
      <c r="N161" s="58"/>
      <c r="O161" s="58">
        <v>0</v>
      </c>
      <c r="P161" s="58"/>
      <c r="Q161" s="58"/>
      <c r="R161" s="58"/>
      <c r="S161" s="58">
        <v>0</v>
      </c>
      <c r="T161" s="58">
        <v>0</v>
      </c>
      <c r="U161" s="58"/>
      <c r="V161" s="58">
        <v>0</v>
      </c>
      <c r="W161" s="58"/>
      <c r="X161" s="58"/>
      <c r="Y161" s="58"/>
      <c r="Z161" s="58">
        <v>0</v>
      </c>
      <c r="AA161" s="58">
        <v>0</v>
      </c>
      <c r="AB161" s="58"/>
      <c r="AC161" s="58">
        <v>0</v>
      </c>
      <c r="AD161" s="58"/>
      <c r="AE161" s="58"/>
      <c r="AF161" s="58"/>
      <c r="AG161" s="58">
        <f t="shared" si="7"/>
        <v>0</v>
      </c>
      <c r="AH161" s="58">
        <f t="shared" si="8"/>
        <v>0</v>
      </c>
      <c r="AI161" s="58"/>
      <c r="AJ161" s="58">
        <f t="shared" si="9"/>
        <v>0</v>
      </c>
      <c r="AK161" s="58"/>
      <c r="AL161" s="58"/>
    </row>
    <row r="162" spans="1:38" ht="90.65" customHeight="1">
      <c r="A162" s="47" t="s">
        <v>1223</v>
      </c>
      <c r="B162" s="43" t="s">
        <v>340</v>
      </c>
      <c r="C162" s="50" t="s">
        <v>1375</v>
      </c>
      <c r="D162" s="4"/>
      <c r="E162" s="58">
        <v>0</v>
      </c>
      <c r="F162" s="58">
        <v>0</v>
      </c>
      <c r="G162" s="58"/>
      <c r="H162" s="58">
        <v>0</v>
      </c>
      <c r="I162" s="58"/>
      <c r="J162" s="58"/>
      <c r="K162" s="58"/>
      <c r="L162" s="58">
        <v>0</v>
      </c>
      <c r="M162" s="58">
        <v>0</v>
      </c>
      <c r="N162" s="58"/>
      <c r="O162" s="58">
        <v>0</v>
      </c>
      <c r="P162" s="58"/>
      <c r="Q162" s="58"/>
      <c r="R162" s="58"/>
      <c r="S162" s="58">
        <v>0</v>
      </c>
      <c r="T162" s="58">
        <v>0</v>
      </c>
      <c r="U162" s="58"/>
      <c r="V162" s="58">
        <v>0</v>
      </c>
      <c r="W162" s="58"/>
      <c r="X162" s="58"/>
      <c r="Y162" s="58"/>
      <c r="Z162" s="58">
        <v>0.25519999999999998</v>
      </c>
      <c r="AA162" s="58">
        <v>0.10</v>
      </c>
      <c r="AB162" s="58"/>
      <c r="AC162" s="58">
        <v>0</v>
      </c>
      <c r="AD162" s="58"/>
      <c r="AE162" s="58"/>
      <c r="AF162" s="58"/>
      <c r="AG162" s="58">
        <f t="shared" si="7"/>
        <v>0.25519999999999998</v>
      </c>
      <c r="AH162" s="58">
        <f t="shared" si="8"/>
        <v>0.10000000000000001</v>
      </c>
      <c r="AI162" s="58"/>
      <c r="AJ162" s="58">
        <f t="shared" si="9"/>
        <v>0</v>
      </c>
      <c r="AK162" s="58"/>
      <c r="AL162" s="58"/>
    </row>
    <row r="163" spans="1:38" ht="163.2" customHeight="1">
      <c r="A163" s="47" t="s">
        <v>1223</v>
      </c>
      <c r="B163" s="43" t="s">
        <v>341</v>
      </c>
      <c r="C163" s="50" t="s">
        <v>1376</v>
      </c>
      <c r="D163" s="4"/>
      <c r="E163" s="58">
        <v>0</v>
      </c>
      <c r="F163" s="58">
        <v>0</v>
      </c>
      <c r="G163" s="58"/>
      <c r="H163" s="58">
        <v>0</v>
      </c>
      <c r="I163" s="58"/>
      <c r="J163" s="58"/>
      <c r="K163" s="58"/>
      <c r="L163" s="58">
        <v>0.40698003000000005</v>
      </c>
      <c r="M163" s="58">
        <v>0.40</v>
      </c>
      <c r="N163" s="58"/>
      <c r="O163" s="58">
        <v>0</v>
      </c>
      <c r="P163" s="58"/>
      <c r="Q163" s="58"/>
      <c r="R163" s="58"/>
      <c r="S163" s="58">
        <v>0</v>
      </c>
      <c r="T163" s="58">
        <v>0</v>
      </c>
      <c r="U163" s="58"/>
      <c r="V163" s="58">
        <v>0</v>
      </c>
      <c r="W163" s="58"/>
      <c r="X163" s="58"/>
      <c r="Y163" s="58"/>
      <c r="Z163" s="58">
        <v>0</v>
      </c>
      <c r="AA163" s="58">
        <v>0</v>
      </c>
      <c r="AB163" s="58"/>
      <c r="AC163" s="58">
        <v>0</v>
      </c>
      <c r="AD163" s="58"/>
      <c r="AE163" s="58"/>
      <c r="AF163" s="58"/>
      <c r="AG163" s="58">
        <f t="shared" si="7"/>
        <v>0.40698003000000005</v>
      </c>
      <c r="AH163" s="58">
        <f t="shared" si="8"/>
        <v>0.40000000000000002</v>
      </c>
      <c r="AI163" s="58"/>
      <c r="AJ163" s="58">
        <f t="shared" si="9"/>
        <v>0</v>
      </c>
      <c r="AK163" s="58"/>
      <c r="AL163" s="58"/>
    </row>
    <row r="164" spans="1:38" ht="108.8" customHeight="1">
      <c r="A164" s="47" t="s">
        <v>1223</v>
      </c>
      <c r="B164" s="43" t="s">
        <v>342</v>
      </c>
      <c r="C164" s="50" t="s">
        <v>1377</v>
      </c>
      <c r="D164" s="4"/>
      <c r="E164" s="58">
        <v>0.40855742</v>
      </c>
      <c r="F164" s="58">
        <v>0.40</v>
      </c>
      <c r="G164" s="58"/>
      <c r="H164" s="58">
        <v>0</v>
      </c>
      <c r="I164" s="58"/>
      <c r="J164" s="58"/>
      <c r="K164" s="58"/>
      <c r="L164" s="58">
        <v>0</v>
      </c>
      <c r="M164" s="58">
        <v>0</v>
      </c>
      <c r="N164" s="58"/>
      <c r="O164" s="58">
        <v>0</v>
      </c>
      <c r="P164" s="58"/>
      <c r="Q164" s="58"/>
      <c r="R164" s="58"/>
      <c r="S164" s="58">
        <v>0</v>
      </c>
      <c r="T164" s="58">
        <v>0</v>
      </c>
      <c r="U164" s="58"/>
      <c r="V164" s="58">
        <v>0</v>
      </c>
      <c r="W164" s="58"/>
      <c r="X164" s="58"/>
      <c r="Y164" s="58"/>
      <c r="Z164" s="58">
        <v>0</v>
      </c>
      <c r="AA164" s="58">
        <v>0</v>
      </c>
      <c r="AB164" s="58"/>
      <c r="AC164" s="58">
        <v>0</v>
      </c>
      <c r="AD164" s="58"/>
      <c r="AE164" s="58"/>
      <c r="AF164" s="58"/>
      <c r="AG164" s="58">
        <f t="shared" si="7"/>
        <v>0.40855742</v>
      </c>
      <c r="AH164" s="58">
        <f t="shared" si="8"/>
        <v>0.40000000000000002</v>
      </c>
      <c r="AI164" s="58"/>
      <c r="AJ164" s="58">
        <f t="shared" si="9"/>
        <v>0</v>
      </c>
      <c r="AK164" s="58"/>
      <c r="AL164" s="58"/>
    </row>
    <row r="165" spans="1:38" ht="72.65" customHeight="1">
      <c r="A165" s="47" t="s">
        <v>1224</v>
      </c>
      <c r="B165" s="43" t="s">
        <v>343</v>
      </c>
      <c r="C165" s="50" t="s">
        <v>1378</v>
      </c>
      <c r="D165" s="4"/>
      <c r="E165" s="58">
        <v>0</v>
      </c>
      <c r="F165" s="58">
        <v>0</v>
      </c>
      <c r="G165" s="58"/>
      <c r="H165" s="58">
        <v>0</v>
      </c>
      <c r="I165" s="58"/>
      <c r="J165" s="58"/>
      <c r="K165" s="58"/>
      <c r="L165" s="58">
        <v>0</v>
      </c>
      <c r="M165" s="58">
        <v>0</v>
      </c>
      <c r="N165" s="58"/>
      <c r="O165" s="58">
        <v>0</v>
      </c>
      <c r="P165" s="58"/>
      <c r="Q165" s="58"/>
      <c r="R165" s="58"/>
      <c r="S165" s="58">
        <v>0</v>
      </c>
      <c r="T165" s="58">
        <v>0</v>
      </c>
      <c r="U165" s="58"/>
      <c r="V165" s="58">
        <v>0</v>
      </c>
      <c r="W165" s="58"/>
      <c r="X165" s="58"/>
      <c r="Y165" s="58"/>
      <c r="Z165" s="58">
        <v>9.0530799999999996</v>
      </c>
      <c r="AA165" s="58">
        <v>0</v>
      </c>
      <c r="AB165" s="58"/>
      <c r="AC165" s="58">
        <v>1.60</v>
      </c>
      <c r="AD165" s="58"/>
      <c r="AE165" s="58"/>
      <c r="AF165" s="58"/>
      <c r="AG165" s="58">
        <f t="shared" si="7"/>
        <v>9.0530799999999996</v>
      </c>
      <c r="AH165" s="58">
        <f t="shared" si="8"/>
        <v>0</v>
      </c>
      <c r="AI165" s="58"/>
      <c r="AJ165" s="58">
        <f t="shared" si="9"/>
        <v>1.6000000000000001</v>
      </c>
      <c r="AK165" s="58"/>
      <c r="AL165" s="58"/>
    </row>
    <row r="166" spans="1:38" ht="126.95" customHeight="1">
      <c r="A166" s="47" t="s">
        <v>1223</v>
      </c>
      <c r="B166" s="43" t="s">
        <v>344</v>
      </c>
      <c r="C166" s="50" t="s">
        <v>1379</v>
      </c>
      <c r="D166" s="4"/>
      <c r="E166" s="58">
        <v>0</v>
      </c>
      <c r="F166" s="58">
        <v>0</v>
      </c>
      <c r="G166" s="58"/>
      <c r="H166" s="58">
        <v>0</v>
      </c>
      <c r="I166" s="58"/>
      <c r="J166" s="58"/>
      <c r="K166" s="58"/>
      <c r="L166" s="58">
        <v>0</v>
      </c>
      <c r="M166" s="58">
        <v>0</v>
      </c>
      <c r="N166" s="58"/>
      <c r="O166" s="58">
        <v>0</v>
      </c>
      <c r="P166" s="58"/>
      <c r="Q166" s="58"/>
      <c r="R166" s="58"/>
      <c r="S166" s="58">
        <v>0</v>
      </c>
      <c r="T166" s="58">
        <v>0</v>
      </c>
      <c r="U166" s="58"/>
      <c r="V166" s="58">
        <v>0</v>
      </c>
      <c r="W166" s="58"/>
      <c r="X166" s="58"/>
      <c r="Y166" s="58"/>
      <c r="Z166" s="58">
        <v>0</v>
      </c>
      <c r="AA166" s="58">
        <v>0</v>
      </c>
      <c r="AB166" s="58"/>
      <c r="AC166" s="58">
        <v>0</v>
      </c>
      <c r="AD166" s="58"/>
      <c r="AE166" s="58"/>
      <c r="AF166" s="58"/>
      <c r="AG166" s="58">
        <f t="shared" si="7"/>
        <v>0</v>
      </c>
      <c r="AH166" s="58">
        <f t="shared" si="8"/>
        <v>0</v>
      </c>
      <c r="AI166" s="58"/>
      <c r="AJ166" s="58">
        <f t="shared" si="9"/>
        <v>0</v>
      </c>
      <c r="AK166" s="58"/>
      <c r="AL166" s="58"/>
    </row>
    <row r="167" spans="1:38" ht="90.65" customHeight="1">
      <c r="A167" s="47" t="s">
        <v>1223</v>
      </c>
      <c r="B167" s="43" t="s">
        <v>345</v>
      </c>
      <c r="C167" s="50" t="s">
        <v>1380</v>
      </c>
      <c r="D167" s="4"/>
      <c r="E167" s="58">
        <v>0</v>
      </c>
      <c r="F167" s="58">
        <v>0</v>
      </c>
      <c r="G167" s="58"/>
      <c r="H167" s="58">
        <v>0</v>
      </c>
      <c r="I167" s="58"/>
      <c r="J167" s="58"/>
      <c r="K167" s="58"/>
      <c r="L167" s="58">
        <v>0</v>
      </c>
      <c r="M167" s="58">
        <v>0</v>
      </c>
      <c r="N167" s="58"/>
      <c r="O167" s="58">
        <v>0</v>
      </c>
      <c r="P167" s="58"/>
      <c r="Q167" s="58"/>
      <c r="R167" s="58"/>
      <c r="S167" s="58">
        <v>0</v>
      </c>
      <c r="T167" s="58">
        <v>0</v>
      </c>
      <c r="U167" s="58"/>
      <c r="V167" s="58">
        <v>0</v>
      </c>
      <c r="W167" s="58"/>
      <c r="X167" s="58"/>
      <c r="Y167" s="58"/>
      <c r="Z167" s="58">
        <v>8.682360000000001</v>
      </c>
      <c r="AA167" s="58">
        <v>0</v>
      </c>
      <c r="AB167" s="58"/>
      <c r="AC167" s="58">
        <v>0</v>
      </c>
      <c r="AD167" s="58"/>
      <c r="AE167" s="58"/>
      <c r="AF167" s="58"/>
      <c r="AG167" s="58">
        <f t="shared" si="7"/>
        <v>8.682360000000001</v>
      </c>
      <c r="AH167" s="58">
        <f t="shared" si="8"/>
        <v>0</v>
      </c>
      <c r="AI167" s="58"/>
      <c r="AJ167" s="58">
        <f t="shared" si="9"/>
        <v>0</v>
      </c>
      <c r="AK167" s="58"/>
      <c r="AL167" s="58"/>
    </row>
    <row r="168" spans="1:38" ht="90.65" customHeight="1">
      <c r="A168" s="47" t="s">
        <v>1224</v>
      </c>
      <c r="B168" s="43" t="s">
        <v>346</v>
      </c>
      <c r="C168" s="50" t="s">
        <v>1381</v>
      </c>
      <c r="D168" s="4"/>
      <c r="E168" s="58">
        <v>0</v>
      </c>
      <c r="F168" s="58">
        <v>0</v>
      </c>
      <c r="G168" s="58"/>
      <c r="H168" s="58">
        <v>0</v>
      </c>
      <c r="I168" s="58"/>
      <c r="J168" s="58"/>
      <c r="K168" s="58"/>
      <c r="L168" s="58">
        <v>0</v>
      </c>
      <c r="M168" s="58">
        <v>0</v>
      </c>
      <c r="N168" s="58"/>
      <c r="O168" s="58">
        <v>0</v>
      </c>
      <c r="P168" s="58"/>
      <c r="Q168" s="58"/>
      <c r="R168" s="58"/>
      <c r="S168" s="58">
        <v>0</v>
      </c>
      <c r="T168" s="58">
        <v>0</v>
      </c>
      <c r="U168" s="58"/>
      <c r="V168" s="58">
        <v>0</v>
      </c>
      <c r="W168" s="58"/>
      <c r="X168" s="58"/>
      <c r="Y168" s="58"/>
      <c r="Z168" s="58">
        <v>0</v>
      </c>
      <c r="AA168" s="58">
        <v>0</v>
      </c>
      <c r="AB168" s="58"/>
      <c r="AC168" s="58">
        <v>0</v>
      </c>
      <c r="AD168" s="58"/>
      <c r="AE168" s="58"/>
      <c r="AF168" s="58"/>
      <c r="AG168" s="58">
        <f t="shared" si="7"/>
        <v>0</v>
      </c>
      <c r="AH168" s="58">
        <f t="shared" si="8"/>
        <v>0</v>
      </c>
      <c r="AI168" s="58"/>
      <c r="AJ168" s="58">
        <f t="shared" si="9"/>
        <v>0</v>
      </c>
      <c r="AK168" s="58"/>
      <c r="AL168" s="58"/>
    </row>
    <row r="169" spans="1:38" ht="90.65" customHeight="1">
      <c r="A169" s="47" t="s">
        <v>1223</v>
      </c>
      <c r="B169" s="43" t="s">
        <v>347</v>
      </c>
      <c r="C169" s="50" t="s">
        <v>1382</v>
      </c>
      <c r="D169" s="4"/>
      <c r="E169" s="58">
        <v>0</v>
      </c>
      <c r="F169" s="58">
        <v>0</v>
      </c>
      <c r="G169" s="58"/>
      <c r="H169" s="58">
        <v>0</v>
      </c>
      <c r="I169" s="58"/>
      <c r="J169" s="58"/>
      <c r="K169" s="58"/>
      <c r="L169" s="58">
        <v>0</v>
      </c>
      <c r="M169" s="58">
        <v>0</v>
      </c>
      <c r="N169" s="58"/>
      <c r="O169" s="58">
        <v>0</v>
      </c>
      <c r="P169" s="58"/>
      <c r="Q169" s="58"/>
      <c r="R169" s="58"/>
      <c r="S169" s="58">
        <v>0</v>
      </c>
      <c r="T169" s="58">
        <v>0</v>
      </c>
      <c r="U169" s="58"/>
      <c r="V169" s="58">
        <v>0</v>
      </c>
      <c r="W169" s="58"/>
      <c r="X169" s="58"/>
      <c r="Y169" s="58"/>
      <c r="Z169" s="58">
        <v>0</v>
      </c>
      <c r="AA169" s="58">
        <v>0</v>
      </c>
      <c r="AB169" s="58"/>
      <c r="AC169" s="58">
        <v>0</v>
      </c>
      <c r="AD169" s="58"/>
      <c r="AE169" s="58"/>
      <c r="AF169" s="58"/>
      <c r="AG169" s="58">
        <f t="shared" si="7"/>
        <v>0</v>
      </c>
      <c r="AH169" s="58">
        <f t="shared" si="8"/>
        <v>0</v>
      </c>
      <c r="AI169" s="58"/>
      <c r="AJ169" s="58">
        <f t="shared" si="9"/>
        <v>0</v>
      </c>
      <c r="AK169" s="58"/>
      <c r="AL169" s="58"/>
    </row>
    <row r="170" spans="1:38" ht="126.95" customHeight="1">
      <c r="A170" s="47" t="s">
        <v>1223</v>
      </c>
      <c r="B170" s="43" t="s">
        <v>348</v>
      </c>
      <c r="C170" s="50" t="s">
        <v>1383</v>
      </c>
      <c r="D170" s="4"/>
      <c r="E170" s="58">
        <v>0</v>
      </c>
      <c r="F170" s="58">
        <v>0</v>
      </c>
      <c r="G170" s="58"/>
      <c r="H170" s="58">
        <v>0</v>
      </c>
      <c r="I170" s="58"/>
      <c r="J170" s="58"/>
      <c r="K170" s="58"/>
      <c r="L170" s="58">
        <v>0</v>
      </c>
      <c r="M170" s="58">
        <v>0</v>
      </c>
      <c r="N170" s="58"/>
      <c r="O170" s="58">
        <v>0</v>
      </c>
      <c r="P170" s="58"/>
      <c r="Q170" s="58"/>
      <c r="R170" s="58"/>
      <c r="S170" s="58">
        <v>0.17680894999999999</v>
      </c>
      <c r="T170" s="58">
        <v>0.80</v>
      </c>
      <c r="U170" s="58"/>
      <c r="V170" s="58">
        <v>0</v>
      </c>
      <c r="W170" s="58"/>
      <c r="X170" s="58"/>
      <c r="Y170" s="58"/>
      <c r="Z170" s="58">
        <v>0</v>
      </c>
      <c r="AA170" s="58">
        <v>0</v>
      </c>
      <c r="AB170" s="58"/>
      <c r="AC170" s="58">
        <v>0</v>
      </c>
      <c r="AD170" s="58"/>
      <c r="AE170" s="58"/>
      <c r="AF170" s="58"/>
      <c r="AG170" s="58">
        <f t="shared" si="7"/>
        <v>0.17680894999999999</v>
      </c>
      <c r="AH170" s="58">
        <f t="shared" si="8"/>
        <v>0.80000000000000004</v>
      </c>
      <c r="AI170" s="58"/>
      <c r="AJ170" s="58">
        <f t="shared" si="9"/>
        <v>0</v>
      </c>
      <c r="AK170" s="58"/>
      <c r="AL170" s="58"/>
    </row>
    <row r="171" spans="1:38" ht="126.95" customHeight="1">
      <c r="A171" s="47" t="s">
        <v>1223</v>
      </c>
      <c r="B171" s="43" t="s">
        <v>349</v>
      </c>
      <c r="C171" s="50" t="s">
        <v>1384</v>
      </c>
      <c r="D171" s="4"/>
      <c r="E171" s="58">
        <v>0</v>
      </c>
      <c r="F171" s="58">
        <v>0</v>
      </c>
      <c r="G171" s="58"/>
      <c r="H171" s="58">
        <v>0</v>
      </c>
      <c r="I171" s="58"/>
      <c r="J171" s="58"/>
      <c r="K171" s="58"/>
      <c r="L171" s="58">
        <v>0</v>
      </c>
      <c r="M171" s="58">
        <v>0</v>
      </c>
      <c r="N171" s="58"/>
      <c r="O171" s="58">
        <v>0</v>
      </c>
      <c r="P171" s="58"/>
      <c r="Q171" s="58"/>
      <c r="R171" s="58"/>
      <c r="S171" s="58">
        <v>0</v>
      </c>
      <c r="T171" s="58">
        <v>0</v>
      </c>
      <c r="U171" s="58"/>
      <c r="V171" s="58">
        <v>0</v>
      </c>
      <c r="W171" s="58"/>
      <c r="X171" s="58"/>
      <c r="Y171" s="58"/>
      <c r="Z171" s="58">
        <v>0</v>
      </c>
      <c r="AA171" s="58">
        <v>0</v>
      </c>
      <c r="AB171" s="58"/>
      <c r="AC171" s="58">
        <v>0</v>
      </c>
      <c r="AD171" s="58"/>
      <c r="AE171" s="58"/>
      <c r="AF171" s="58"/>
      <c r="AG171" s="58">
        <f t="shared" si="7"/>
        <v>0</v>
      </c>
      <c r="AH171" s="58">
        <f t="shared" si="8"/>
        <v>0</v>
      </c>
      <c r="AI171" s="58"/>
      <c r="AJ171" s="58">
        <f t="shared" si="9"/>
        <v>0</v>
      </c>
      <c r="AK171" s="58"/>
      <c r="AL171" s="58"/>
    </row>
    <row r="172" spans="1:38" ht="90.65" customHeight="1">
      <c r="A172" s="47" t="s">
        <v>1223</v>
      </c>
      <c r="B172" s="43" t="s">
        <v>350</v>
      </c>
      <c r="C172" s="50" t="s">
        <v>1385</v>
      </c>
      <c r="D172" s="4"/>
      <c r="E172" s="58">
        <v>0</v>
      </c>
      <c r="F172" s="58">
        <v>0</v>
      </c>
      <c r="G172" s="58"/>
      <c r="H172" s="58">
        <v>0</v>
      </c>
      <c r="I172" s="58"/>
      <c r="J172" s="58"/>
      <c r="K172" s="58"/>
      <c r="L172" s="58">
        <v>0</v>
      </c>
      <c r="M172" s="58">
        <v>0</v>
      </c>
      <c r="N172" s="58"/>
      <c r="O172" s="58">
        <v>0</v>
      </c>
      <c r="P172" s="58"/>
      <c r="Q172" s="58"/>
      <c r="R172" s="58"/>
      <c r="S172" s="58">
        <v>0</v>
      </c>
      <c r="T172" s="58">
        <v>0</v>
      </c>
      <c r="U172" s="58"/>
      <c r="V172" s="58">
        <v>0</v>
      </c>
      <c r="W172" s="58"/>
      <c r="X172" s="58"/>
      <c r="Y172" s="58"/>
      <c r="Z172" s="58">
        <v>0</v>
      </c>
      <c r="AA172" s="58">
        <v>0</v>
      </c>
      <c r="AB172" s="58"/>
      <c r="AC172" s="58">
        <v>0</v>
      </c>
      <c r="AD172" s="58"/>
      <c r="AE172" s="58"/>
      <c r="AF172" s="58"/>
      <c r="AG172" s="58">
        <f t="shared" si="7"/>
        <v>0</v>
      </c>
      <c r="AH172" s="58">
        <f t="shared" si="8"/>
        <v>0</v>
      </c>
      <c r="AI172" s="58"/>
      <c r="AJ172" s="58">
        <f t="shared" si="9"/>
        <v>0</v>
      </c>
      <c r="AK172" s="58"/>
      <c r="AL172" s="58"/>
    </row>
    <row r="173" spans="1:38" ht="108.8" customHeight="1">
      <c r="A173" s="47" t="s">
        <v>1223</v>
      </c>
      <c r="B173" s="43" t="s">
        <v>351</v>
      </c>
      <c r="C173" s="50" t="s">
        <v>1386</v>
      </c>
      <c r="D173" s="4"/>
      <c r="E173" s="58">
        <v>0</v>
      </c>
      <c r="F173" s="58">
        <v>0</v>
      </c>
      <c r="G173" s="58"/>
      <c r="H173" s="58">
        <v>0</v>
      </c>
      <c r="I173" s="58"/>
      <c r="J173" s="58"/>
      <c r="K173" s="58"/>
      <c r="L173" s="58">
        <v>0</v>
      </c>
      <c r="M173" s="58">
        <v>0</v>
      </c>
      <c r="N173" s="58"/>
      <c r="O173" s="58">
        <v>0</v>
      </c>
      <c r="P173" s="58"/>
      <c r="Q173" s="58"/>
      <c r="R173" s="58"/>
      <c r="S173" s="58">
        <v>0</v>
      </c>
      <c r="T173" s="58">
        <v>0</v>
      </c>
      <c r="U173" s="58"/>
      <c r="V173" s="58">
        <v>0</v>
      </c>
      <c r="W173" s="58"/>
      <c r="X173" s="58"/>
      <c r="Y173" s="58"/>
      <c r="Z173" s="58">
        <v>0</v>
      </c>
      <c r="AA173" s="58">
        <v>0</v>
      </c>
      <c r="AB173" s="58"/>
      <c r="AC173" s="58">
        <v>0</v>
      </c>
      <c r="AD173" s="58"/>
      <c r="AE173" s="58"/>
      <c r="AF173" s="58"/>
      <c r="AG173" s="58">
        <f t="shared" si="7"/>
        <v>0</v>
      </c>
      <c r="AH173" s="58">
        <f t="shared" si="8"/>
        <v>0</v>
      </c>
      <c r="AI173" s="58"/>
      <c r="AJ173" s="58">
        <f t="shared" si="9"/>
        <v>0</v>
      </c>
      <c r="AK173" s="58"/>
      <c r="AL173" s="58"/>
    </row>
    <row r="174" spans="1:38" ht="90.65" customHeight="1">
      <c r="A174" s="47" t="s">
        <v>1224</v>
      </c>
      <c r="B174" s="43" t="s">
        <v>352</v>
      </c>
      <c r="C174" s="50" t="s">
        <v>1387</v>
      </c>
      <c r="D174" s="4"/>
      <c r="E174" s="58">
        <v>0</v>
      </c>
      <c r="F174" s="58">
        <v>0</v>
      </c>
      <c r="G174" s="58"/>
      <c r="H174" s="58">
        <v>0</v>
      </c>
      <c r="I174" s="58"/>
      <c r="J174" s="58"/>
      <c r="K174" s="58"/>
      <c r="L174" s="58">
        <v>0</v>
      </c>
      <c r="M174" s="58">
        <v>0</v>
      </c>
      <c r="N174" s="58"/>
      <c r="O174" s="58">
        <v>0</v>
      </c>
      <c r="P174" s="58"/>
      <c r="Q174" s="58"/>
      <c r="R174" s="58"/>
      <c r="S174" s="58">
        <v>0</v>
      </c>
      <c r="T174" s="58">
        <v>0</v>
      </c>
      <c r="U174" s="58"/>
      <c r="V174" s="58">
        <v>0</v>
      </c>
      <c r="W174" s="58"/>
      <c r="X174" s="58"/>
      <c r="Y174" s="58"/>
      <c r="Z174" s="58">
        <v>0</v>
      </c>
      <c r="AA174" s="58">
        <v>0</v>
      </c>
      <c r="AB174" s="58"/>
      <c r="AC174" s="58">
        <v>0</v>
      </c>
      <c r="AD174" s="58"/>
      <c r="AE174" s="58"/>
      <c r="AF174" s="58"/>
      <c r="AG174" s="58">
        <f t="shared" si="7"/>
        <v>0</v>
      </c>
      <c r="AH174" s="58">
        <f t="shared" si="8"/>
        <v>0</v>
      </c>
      <c r="AI174" s="58"/>
      <c r="AJ174" s="58">
        <f t="shared" si="9"/>
        <v>0</v>
      </c>
      <c r="AK174" s="58"/>
      <c r="AL174" s="58"/>
    </row>
    <row r="175" spans="1:38" ht="108.8" customHeight="1">
      <c r="A175" s="47" t="s">
        <v>1223</v>
      </c>
      <c r="B175" s="43" t="s">
        <v>353</v>
      </c>
      <c r="C175" s="50" t="s">
        <v>1388</v>
      </c>
      <c r="D175" s="4"/>
      <c r="E175" s="58">
        <v>0</v>
      </c>
      <c r="F175" s="58">
        <v>0</v>
      </c>
      <c r="G175" s="58"/>
      <c r="H175" s="58">
        <v>0</v>
      </c>
      <c r="I175" s="58"/>
      <c r="J175" s="58"/>
      <c r="K175" s="58"/>
      <c r="L175" s="58">
        <v>0</v>
      </c>
      <c r="M175" s="58">
        <v>0</v>
      </c>
      <c r="N175" s="58"/>
      <c r="O175" s="58">
        <v>0</v>
      </c>
      <c r="P175" s="58"/>
      <c r="Q175" s="58"/>
      <c r="R175" s="58"/>
      <c r="S175" s="58">
        <v>0</v>
      </c>
      <c r="T175" s="58">
        <v>0</v>
      </c>
      <c r="U175" s="58"/>
      <c r="V175" s="58">
        <v>0</v>
      </c>
      <c r="W175" s="58"/>
      <c r="X175" s="58"/>
      <c r="Y175" s="58"/>
      <c r="Z175" s="58">
        <v>0</v>
      </c>
      <c r="AA175" s="58">
        <v>0</v>
      </c>
      <c r="AB175" s="58"/>
      <c r="AC175" s="58">
        <v>0</v>
      </c>
      <c r="AD175" s="58"/>
      <c r="AE175" s="58"/>
      <c r="AF175" s="58"/>
      <c r="AG175" s="58">
        <f t="shared" si="7"/>
        <v>0</v>
      </c>
      <c r="AH175" s="58">
        <f t="shared" si="8"/>
        <v>0</v>
      </c>
      <c r="AI175" s="58"/>
      <c r="AJ175" s="58">
        <f t="shared" si="9"/>
        <v>0</v>
      </c>
      <c r="AK175" s="58"/>
      <c r="AL175" s="58"/>
    </row>
    <row r="176" spans="1:38" ht="90.65" customHeight="1">
      <c r="A176" s="47" t="s">
        <v>1223</v>
      </c>
      <c r="B176" s="43" t="s">
        <v>354</v>
      </c>
      <c r="C176" s="50" t="s">
        <v>1389</v>
      </c>
      <c r="D176" s="4"/>
      <c r="E176" s="58">
        <v>0</v>
      </c>
      <c r="F176" s="58">
        <v>0</v>
      </c>
      <c r="G176" s="58"/>
      <c r="H176" s="58">
        <v>0</v>
      </c>
      <c r="I176" s="58"/>
      <c r="J176" s="58"/>
      <c r="K176" s="58"/>
      <c r="L176" s="58">
        <v>0</v>
      </c>
      <c r="M176" s="58">
        <v>0</v>
      </c>
      <c r="N176" s="58"/>
      <c r="O176" s="58">
        <v>0</v>
      </c>
      <c r="P176" s="58"/>
      <c r="Q176" s="58"/>
      <c r="R176" s="58"/>
      <c r="S176" s="58">
        <v>0</v>
      </c>
      <c r="T176" s="58">
        <v>0</v>
      </c>
      <c r="U176" s="58"/>
      <c r="V176" s="58">
        <v>0</v>
      </c>
      <c r="W176" s="58"/>
      <c r="X176" s="58"/>
      <c r="Y176" s="58"/>
      <c r="Z176" s="58">
        <v>0</v>
      </c>
      <c r="AA176" s="58">
        <v>0</v>
      </c>
      <c r="AB176" s="58"/>
      <c r="AC176" s="58">
        <v>0</v>
      </c>
      <c r="AD176" s="58"/>
      <c r="AE176" s="58"/>
      <c r="AF176" s="58"/>
      <c r="AG176" s="58">
        <f t="shared" si="7"/>
        <v>0</v>
      </c>
      <c r="AH176" s="58">
        <f t="shared" si="8"/>
        <v>0</v>
      </c>
      <c r="AI176" s="58"/>
      <c r="AJ176" s="58">
        <f t="shared" si="9"/>
        <v>0</v>
      </c>
      <c r="AK176" s="58"/>
      <c r="AL176" s="58"/>
    </row>
    <row r="177" spans="1:38" ht="108.8" customHeight="1">
      <c r="A177" s="47" t="s">
        <v>1223</v>
      </c>
      <c r="B177" s="43" t="s">
        <v>355</v>
      </c>
      <c r="C177" s="50" t="s">
        <v>1390</v>
      </c>
      <c r="D177" s="4"/>
      <c r="E177" s="58">
        <v>0</v>
      </c>
      <c r="F177" s="58">
        <v>0</v>
      </c>
      <c r="G177" s="58"/>
      <c r="H177" s="58">
        <v>0</v>
      </c>
      <c r="I177" s="58"/>
      <c r="J177" s="58"/>
      <c r="K177" s="58"/>
      <c r="L177" s="58">
        <v>0</v>
      </c>
      <c r="M177" s="58">
        <v>0</v>
      </c>
      <c r="N177" s="58"/>
      <c r="O177" s="58">
        <v>0</v>
      </c>
      <c r="P177" s="58"/>
      <c r="Q177" s="58"/>
      <c r="R177" s="58"/>
      <c r="S177" s="58">
        <v>0</v>
      </c>
      <c r="T177" s="58">
        <v>0</v>
      </c>
      <c r="U177" s="58"/>
      <c r="V177" s="58">
        <v>0</v>
      </c>
      <c r="W177" s="58"/>
      <c r="X177" s="58"/>
      <c r="Y177" s="58"/>
      <c r="Z177" s="58">
        <v>0</v>
      </c>
      <c r="AA177" s="58">
        <v>0</v>
      </c>
      <c r="AB177" s="58"/>
      <c r="AC177" s="58">
        <v>0</v>
      </c>
      <c r="AD177" s="58"/>
      <c r="AE177" s="58"/>
      <c r="AF177" s="58"/>
      <c r="AG177" s="58">
        <f t="shared" si="7"/>
        <v>0</v>
      </c>
      <c r="AH177" s="58">
        <f t="shared" si="8"/>
        <v>0</v>
      </c>
      <c r="AI177" s="58"/>
      <c r="AJ177" s="58">
        <f t="shared" si="9"/>
        <v>0</v>
      </c>
      <c r="AK177" s="58"/>
      <c r="AL177" s="58"/>
    </row>
    <row r="178" spans="1:38" ht="90.65" customHeight="1">
      <c r="A178" s="47" t="s">
        <v>1223</v>
      </c>
      <c r="B178" s="43" t="s">
        <v>356</v>
      </c>
      <c r="C178" s="50" t="s">
        <v>1391</v>
      </c>
      <c r="D178" s="4"/>
      <c r="E178" s="58">
        <v>0</v>
      </c>
      <c r="F178" s="58">
        <v>0</v>
      </c>
      <c r="G178" s="58"/>
      <c r="H178" s="58">
        <v>0</v>
      </c>
      <c r="I178" s="58"/>
      <c r="J178" s="58"/>
      <c r="K178" s="58"/>
      <c r="L178" s="58">
        <v>0</v>
      </c>
      <c r="M178" s="58">
        <v>0</v>
      </c>
      <c r="N178" s="58"/>
      <c r="O178" s="58">
        <v>0</v>
      </c>
      <c r="P178" s="58"/>
      <c r="Q178" s="58"/>
      <c r="R178" s="58"/>
      <c r="S178" s="58">
        <v>0</v>
      </c>
      <c r="T178" s="58">
        <v>0</v>
      </c>
      <c r="U178" s="58"/>
      <c r="V178" s="58">
        <v>0</v>
      </c>
      <c r="W178" s="58"/>
      <c r="X178" s="58"/>
      <c r="Y178" s="58"/>
      <c r="Z178" s="58">
        <v>0</v>
      </c>
      <c r="AA178" s="58">
        <v>0</v>
      </c>
      <c r="AB178" s="58"/>
      <c r="AC178" s="58">
        <v>0</v>
      </c>
      <c r="AD178" s="58"/>
      <c r="AE178" s="58"/>
      <c r="AF178" s="58"/>
      <c r="AG178" s="58">
        <f t="shared" si="7"/>
        <v>0</v>
      </c>
      <c r="AH178" s="58">
        <f t="shared" si="8"/>
        <v>0</v>
      </c>
      <c r="AI178" s="58"/>
      <c r="AJ178" s="58">
        <f t="shared" si="9"/>
        <v>0</v>
      </c>
      <c r="AK178" s="58"/>
      <c r="AL178" s="58"/>
    </row>
    <row r="179" spans="1:38" ht="108.8" customHeight="1">
      <c r="A179" s="47" t="s">
        <v>1223</v>
      </c>
      <c r="B179" s="43" t="s">
        <v>357</v>
      </c>
      <c r="C179" s="50" t="s">
        <v>1392</v>
      </c>
      <c r="D179" s="4"/>
      <c r="E179" s="58">
        <v>0</v>
      </c>
      <c r="F179" s="58">
        <v>0</v>
      </c>
      <c r="G179" s="58"/>
      <c r="H179" s="58">
        <v>0</v>
      </c>
      <c r="I179" s="58"/>
      <c r="J179" s="58"/>
      <c r="K179" s="58"/>
      <c r="L179" s="58">
        <v>0</v>
      </c>
      <c r="M179" s="58">
        <v>0</v>
      </c>
      <c r="N179" s="58"/>
      <c r="O179" s="58">
        <v>0</v>
      </c>
      <c r="P179" s="58"/>
      <c r="Q179" s="58"/>
      <c r="R179" s="58"/>
      <c r="S179" s="58">
        <v>0</v>
      </c>
      <c r="T179" s="58">
        <v>0</v>
      </c>
      <c r="U179" s="58"/>
      <c r="V179" s="58">
        <v>0</v>
      </c>
      <c r="W179" s="58"/>
      <c r="X179" s="58"/>
      <c r="Y179" s="58"/>
      <c r="Z179" s="58">
        <v>0</v>
      </c>
      <c r="AA179" s="58">
        <v>0</v>
      </c>
      <c r="AB179" s="58"/>
      <c r="AC179" s="58">
        <v>0</v>
      </c>
      <c r="AD179" s="58"/>
      <c r="AE179" s="58"/>
      <c r="AF179" s="58"/>
      <c r="AG179" s="58">
        <f t="shared" si="7"/>
        <v>0</v>
      </c>
      <c r="AH179" s="58">
        <f t="shared" si="8"/>
        <v>0</v>
      </c>
      <c r="AI179" s="58"/>
      <c r="AJ179" s="58">
        <f t="shared" si="9"/>
        <v>0</v>
      </c>
      <c r="AK179" s="58"/>
      <c r="AL179" s="58"/>
    </row>
    <row r="180" spans="1:38" ht="199.55" customHeight="1">
      <c r="A180" s="47" t="s">
        <v>1223</v>
      </c>
      <c r="B180" s="43" t="s">
        <v>358</v>
      </c>
      <c r="C180" s="50" t="s">
        <v>1393</v>
      </c>
      <c r="D180" s="4"/>
      <c r="E180" s="58">
        <v>0</v>
      </c>
      <c r="F180" s="58">
        <v>0</v>
      </c>
      <c r="G180" s="58"/>
      <c r="H180" s="58">
        <v>0</v>
      </c>
      <c r="I180" s="58"/>
      <c r="J180" s="58"/>
      <c r="K180" s="58"/>
      <c r="L180" s="58">
        <v>0</v>
      </c>
      <c r="M180" s="58">
        <v>0</v>
      </c>
      <c r="N180" s="58"/>
      <c r="O180" s="58">
        <v>0</v>
      </c>
      <c r="P180" s="58"/>
      <c r="Q180" s="58"/>
      <c r="R180" s="58"/>
      <c r="S180" s="58">
        <v>0</v>
      </c>
      <c r="T180" s="58">
        <v>0</v>
      </c>
      <c r="U180" s="58"/>
      <c r="V180" s="58">
        <v>0</v>
      </c>
      <c r="W180" s="58"/>
      <c r="X180" s="58"/>
      <c r="Y180" s="58"/>
      <c r="Z180" s="58">
        <v>0</v>
      </c>
      <c r="AA180" s="58">
        <v>0</v>
      </c>
      <c r="AB180" s="58"/>
      <c r="AC180" s="58">
        <v>0</v>
      </c>
      <c r="AD180" s="58"/>
      <c r="AE180" s="58"/>
      <c r="AF180" s="58"/>
      <c r="AG180" s="58">
        <f t="shared" si="7"/>
        <v>0</v>
      </c>
      <c r="AH180" s="58">
        <f t="shared" si="8"/>
        <v>0</v>
      </c>
      <c r="AI180" s="58"/>
      <c r="AJ180" s="58">
        <f t="shared" si="9"/>
        <v>0</v>
      </c>
      <c r="AK180" s="58"/>
      <c r="AL180" s="58"/>
    </row>
    <row r="181" spans="1:38" ht="90.65" customHeight="1">
      <c r="A181" s="47" t="s">
        <v>1223</v>
      </c>
      <c r="B181" s="43" t="s">
        <v>359</v>
      </c>
      <c r="C181" s="50" t="s">
        <v>1394</v>
      </c>
      <c r="D181" s="4"/>
      <c r="E181" s="58">
        <v>0</v>
      </c>
      <c r="F181" s="58">
        <v>0</v>
      </c>
      <c r="G181" s="58"/>
      <c r="H181" s="58">
        <v>0</v>
      </c>
      <c r="I181" s="58"/>
      <c r="J181" s="58"/>
      <c r="K181" s="58"/>
      <c r="L181" s="58">
        <v>0</v>
      </c>
      <c r="M181" s="58">
        <v>0</v>
      </c>
      <c r="N181" s="58"/>
      <c r="O181" s="58">
        <v>0</v>
      </c>
      <c r="P181" s="58"/>
      <c r="Q181" s="58"/>
      <c r="R181" s="58"/>
      <c r="S181" s="58">
        <v>0</v>
      </c>
      <c r="T181" s="58">
        <v>0</v>
      </c>
      <c r="U181" s="58"/>
      <c r="V181" s="58">
        <v>0</v>
      </c>
      <c r="W181" s="58"/>
      <c r="X181" s="58"/>
      <c r="Y181" s="58"/>
      <c r="Z181" s="58">
        <v>0</v>
      </c>
      <c r="AA181" s="58">
        <v>0</v>
      </c>
      <c r="AB181" s="58"/>
      <c r="AC181" s="58">
        <v>0</v>
      </c>
      <c r="AD181" s="58"/>
      <c r="AE181" s="58"/>
      <c r="AF181" s="58"/>
      <c r="AG181" s="58">
        <f t="shared" si="7"/>
        <v>0</v>
      </c>
      <c r="AH181" s="58">
        <f t="shared" si="8"/>
        <v>0</v>
      </c>
      <c r="AI181" s="58"/>
      <c r="AJ181" s="58">
        <f t="shared" si="9"/>
        <v>0</v>
      </c>
      <c r="AK181" s="58"/>
      <c r="AL181" s="58"/>
    </row>
    <row r="182" spans="1:38" ht="145.2" customHeight="1">
      <c r="A182" s="47" t="s">
        <v>1223</v>
      </c>
      <c r="B182" s="43" t="s">
        <v>360</v>
      </c>
      <c r="C182" s="50" t="s">
        <v>1395</v>
      </c>
      <c r="D182" s="4"/>
      <c r="E182" s="58">
        <v>0</v>
      </c>
      <c r="F182" s="58">
        <v>0</v>
      </c>
      <c r="G182" s="58"/>
      <c r="H182" s="58">
        <v>0</v>
      </c>
      <c r="I182" s="58"/>
      <c r="J182" s="58"/>
      <c r="K182" s="58"/>
      <c r="L182" s="58">
        <v>0</v>
      </c>
      <c r="M182" s="58">
        <v>0</v>
      </c>
      <c r="N182" s="58"/>
      <c r="O182" s="58">
        <v>0</v>
      </c>
      <c r="P182" s="58"/>
      <c r="Q182" s="58"/>
      <c r="R182" s="58"/>
      <c r="S182" s="58">
        <v>0</v>
      </c>
      <c r="T182" s="58">
        <v>0</v>
      </c>
      <c r="U182" s="58"/>
      <c r="V182" s="58">
        <v>0</v>
      </c>
      <c r="W182" s="58"/>
      <c r="X182" s="58"/>
      <c r="Y182" s="58"/>
      <c r="Z182" s="58">
        <v>0</v>
      </c>
      <c r="AA182" s="58">
        <v>0</v>
      </c>
      <c r="AB182" s="58"/>
      <c r="AC182" s="58">
        <v>0</v>
      </c>
      <c r="AD182" s="58"/>
      <c r="AE182" s="58"/>
      <c r="AF182" s="58"/>
      <c r="AG182" s="58">
        <f t="shared" si="7"/>
        <v>0</v>
      </c>
      <c r="AH182" s="58">
        <f t="shared" si="8"/>
        <v>0</v>
      </c>
      <c r="AI182" s="58"/>
      <c r="AJ182" s="58">
        <f t="shared" si="9"/>
        <v>0</v>
      </c>
      <c r="AK182" s="58"/>
      <c r="AL182" s="58"/>
    </row>
    <row r="183" spans="1:38" ht="72.65" customHeight="1">
      <c r="A183" s="47" t="s">
        <v>1223</v>
      </c>
      <c r="B183" s="43" t="s">
        <v>361</v>
      </c>
      <c r="C183" s="50" t="s">
        <v>1396</v>
      </c>
      <c r="D183" s="4"/>
      <c r="E183" s="58">
        <v>0</v>
      </c>
      <c r="F183" s="58">
        <v>0</v>
      </c>
      <c r="G183" s="58"/>
      <c r="H183" s="58">
        <v>0</v>
      </c>
      <c r="I183" s="58"/>
      <c r="J183" s="58"/>
      <c r="K183" s="58"/>
      <c r="L183" s="58">
        <v>0</v>
      </c>
      <c r="M183" s="58">
        <v>0</v>
      </c>
      <c r="N183" s="58"/>
      <c r="O183" s="58">
        <v>0</v>
      </c>
      <c r="P183" s="58"/>
      <c r="Q183" s="58"/>
      <c r="R183" s="58"/>
      <c r="S183" s="58">
        <v>1.2410799999999997</v>
      </c>
      <c r="T183" s="58">
        <v>0.40</v>
      </c>
      <c r="U183" s="58"/>
      <c r="V183" s="58">
        <v>0</v>
      </c>
      <c r="W183" s="58"/>
      <c r="X183" s="58"/>
      <c r="Y183" s="58"/>
      <c r="Z183" s="58">
        <v>0</v>
      </c>
      <c r="AA183" s="58">
        <v>0</v>
      </c>
      <c r="AB183" s="58"/>
      <c r="AC183" s="58">
        <v>0</v>
      </c>
      <c r="AD183" s="58"/>
      <c r="AE183" s="58"/>
      <c r="AF183" s="58"/>
      <c r="AG183" s="58">
        <f t="shared" si="7"/>
        <v>1.2410799999999997</v>
      </c>
      <c r="AH183" s="58">
        <f t="shared" si="8"/>
        <v>0.40000000000000002</v>
      </c>
      <c r="AI183" s="58"/>
      <c r="AJ183" s="58">
        <f t="shared" si="9"/>
        <v>0</v>
      </c>
      <c r="AK183" s="58"/>
      <c r="AL183" s="58"/>
    </row>
    <row r="184" spans="1:38" ht="72.65" customHeight="1">
      <c r="A184" s="47" t="s">
        <v>1223</v>
      </c>
      <c r="B184" s="43" t="s">
        <v>362</v>
      </c>
      <c r="C184" s="50" t="s">
        <v>1397</v>
      </c>
      <c r="D184" s="4"/>
      <c r="E184" s="58">
        <v>1.6232841899999999</v>
      </c>
      <c r="F184" s="58">
        <v>0.25</v>
      </c>
      <c r="G184" s="58"/>
      <c r="H184" s="58">
        <v>0.41400000000000003</v>
      </c>
      <c r="I184" s="58"/>
      <c r="J184" s="58"/>
      <c r="K184" s="58"/>
      <c r="L184" s="58">
        <v>0</v>
      </c>
      <c r="M184" s="58">
        <v>0</v>
      </c>
      <c r="N184" s="58"/>
      <c r="O184" s="58">
        <v>0</v>
      </c>
      <c r="P184" s="58"/>
      <c r="Q184" s="58"/>
      <c r="R184" s="58"/>
      <c r="S184" s="58">
        <v>0</v>
      </c>
      <c r="T184" s="58">
        <v>0</v>
      </c>
      <c r="U184" s="58"/>
      <c r="V184" s="58">
        <v>0</v>
      </c>
      <c r="W184" s="58"/>
      <c r="X184" s="58"/>
      <c r="Y184" s="58"/>
      <c r="Z184" s="58">
        <v>0</v>
      </c>
      <c r="AA184" s="58">
        <v>0</v>
      </c>
      <c r="AB184" s="58"/>
      <c r="AC184" s="58">
        <v>0</v>
      </c>
      <c r="AD184" s="58"/>
      <c r="AE184" s="58"/>
      <c r="AF184" s="58"/>
      <c r="AG184" s="58">
        <f t="shared" si="7"/>
        <v>1.6232841899999999</v>
      </c>
      <c r="AH184" s="58">
        <f t="shared" si="8"/>
        <v>0.25</v>
      </c>
      <c r="AI184" s="58"/>
      <c r="AJ184" s="58">
        <f t="shared" si="9"/>
        <v>0.41400000000000003</v>
      </c>
      <c r="AK184" s="58"/>
      <c r="AL184" s="58"/>
    </row>
    <row r="185" spans="1:38" ht="90.65" customHeight="1">
      <c r="A185" s="47" t="s">
        <v>1223</v>
      </c>
      <c r="B185" s="43" t="s">
        <v>363</v>
      </c>
      <c r="C185" s="50" t="s">
        <v>1398</v>
      </c>
      <c r="D185" s="4"/>
      <c r="E185" s="58">
        <v>0</v>
      </c>
      <c r="F185" s="58">
        <v>0</v>
      </c>
      <c r="G185" s="58"/>
      <c r="H185" s="58">
        <v>0</v>
      </c>
      <c r="I185" s="58"/>
      <c r="J185" s="58"/>
      <c r="K185" s="58"/>
      <c r="L185" s="58">
        <v>0</v>
      </c>
      <c r="M185" s="58">
        <v>0</v>
      </c>
      <c r="N185" s="58"/>
      <c r="O185" s="58">
        <v>0</v>
      </c>
      <c r="P185" s="58"/>
      <c r="Q185" s="58"/>
      <c r="R185" s="58"/>
      <c r="S185" s="58">
        <v>0</v>
      </c>
      <c r="T185" s="58">
        <v>0</v>
      </c>
      <c r="U185" s="58"/>
      <c r="V185" s="58">
        <v>0</v>
      </c>
      <c r="W185" s="58"/>
      <c r="X185" s="58"/>
      <c r="Y185" s="58"/>
      <c r="Z185" s="58">
        <v>0</v>
      </c>
      <c r="AA185" s="58">
        <v>0</v>
      </c>
      <c r="AB185" s="58"/>
      <c r="AC185" s="58">
        <v>0</v>
      </c>
      <c r="AD185" s="58"/>
      <c r="AE185" s="58"/>
      <c r="AF185" s="58"/>
      <c r="AG185" s="58">
        <f t="shared" si="7"/>
        <v>0</v>
      </c>
      <c r="AH185" s="58">
        <f t="shared" si="8"/>
        <v>0</v>
      </c>
      <c r="AI185" s="58"/>
      <c r="AJ185" s="58">
        <f t="shared" si="9"/>
        <v>0</v>
      </c>
      <c r="AK185" s="58"/>
      <c r="AL185" s="58"/>
    </row>
    <row r="186" spans="1:38" ht="72.65" customHeight="1">
      <c r="A186" s="47" t="s">
        <v>1223</v>
      </c>
      <c r="B186" s="43" t="s">
        <v>364</v>
      </c>
      <c r="C186" s="50" t="s">
        <v>1399</v>
      </c>
      <c r="D186" s="4"/>
      <c r="E186" s="58">
        <v>0</v>
      </c>
      <c r="F186" s="58">
        <v>0</v>
      </c>
      <c r="G186" s="58"/>
      <c r="H186" s="58">
        <v>0</v>
      </c>
      <c r="I186" s="58"/>
      <c r="J186" s="58"/>
      <c r="K186" s="58"/>
      <c r="L186" s="58">
        <v>0</v>
      </c>
      <c r="M186" s="58">
        <v>0</v>
      </c>
      <c r="N186" s="58"/>
      <c r="O186" s="58">
        <v>0</v>
      </c>
      <c r="P186" s="58"/>
      <c r="Q186" s="58"/>
      <c r="R186" s="58"/>
      <c r="S186" s="58">
        <v>0</v>
      </c>
      <c r="T186" s="58">
        <v>0</v>
      </c>
      <c r="U186" s="58"/>
      <c r="V186" s="58">
        <v>0</v>
      </c>
      <c r="W186" s="58"/>
      <c r="X186" s="58"/>
      <c r="Y186" s="58"/>
      <c r="Z186" s="58">
        <v>0</v>
      </c>
      <c r="AA186" s="58">
        <v>0</v>
      </c>
      <c r="AB186" s="58"/>
      <c r="AC186" s="58">
        <v>0</v>
      </c>
      <c r="AD186" s="58"/>
      <c r="AE186" s="58"/>
      <c r="AF186" s="58"/>
      <c r="AG186" s="58">
        <f t="shared" si="7"/>
        <v>0</v>
      </c>
      <c r="AH186" s="58">
        <f t="shared" si="8"/>
        <v>0</v>
      </c>
      <c r="AI186" s="58"/>
      <c r="AJ186" s="58">
        <f t="shared" si="9"/>
        <v>0</v>
      </c>
      <c r="AK186" s="58"/>
      <c r="AL186" s="58"/>
    </row>
    <row r="187" spans="1:38" ht="108.8" customHeight="1">
      <c r="A187" s="47" t="s">
        <v>1223</v>
      </c>
      <c r="B187" s="43" t="s">
        <v>365</v>
      </c>
      <c r="C187" s="50" t="s">
        <v>1400</v>
      </c>
      <c r="D187" s="4"/>
      <c r="E187" s="58">
        <v>0</v>
      </c>
      <c r="F187" s="58">
        <v>0</v>
      </c>
      <c r="G187" s="58"/>
      <c r="H187" s="58">
        <v>0</v>
      </c>
      <c r="I187" s="58"/>
      <c r="J187" s="58"/>
      <c r="K187" s="58"/>
      <c r="L187" s="58">
        <v>0</v>
      </c>
      <c r="M187" s="58">
        <v>0</v>
      </c>
      <c r="N187" s="58"/>
      <c r="O187" s="58">
        <v>0</v>
      </c>
      <c r="P187" s="58"/>
      <c r="Q187" s="58"/>
      <c r="R187" s="58"/>
      <c r="S187" s="58">
        <v>0</v>
      </c>
      <c r="T187" s="58">
        <v>0</v>
      </c>
      <c r="U187" s="58"/>
      <c r="V187" s="58">
        <v>0</v>
      </c>
      <c r="W187" s="58"/>
      <c r="X187" s="58"/>
      <c r="Y187" s="58"/>
      <c r="Z187" s="58">
        <v>0</v>
      </c>
      <c r="AA187" s="58">
        <v>0</v>
      </c>
      <c r="AB187" s="58"/>
      <c r="AC187" s="58">
        <v>0</v>
      </c>
      <c r="AD187" s="58"/>
      <c r="AE187" s="58"/>
      <c r="AF187" s="58"/>
      <c r="AG187" s="58">
        <f t="shared" si="7"/>
        <v>0</v>
      </c>
      <c r="AH187" s="58">
        <f t="shared" si="8"/>
        <v>0</v>
      </c>
      <c r="AI187" s="58"/>
      <c r="AJ187" s="58">
        <f t="shared" si="9"/>
        <v>0</v>
      </c>
      <c r="AK187" s="58"/>
      <c r="AL187" s="58"/>
    </row>
    <row r="188" spans="1:38" ht="108.8" customHeight="1">
      <c r="A188" s="47" t="s">
        <v>1224</v>
      </c>
      <c r="B188" s="43" t="s">
        <v>366</v>
      </c>
      <c r="C188" s="50" t="s">
        <v>1401</v>
      </c>
      <c r="D188" s="4"/>
      <c r="E188" s="58">
        <v>0</v>
      </c>
      <c r="F188" s="58">
        <v>0</v>
      </c>
      <c r="G188" s="58"/>
      <c r="H188" s="58">
        <v>0</v>
      </c>
      <c r="I188" s="58"/>
      <c r="J188" s="58"/>
      <c r="K188" s="58"/>
      <c r="L188" s="58">
        <v>0</v>
      </c>
      <c r="M188" s="58">
        <v>0</v>
      </c>
      <c r="N188" s="58"/>
      <c r="O188" s="58">
        <v>0</v>
      </c>
      <c r="P188" s="58"/>
      <c r="Q188" s="58"/>
      <c r="R188" s="58"/>
      <c r="S188" s="58">
        <v>0</v>
      </c>
      <c r="T188" s="58">
        <v>0</v>
      </c>
      <c r="U188" s="58"/>
      <c r="V188" s="58">
        <v>0</v>
      </c>
      <c r="W188" s="58"/>
      <c r="X188" s="58"/>
      <c r="Y188" s="58"/>
      <c r="Z188" s="58">
        <v>0</v>
      </c>
      <c r="AA188" s="58">
        <v>0</v>
      </c>
      <c r="AB188" s="58"/>
      <c r="AC188" s="58">
        <v>0</v>
      </c>
      <c r="AD188" s="58"/>
      <c r="AE188" s="58"/>
      <c r="AF188" s="58"/>
      <c r="AG188" s="58">
        <f t="shared" si="7"/>
        <v>0</v>
      </c>
      <c r="AH188" s="58">
        <f t="shared" si="8"/>
        <v>0</v>
      </c>
      <c r="AI188" s="58"/>
      <c r="AJ188" s="58">
        <f t="shared" si="9"/>
        <v>0</v>
      </c>
      <c r="AK188" s="58"/>
      <c r="AL188" s="58"/>
    </row>
    <row r="189" spans="1:38" ht="90.65" customHeight="1">
      <c r="A189" s="47" t="s">
        <v>1224</v>
      </c>
      <c r="B189" s="43" t="s">
        <v>367</v>
      </c>
      <c r="C189" s="50" t="s">
        <v>1402</v>
      </c>
      <c r="D189" s="4"/>
      <c r="E189" s="58">
        <v>0</v>
      </c>
      <c r="F189" s="58">
        <v>0</v>
      </c>
      <c r="G189" s="58"/>
      <c r="H189" s="58">
        <v>0</v>
      </c>
      <c r="I189" s="58"/>
      <c r="J189" s="58"/>
      <c r="K189" s="58"/>
      <c r="L189" s="58">
        <v>0</v>
      </c>
      <c r="M189" s="58">
        <v>0</v>
      </c>
      <c r="N189" s="58"/>
      <c r="O189" s="58">
        <v>0</v>
      </c>
      <c r="P189" s="58"/>
      <c r="Q189" s="58"/>
      <c r="R189" s="58"/>
      <c r="S189" s="58">
        <v>0</v>
      </c>
      <c r="T189" s="58">
        <v>0</v>
      </c>
      <c r="U189" s="58"/>
      <c r="V189" s="58">
        <v>0</v>
      </c>
      <c r="W189" s="58"/>
      <c r="X189" s="58"/>
      <c r="Y189" s="58"/>
      <c r="Z189" s="58">
        <v>0</v>
      </c>
      <c r="AA189" s="58">
        <v>0</v>
      </c>
      <c r="AB189" s="58"/>
      <c r="AC189" s="58">
        <v>0</v>
      </c>
      <c r="AD189" s="58"/>
      <c r="AE189" s="58"/>
      <c r="AF189" s="58"/>
      <c r="AG189" s="58">
        <f t="shared" si="7"/>
        <v>0</v>
      </c>
      <c r="AH189" s="58">
        <f t="shared" si="8"/>
        <v>0</v>
      </c>
      <c r="AI189" s="58"/>
      <c r="AJ189" s="58">
        <f t="shared" si="9"/>
        <v>0</v>
      </c>
      <c r="AK189" s="58"/>
      <c r="AL189" s="58"/>
    </row>
    <row r="190" spans="1:38" ht="108.8" customHeight="1">
      <c r="A190" s="47" t="s">
        <v>1224</v>
      </c>
      <c r="B190" s="43" t="s">
        <v>368</v>
      </c>
      <c r="C190" s="50" t="s">
        <v>1403</v>
      </c>
      <c r="D190" s="4"/>
      <c r="E190" s="58">
        <v>0</v>
      </c>
      <c r="F190" s="58">
        <v>0</v>
      </c>
      <c r="G190" s="58"/>
      <c r="H190" s="58">
        <v>0</v>
      </c>
      <c r="I190" s="58"/>
      <c r="J190" s="58"/>
      <c r="K190" s="58"/>
      <c r="L190" s="58">
        <v>0</v>
      </c>
      <c r="M190" s="58">
        <v>0</v>
      </c>
      <c r="N190" s="58"/>
      <c r="O190" s="58">
        <v>0</v>
      </c>
      <c r="P190" s="58"/>
      <c r="Q190" s="58"/>
      <c r="R190" s="58"/>
      <c r="S190" s="58">
        <v>0</v>
      </c>
      <c r="T190" s="58">
        <v>0</v>
      </c>
      <c r="U190" s="58"/>
      <c r="V190" s="58">
        <v>0</v>
      </c>
      <c r="W190" s="58"/>
      <c r="X190" s="58"/>
      <c r="Y190" s="58"/>
      <c r="Z190" s="58">
        <v>0</v>
      </c>
      <c r="AA190" s="58">
        <v>0</v>
      </c>
      <c r="AB190" s="58"/>
      <c r="AC190" s="58">
        <v>0</v>
      </c>
      <c r="AD190" s="58"/>
      <c r="AE190" s="58"/>
      <c r="AF190" s="58"/>
      <c r="AG190" s="58">
        <f t="shared" si="7"/>
        <v>0</v>
      </c>
      <c r="AH190" s="58">
        <f t="shared" si="8"/>
        <v>0</v>
      </c>
      <c r="AI190" s="58"/>
      <c r="AJ190" s="58">
        <f t="shared" si="9"/>
        <v>0</v>
      </c>
      <c r="AK190" s="58"/>
      <c r="AL190" s="58"/>
    </row>
    <row r="191" spans="1:38" ht="145.2" customHeight="1">
      <c r="A191" s="47" t="s">
        <v>1224</v>
      </c>
      <c r="B191" s="43" t="s">
        <v>369</v>
      </c>
      <c r="C191" s="50" t="s">
        <v>1404</v>
      </c>
      <c r="D191" s="4"/>
      <c r="E191" s="58">
        <v>0</v>
      </c>
      <c r="F191" s="58">
        <v>0</v>
      </c>
      <c r="G191" s="58"/>
      <c r="H191" s="58">
        <v>0</v>
      </c>
      <c r="I191" s="58"/>
      <c r="J191" s="58"/>
      <c r="K191" s="58"/>
      <c r="L191" s="58">
        <v>0</v>
      </c>
      <c r="M191" s="58">
        <v>0</v>
      </c>
      <c r="N191" s="58"/>
      <c r="O191" s="58">
        <v>0</v>
      </c>
      <c r="P191" s="58"/>
      <c r="Q191" s="58"/>
      <c r="R191" s="58"/>
      <c r="S191" s="58">
        <v>0</v>
      </c>
      <c r="T191" s="58">
        <v>0</v>
      </c>
      <c r="U191" s="58"/>
      <c r="V191" s="58">
        <v>0</v>
      </c>
      <c r="W191" s="58"/>
      <c r="X191" s="58"/>
      <c r="Y191" s="58"/>
      <c r="Z191" s="58">
        <v>0</v>
      </c>
      <c r="AA191" s="58">
        <v>0</v>
      </c>
      <c r="AB191" s="58"/>
      <c r="AC191" s="58">
        <v>0</v>
      </c>
      <c r="AD191" s="58"/>
      <c r="AE191" s="58"/>
      <c r="AF191" s="58"/>
      <c r="AG191" s="58">
        <f t="shared" si="7"/>
        <v>0</v>
      </c>
      <c r="AH191" s="58">
        <f t="shared" si="8"/>
        <v>0</v>
      </c>
      <c r="AI191" s="58"/>
      <c r="AJ191" s="58">
        <f t="shared" si="9"/>
        <v>0</v>
      </c>
      <c r="AK191" s="58"/>
      <c r="AL191" s="58"/>
    </row>
    <row r="192" spans="1:38" ht="108.8" customHeight="1">
      <c r="A192" s="47" t="s">
        <v>1223</v>
      </c>
      <c r="B192" s="43" t="s">
        <v>370</v>
      </c>
      <c r="C192" s="50" t="s">
        <v>1405</v>
      </c>
      <c r="D192" s="4"/>
      <c r="E192" s="58">
        <v>0</v>
      </c>
      <c r="F192" s="58">
        <v>0</v>
      </c>
      <c r="G192" s="58"/>
      <c r="H192" s="58">
        <v>0</v>
      </c>
      <c r="I192" s="58"/>
      <c r="J192" s="58"/>
      <c r="K192" s="58"/>
      <c r="L192" s="58">
        <v>0</v>
      </c>
      <c r="M192" s="58">
        <v>0</v>
      </c>
      <c r="N192" s="58"/>
      <c r="O192" s="58">
        <v>0</v>
      </c>
      <c r="P192" s="58"/>
      <c r="Q192" s="58"/>
      <c r="R192" s="58"/>
      <c r="S192" s="58">
        <v>0</v>
      </c>
      <c r="T192" s="58">
        <v>0</v>
      </c>
      <c r="U192" s="58"/>
      <c r="V192" s="58">
        <v>0</v>
      </c>
      <c r="W192" s="58"/>
      <c r="X192" s="58"/>
      <c r="Y192" s="58"/>
      <c r="Z192" s="58">
        <v>0</v>
      </c>
      <c r="AA192" s="58">
        <v>0</v>
      </c>
      <c r="AB192" s="58"/>
      <c r="AC192" s="58">
        <v>0</v>
      </c>
      <c r="AD192" s="58"/>
      <c r="AE192" s="58"/>
      <c r="AF192" s="58"/>
      <c r="AG192" s="58">
        <f t="shared" si="7"/>
        <v>0</v>
      </c>
      <c r="AH192" s="58">
        <f t="shared" si="8"/>
        <v>0</v>
      </c>
      <c r="AI192" s="58"/>
      <c r="AJ192" s="58">
        <f t="shared" si="9"/>
        <v>0</v>
      </c>
      <c r="AK192" s="58"/>
      <c r="AL192" s="58"/>
    </row>
    <row r="193" spans="1:38" ht="90.65" customHeight="1">
      <c r="A193" s="47" t="s">
        <v>1223</v>
      </c>
      <c r="B193" s="43" t="s">
        <v>371</v>
      </c>
      <c r="C193" s="50" t="s">
        <v>1406</v>
      </c>
      <c r="D193" s="4"/>
      <c r="E193" s="58">
        <v>0.32962306000000002</v>
      </c>
      <c r="F193" s="58">
        <v>0.40</v>
      </c>
      <c r="G193" s="58"/>
      <c r="H193" s="58">
        <v>0</v>
      </c>
      <c r="I193" s="58"/>
      <c r="J193" s="58"/>
      <c r="K193" s="58"/>
      <c r="L193" s="58">
        <v>0</v>
      </c>
      <c r="M193" s="58">
        <v>0</v>
      </c>
      <c r="N193" s="58"/>
      <c r="O193" s="58">
        <v>0</v>
      </c>
      <c r="P193" s="58"/>
      <c r="Q193" s="58"/>
      <c r="R193" s="58"/>
      <c r="S193" s="58">
        <v>0</v>
      </c>
      <c r="T193" s="58">
        <v>0</v>
      </c>
      <c r="U193" s="58"/>
      <c r="V193" s="58">
        <v>0</v>
      </c>
      <c r="W193" s="58"/>
      <c r="X193" s="58"/>
      <c r="Y193" s="58"/>
      <c r="Z193" s="58">
        <v>0</v>
      </c>
      <c r="AA193" s="58">
        <v>0</v>
      </c>
      <c r="AB193" s="58"/>
      <c r="AC193" s="58">
        <v>0</v>
      </c>
      <c r="AD193" s="58"/>
      <c r="AE193" s="58"/>
      <c r="AF193" s="58"/>
      <c r="AG193" s="58">
        <f t="shared" si="7"/>
        <v>0.32962306000000002</v>
      </c>
      <c r="AH193" s="58">
        <f t="shared" si="8"/>
        <v>0.40000000000000002</v>
      </c>
      <c r="AI193" s="58"/>
      <c r="AJ193" s="58">
        <f t="shared" si="9"/>
        <v>0</v>
      </c>
      <c r="AK193" s="58"/>
      <c r="AL193" s="58"/>
    </row>
    <row r="194" spans="1:38" ht="126.95" customHeight="1">
      <c r="A194" s="47" t="s">
        <v>1223</v>
      </c>
      <c r="B194" s="43" t="s">
        <v>372</v>
      </c>
      <c r="C194" s="50" t="s">
        <v>1407</v>
      </c>
      <c r="D194" s="4"/>
      <c r="E194" s="58">
        <v>0</v>
      </c>
      <c r="F194" s="58">
        <v>0</v>
      </c>
      <c r="G194" s="58"/>
      <c r="H194" s="58">
        <v>0</v>
      </c>
      <c r="I194" s="58"/>
      <c r="J194" s="58"/>
      <c r="K194" s="58"/>
      <c r="L194" s="58">
        <v>0</v>
      </c>
      <c r="M194" s="58">
        <v>0</v>
      </c>
      <c r="N194" s="58"/>
      <c r="O194" s="58">
        <v>0</v>
      </c>
      <c r="P194" s="58"/>
      <c r="Q194" s="58"/>
      <c r="R194" s="58"/>
      <c r="S194" s="58">
        <v>0</v>
      </c>
      <c r="T194" s="58">
        <v>0</v>
      </c>
      <c r="U194" s="58"/>
      <c r="V194" s="58">
        <v>0</v>
      </c>
      <c r="W194" s="58"/>
      <c r="X194" s="58"/>
      <c r="Y194" s="58"/>
      <c r="Z194" s="58">
        <v>4.0767300000000004</v>
      </c>
      <c r="AA194" s="58">
        <v>0.63</v>
      </c>
      <c r="AB194" s="58"/>
      <c r="AC194" s="58">
        <v>0</v>
      </c>
      <c r="AD194" s="58"/>
      <c r="AE194" s="58"/>
      <c r="AF194" s="58"/>
      <c r="AG194" s="58">
        <f t="shared" si="7"/>
        <v>4.0767300000000004</v>
      </c>
      <c r="AH194" s="58">
        <f t="shared" si="8"/>
        <v>0.63</v>
      </c>
      <c r="AI194" s="58"/>
      <c r="AJ194" s="58">
        <f t="shared" si="9"/>
        <v>0</v>
      </c>
      <c r="AK194" s="58"/>
      <c r="AL194" s="58"/>
    </row>
    <row r="195" spans="1:38" ht="72.65" customHeight="1">
      <c r="A195" s="47" t="s">
        <v>1224</v>
      </c>
      <c r="B195" s="43" t="s">
        <v>373</v>
      </c>
      <c r="C195" s="50" t="s">
        <v>1408</v>
      </c>
      <c r="D195" s="4"/>
      <c r="E195" s="58">
        <v>0</v>
      </c>
      <c r="F195" s="58">
        <v>0</v>
      </c>
      <c r="G195" s="58"/>
      <c r="H195" s="58">
        <v>0</v>
      </c>
      <c r="I195" s="58"/>
      <c r="J195" s="58"/>
      <c r="K195" s="58"/>
      <c r="L195" s="58">
        <v>0.14561621</v>
      </c>
      <c r="M195" s="58">
        <v>0</v>
      </c>
      <c r="N195" s="58"/>
      <c r="O195" s="58">
        <v>0.098000000000000004</v>
      </c>
      <c r="P195" s="58"/>
      <c r="Q195" s="58"/>
      <c r="R195" s="58"/>
      <c r="S195" s="58">
        <v>0</v>
      </c>
      <c r="T195" s="58">
        <v>0</v>
      </c>
      <c r="U195" s="58"/>
      <c r="V195" s="58">
        <v>0</v>
      </c>
      <c r="W195" s="58"/>
      <c r="X195" s="58"/>
      <c r="Y195" s="58"/>
      <c r="Z195" s="58">
        <v>0</v>
      </c>
      <c r="AA195" s="58">
        <v>0</v>
      </c>
      <c r="AB195" s="58"/>
      <c r="AC195" s="58">
        <v>0</v>
      </c>
      <c r="AD195" s="58"/>
      <c r="AE195" s="58"/>
      <c r="AF195" s="58"/>
      <c r="AG195" s="58">
        <f t="shared" si="7"/>
        <v>0.14561621</v>
      </c>
      <c r="AH195" s="58">
        <f t="shared" si="8"/>
        <v>0</v>
      </c>
      <c r="AI195" s="58"/>
      <c r="AJ195" s="58">
        <f t="shared" si="9"/>
        <v>0.098000000000000004</v>
      </c>
      <c r="AK195" s="58"/>
      <c r="AL195" s="58"/>
    </row>
    <row r="196" spans="1:38" ht="108.8" customHeight="1">
      <c r="A196" s="47" t="s">
        <v>1223</v>
      </c>
      <c r="B196" s="43" t="s">
        <v>374</v>
      </c>
      <c r="C196" s="50" t="s">
        <v>1409</v>
      </c>
      <c r="D196" s="4"/>
      <c r="E196" s="58">
        <v>0</v>
      </c>
      <c r="F196" s="58">
        <v>0</v>
      </c>
      <c r="G196" s="58"/>
      <c r="H196" s="58">
        <v>0</v>
      </c>
      <c r="I196" s="58"/>
      <c r="J196" s="58"/>
      <c r="K196" s="58"/>
      <c r="L196" s="58">
        <v>0.34638781000000002</v>
      </c>
      <c r="M196" s="58">
        <v>0.25</v>
      </c>
      <c r="N196" s="58"/>
      <c r="O196" s="58">
        <v>0</v>
      </c>
      <c r="P196" s="58"/>
      <c r="Q196" s="58"/>
      <c r="R196" s="58"/>
      <c r="S196" s="58">
        <v>0</v>
      </c>
      <c r="T196" s="58">
        <v>0</v>
      </c>
      <c r="U196" s="58"/>
      <c r="V196" s="58">
        <v>0</v>
      </c>
      <c r="W196" s="58"/>
      <c r="X196" s="58"/>
      <c r="Y196" s="58"/>
      <c r="Z196" s="58">
        <v>0</v>
      </c>
      <c r="AA196" s="58">
        <v>0</v>
      </c>
      <c r="AB196" s="58"/>
      <c r="AC196" s="58">
        <v>0</v>
      </c>
      <c r="AD196" s="58"/>
      <c r="AE196" s="58"/>
      <c r="AF196" s="58"/>
      <c r="AG196" s="58">
        <f t="shared" si="7"/>
        <v>0.34638781000000002</v>
      </c>
      <c r="AH196" s="58">
        <f t="shared" si="8"/>
        <v>0.25</v>
      </c>
      <c r="AI196" s="58"/>
      <c r="AJ196" s="58">
        <f t="shared" si="9"/>
        <v>0</v>
      </c>
      <c r="AK196" s="58"/>
      <c r="AL196" s="58"/>
    </row>
    <row r="197" spans="1:38" ht="126.95" customHeight="1">
      <c r="A197" s="47" t="s">
        <v>1223</v>
      </c>
      <c r="B197" s="43" t="s">
        <v>375</v>
      </c>
      <c r="C197" s="50" t="s">
        <v>1410</v>
      </c>
      <c r="D197" s="4"/>
      <c r="E197" s="58">
        <v>0</v>
      </c>
      <c r="F197" s="58">
        <v>0</v>
      </c>
      <c r="G197" s="58"/>
      <c r="H197" s="58">
        <v>0</v>
      </c>
      <c r="I197" s="58"/>
      <c r="J197" s="58"/>
      <c r="K197" s="58"/>
      <c r="L197" s="58">
        <v>0</v>
      </c>
      <c r="M197" s="58">
        <v>0</v>
      </c>
      <c r="N197" s="58"/>
      <c r="O197" s="58">
        <v>0</v>
      </c>
      <c r="P197" s="58"/>
      <c r="Q197" s="58"/>
      <c r="R197" s="58"/>
      <c r="S197" s="58">
        <v>1.80985</v>
      </c>
      <c r="T197" s="58">
        <v>0</v>
      </c>
      <c r="U197" s="58"/>
      <c r="V197" s="58">
        <v>0</v>
      </c>
      <c r="W197" s="58"/>
      <c r="X197" s="58"/>
      <c r="Y197" s="58"/>
      <c r="Z197" s="58">
        <v>0</v>
      </c>
      <c r="AA197" s="58">
        <v>0</v>
      </c>
      <c r="AB197" s="58"/>
      <c r="AC197" s="58">
        <v>0</v>
      </c>
      <c r="AD197" s="58"/>
      <c r="AE197" s="58"/>
      <c r="AF197" s="58"/>
      <c r="AG197" s="58">
        <f t="shared" si="7"/>
        <v>1.80985</v>
      </c>
      <c r="AH197" s="58">
        <f t="shared" si="8"/>
        <v>0</v>
      </c>
      <c r="AI197" s="58"/>
      <c r="AJ197" s="58">
        <f t="shared" si="9"/>
        <v>0</v>
      </c>
      <c r="AK197" s="58"/>
      <c r="AL197" s="58"/>
    </row>
    <row r="198" spans="1:38" ht="145.2" customHeight="1">
      <c r="A198" s="47" t="s">
        <v>1223</v>
      </c>
      <c r="B198" s="43" t="s">
        <v>376</v>
      </c>
      <c r="C198" s="50" t="s">
        <v>1411</v>
      </c>
      <c r="D198" s="4"/>
      <c r="E198" s="58">
        <v>0</v>
      </c>
      <c r="F198" s="58">
        <v>0</v>
      </c>
      <c r="G198" s="58"/>
      <c r="H198" s="58">
        <v>0</v>
      </c>
      <c r="I198" s="58"/>
      <c r="J198" s="58"/>
      <c r="K198" s="58"/>
      <c r="L198" s="58">
        <v>0</v>
      </c>
      <c r="M198" s="58">
        <v>0</v>
      </c>
      <c r="N198" s="58"/>
      <c r="O198" s="58">
        <v>0</v>
      </c>
      <c r="P198" s="58"/>
      <c r="Q198" s="58"/>
      <c r="R198" s="58"/>
      <c r="S198" s="58">
        <v>1.8083900000000002</v>
      </c>
      <c r="T198" s="58">
        <v>0.80</v>
      </c>
      <c r="U198" s="58"/>
      <c r="V198" s="58">
        <v>0</v>
      </c>
      <c r="W198" s="58"/>
      <c r="X198" s="58"/>
      <c r="Y198" s="58"/>
      <c r="Z198" s="58">
        <v>0</v>
      </c>
      <c r="AA198" s="58">
        <v>0</v>
      </c>
      <c r="AB198" s="58"/>
      <c r="AC198" s="58">
        <v>0</v>
      </c>
      <c r="AD198" s="58"/>
      <c r="AE198" s="58"/>
      <c r="AF198" s="58"/>
      <c r="AG198" s="58">
        <f t="shared" si="7"/>
        <v>1.8083900000000002</v>
      </c>
      <c r="AH198" s="58">
        <f t="shared" si="8"/>
        <v>0.80000000000000004</v>
      </c>
      <c r="AI198" s="58"/>
      <c r="AJ198" s="58">
        <f t="shared" si="9"/>
        <v>0</v>
      </c>
      <c r="AK198" s="58"/>
      <c r="AL198" s="58"/>
    </row>
    <row r="199" spans="1:38" ht="126.95" customHeight="1">
      <c r="A199" s="47" t="s">
        <v>1224</v>
      </c>
      <c r="B199" s="43" t="s">
        <v>377</v>
      </c>
      <c r="C199" s="50" t="s">
        <v>1412</v>
      </c>
      <c r="D199" s="4"/>
      <c r="E199" s="58">
        <v>0</v>
      </c>
      <c r="F199" s="58">
        <v>0</v>
      </c>
      <c r="G199" s="58"/>
      <c r="H199" s="58">
        <v>0</v>
      </c>
      <c r="I199" s="58"/>
      <c r="J199" s="58"/>
      <c r="K199" s="58"/>
      <c r="L199" s="58">
        <v>0</v>
      </c>
      <c r="M199" s="58">
        <v>0</v>
      </c>
      <c r="N199" s="58"/>
      <c r="O199" s="58">
        <v>0</v>
      </c>
      <c r="P199" s="58"/>
      <c r="Q199" s="58"/>
      <c r="R199" s="58"/>
      <c r="S199" s="58">
        <v>0</v>
      </c>
      <c r="T199" s="58">
        <v>0</v>
      </c>
      <c r="U199" s="58"/>
      <c r="V199" s="58">
        <v>0</v>
      </c>
      <c r="W199" s="58"/>
      <c r="X199" s="58"/>
      <c r="Y199" s="58"/>
      <c r="Z199" s="58">
        <v>0.60197000000000001</v>
      </c>
      <c r="AA199" s="58">
        <v>0</v>
      </c>
      <c r="AB199" s="58"/>
      <c r="AC199" s="58">
        <v>0.40</v>
      </c>
      <c r="AD199" s="58"/>
      <c r="AE199" s="58"/>
      <c r="AF199" s="58"/>
      <c r="AG199" s="58">
        <f t="shared" si="7"/>
        <v>0.60197000000000001</v>
      </c>
      <c r="AH199" s="58">
        <f t="shared" si="8"/>
        <v>0</v>
      </c>
      <c r="AI199" s="58"/>
      <c r="AJ199" s="58">
        <f t="shared" si="9"/>
        <v>0.40000000000000002</v>
      </c>
      <c r="AK199" s="58"/>
      <c r="AL199" s="58"/>
    </row>
    <row r="200" spans="1:38" ht="108.8" customHeight="1">
      <c r="A200" s="47" t="s">
        <v>1224</v>
      </c>
      <c r="B200" s="43" t="s">
        <v>378</v>
      </c>
      <c r="C200" s="50" t="s">
        <v>1413</v>
      </c>
      <c r="D200" s="4"/>
      <c r="E200" s="58">
        <v>0</v>
      </c>
      <c r="F200" s="58">
        <v>0</v>
      </c>
      <c r="G200" s="58"/>
      <c r="H200" s="58">
        <v>0</v>
      </c>
      <c r="I200" s="58"/>
      <c r="J200" s="58"/>
      <c r="K200" s="58"/>
      <c r="L200" s="58">
        <v>0</v>
      </c>
      <c r="M200" s="58">
        <v>0</v>
      </c>
      <c r="N200" s="58"/>
      <c r="O200" s="58">
        <v>0</v>
      </c>
      <c r="P200" s="58"/>
      <c r="Q200" s="58"/>
      <c r="R200" s="58"/>
      <c r="S200" s="58">
        <v>0.44875</v>
      </c>
      <c r="T200" s="58">
        <v>0</v>
      </c>
      <c r="U200" s="58"/>
      <c r="V200" s="58">
        <v>0.25</v>
      </c>
      <c r="W200" s="58"/>
      <c r="X200" s="58"/>
      <c r="Y200" s="58"/>
      <c r="Z200" s="58">
        <v>0</v>
      </c>
      <c r="AA200" s="58">
        <v>0</v>
      </c>
      <c r="AB200" s="58"/>
      <c r="AC200" s="58">
        <v>0</v>
      </c>
      <c r="AD200" s="58"/>
      <c r="AE200" s="58"/>
      <c r="AF200" s="58"/>
      <c r="AG200" s="58">
        <f t="shared" si="7"/>
        <v>0.44874999999999998</v>
      </c>
      <c r="AH200" s="58">
        <f t="shared" si="8"/>
        <v>0</v>
      </c>
      <c r="AI200" s="58"/>
      <c r="AJ200" s="58">
        <f t="shared" si="9"/>
        <v>0.25</v>
      </c>
      <c r="AK200" s="58"/>
      <c r="AL200" s="58"/>
    </row>
    <row r="201" spans="1:38" ht="90.65" customHeight="1">
      <c r="A201" s="47" t="s">
        <v>1223</v>
      </c>
      <c r="B201" s="43" t="s">
        <v>379</v>
      </c>
      <c r="C201" s="50" t="s">
        <v>1414</v>
      </c>
      <c r="D201" s="4"/>
      <c r="E201" s="58">
        <v>0</v>
      </c>
      <c r="F201" s="58">
        <v>0</v>
      </c>
      <c r="G201" s="58"/>
      <c r="H201" s="58">
        <v>0</v>
      </c>
      <c r="I201" s="58"/>
      <c r="J201" s="58"/>
      <c r="K201" s="58"/>
      <c r="L201" s="58">
        <v>0.25644310999999997</v>
      </c>
      <c r="M201" s="58">
        <v>0.25</v>
      </c>
      <c r="N201" s="58"/>
      <c r="O201" s="58">
        <v>0</v>
      </c>
      <c r="P201" s="58"/>
      <c r="Q201" s="58"/>
      <c r="R201" s="58"/>
      <c r="S201" s="58">
        <v>0</v>
      </c>
      <c r="T201" s="58">
        <v>0</v>
      </c>
      <c r="U201" s="58"/>
      <c r="V201" s="58">
        <v>0</v>
      </c>
      <c r="W201" s="58"/>
      <c r="X201" s="58"/>
      <c r="Y201" s="58"/>
      <c r="Z201" s="58">
        <v>0</v>
      </c>
      <c r="AA201" s="58">
        <v>0</v>
      </c>
      <c r="AB201" s="58"/>
      <c r="AC201" s="58">
        <v>0</v>
      </c>
      <c r="AD201" s="58"/>
      <c r="AE201" s="58"/>
      <c r="AF201" s="58"/>
      <c r="AG201" s="58">
        <f t="shared" si="7"/>
        <v>0.25644310999999997</v>
      </c>
      <c r="AH201" s="58">
        <f t="shared" si="8"/>
        <v>0.25</v>
      </c>
      <c r="AI201" s="58"/>
      <c r="AJ201" s="58">
        <f t="shared" si="9"/>
        <v>0</v>
      </c>
      <c r="AK201" s="58"/>
      <c r="AL201" s="58"/>
    </row>
    <row r="202" spans="1:38" ht="108.8" customHeight="1">
      <c r="A202" s="47" t="s">
        <v>1223</v>
      </c>
      <c r="B202" s="43" t="s">
        <v>380</v>
      </c>
      <c r="C202" s="50" t="s">
        <v>1415</v>
      </c>
      <c r="D202" s="4"/>
      <c r="E202" s="58">
        <v>0</v>
      </c>
      <c r="F202" s="58">
        <v>0</v>
      </c>
      <c r="G202" s="58"/>
      <c r="H202" s="58">
        <v>0</v>
      </c>
      <c r="I202" s="58"/>
      <c r="J202" s="58"/>
      <c r="K202" s="58"/>
      <c r="L202" s="58">
        <v>0.34322636999999995</v>
      </c>
      <c r="M202" s="58">
        <v>0.25</v>
      </c>
      <c r="N202" s="58"/>
      <c r="O202" s="58">
        <v>0</v>
      </c>
      <c r="P202" s="58"/>
      <c r="Q202" s="58"/>
      <c r="R202" s="58"/>
      <c r="S202" s="58">
        <v>0</v>
      </c>
      <c r="T202" s="58">
        <v>0</v>
      </c>
      <c r="U202" s="58"/>
      <c r="V202" s="58">
        <v>0</v>
      </c>
      <c r="W202" s="58"/>
      <c r="X202" s="58"/>
      <c r="Y202" s="58"/>
      <c r="Z202" s="58">
        <v>0</v>
      </c>
      <c r="AA202" s="58">
        <v>0</v>
      </c>
      <c r="AB202" s="58"/>
      <c r="AC202" s="58">
        <v>0</v>
      </c>
      <c r="AD202" s="58"/>
      <c r="AE202" s="58"/>
      <c r="AF202" s="58"/>
      <c r="AG202" s="58">
        <f t="shared" si="7"/>
        <v>0.34322636999999995</v>
      </c>
      <c r="AH202" s="58">
        <f t="shared" si="8"/>
        <v>0.25</v>
      </c>
      <c r="AI202" s="58"/>
      <c r="AJ202" s="58">
        <f t="shared" si="9"/>
        <v>0</v>
      </c>
      <c r="AK202" s="58"/>
      <c r="AL202" s="58"/>
    </row>
    <row r="203" spans="1:38" ht="126.95" customHeight="1">
      <c r="A203" s="47" t="s">
        <v>1223</v>
      </c>
      <c r="B203" s="43" t="s">
        <v>381</v>
      </c>
      <c r="C203" s="50" t="s">
        <v>1416</v>
      </c>
      <c r="D203" s="4"/>
      <c r="E203" s="58">
        <v>0.31720620999999999</v>
      </c>
      <c r="F203" s="58">
        <v>0.40</v>
      </c>
      <c r="G203" s="58"/>
      <c r="H203" s="58">
        <v>0</v>
      </c>
      <c r="I203" s="58"/>
      <c r="J203" s="58"/>
      <c r="K203" s="58"/>
      <c r="L203" s="58">
        <v>0</v>
      </c>
      <c r="M203" s="58">
        <v>0</v>
      </c>
      <c r="N203" s="58"/>
      <c r="O203" s="58">
        <v>0</v>
      </c>
      <c r="P203" s="58"/>
      <c r="Q203" s="58"/>
      <c r="R203" s="58"/>
      <c r="S203" s="58">
        <v>0</v>
      </c>
      <c r="T203" s="58">
        <v>0</v>
      </c>
      <c r="U203" s="58"/>
      <c r="V203" s="58">
        <v>0</v>
      </c>
      <c r="W203" s="58"/>
      <c r="X203" s="58"/>
      <c r="Y203" s="58"/>
      <c r="Z203" s="58">
        <v>0</v>
      </c>
      <c r="AA203" s="58">
        <v>0</v>
      </c>
      <c r="AB203" s="58"/>
      <c r="AC203" s="58">
        <v>0</v>
      </c>
      <c r="AD203" s="58"/>
      <c r="AE203" s="58"/>
      <c r="AF203" s="58"/>
      <c r="AG203" s="58">
        <f t="shared" si="7"/>
        <v>0.31720620999999999</v>
      </c>
      <c r="AH203" s="58">
        <f t="shared" si="8"/>
        <v>0.40000000000000002</v>
      </c>
      <c r="AI203" s="58"/>
      <c r="AJ203" s="58">
        <f t="shared" si="9"/>
        <v>0</v>
      </c>
      <c r="AK203" s="58"/>
      <c r="AL203" s="58"/>
    </row>
    <row r="204" spans="1:38" ht="72.65" customHeight="1">
      <c r="A204" s="47" t="s">
        <v>1223</v>
      </c>
      <c r="B204" s="43" t="s">
        <v>382</v>
      </c>
      <c r="C204" s="50" t="s">
        <v>1417</v>
      </c>
      <c r="D204" s="4"/>
      <c r="E204" s="58">
        <v>0</v>
      </c>
      <c r="F204" s="58">
        <v>0</v>
      </c>
      <c r="G204" s="58"/>
      <c r="H204" s="58">
        <v>0</v>
      </c>
      <c r="I204" s="58"/>
      <c r="J204" s="58"/>
      <c r="K204" s="58"/>
      <c r="L204" s="58">
        <v>0</v>
      </c>
      <c r="M204" s="58">
        <v>0</v>
      </c>
      <c r="N204" s="58"/>
      <c r="O204" s="58">
        <v>0</v>
      </c>
      <c r="P204" s="58"/>
      <c r="Q204" s="58"/>
      <c r="R204" s="58"/>
      <c r="S204" s="58">
        <v>0</v>
      </c>
      <c r="T204" s="58">
        <v>0</v>
      </c>
      <c r="U204" s="58"/>
      <c r="V204" s="58">
        <v>0</v>
      </c>
      <c r="W204" s="58"/>
      <c r="X204" s="58"/>
      <c r="Y204" s="58"/>
      <c r="Z204" s="58">
        <v>0</v>
      </c>
      <c r="AA204" s="58">
        <v>0</v>
      </c>
      <c r="AB204" s="58"/>
      <c r="AC204" s="58">
        <v>0</v>
      </c>
      <c r="AD204" s="58"/>
      <c r="AE204" s="58"/>
      <c r="AF204" s="58"/>
      <c r="AG204" s="58">
        <f t="shared" si="7"/>
        <v>0</v>
      </c>
      <c r="AH204" s="58">
        <f t="shared" si="8"/>
        <v>0</v>
      </c>
      <c r="AI204" s="58"/>
      <c r="AJ204" s="58">
        <f t="shared" si="9"/>
        <v>0</v>
      </c>
      <c r="AK204" s="58"/>
      <c r="AL204" s="58"/>
    </row>
    <row r="205" spans="1:38" ht="108.8" customHeight="1">
      <c r="A205" s="47" t="s">
        <v>1223</v>
      </c>
      <c r="B205" s="43" t="s">
        <v>383</v>
      </c>
      <c r="C205" s="50" t="s">
        <v>1418</v>
      </c>
      <c r="D205" s="4"/>
      <c r="E205" s="58">
        <v>0</v>
      </c>
      <c r="F205" s="58">
        <v>0</v>
      </c>
      <c r="G205" s="58"/>
      <c r="H205" s="58">
        <v>0</v>
      </c>
      <c r="I205" s="58"/>
      <c r="J205" s="58"/>
      <c r="K205" s="58"/>
      <c r="L205" s="58">
        <v>0.19258859</v>
      </c>
      <c r="M205" s="58">
        <v>0.063</v>
      </c>
      <c r="N205" s="58"/>
      <c r="O205" s="58">
        <v>0</v>
      </c>
      <c r="P205" s="58"/>
      <c r="Q205" s="58"/>
      <c r="R205" s="58"/>
      <c r="S205" s="58">
        <v>0</v>
      </c>
      <c r="T205" s="58">
        <v>0</v>
      </c>
      <c r="U205" s="58"/>
      <c r="V205" s="58">
        <v>0</v>
      </c>
      <c r="W205" s="58"/>
      <c r="X205" s="58"/>
      <c r="Y205" s="58"/>
      <c r="Z205" s="58">
        <v>0</v>
      </c>
      <c r="AA205" s="58">
        <v>0</v>
      </c>
      <c r="AB205" s="58"/>
      <c r="AC205" s="58">
        <v>0</v>
      </c>
      <c r="AD205" s="58"/>
      <c r="AE205" s="58"/>
      <c r="AF205" s="58"/>
      <c r="AG205" s="58">
        <f t="shared" si="7"/>
        <v>0.19258859</v>
      </c>
      <c r="AH205" s="58">
        <f t="shared" si="8"/>
        <v>0.063</v>
      </c>
      <c r="AI205" s="58"/>
      <c r="AJ205" s="58">
        <f t="shared" si="9"/>
        <v>0</v>
      </c>
      <c r="AK205" s="58"/>
      <c r="AL205" s="58"/>
    </row>
    <row r="206" spans="1:38" ht="181.3" customHeight="1">
      <c r="A206" s="47" t="s">
        <v>1224</v>
      </c>
      <c r="B206" s="43" t="s">
        <v>384</v>
      </c>
      <c r="C206" s="50" t="s">
        <v>1419</v>
      </c>
      <c r="D206" s="4"/>
      <c r="E206" s="58">
        <v>0</v>
      </c>
      <c r="F206" s="58">
        <v>0</v>
      </c>
      <c r="G206" s="58"/>
      <c r="H206" s="58">
        <v>0</v>
      </c>
      <c r="I206" s="58"/>
      <c r="J206" s="58"/>
      <c r="K206" s="58"/>
      <c r="L206" s="58">
        <v>0</v>
      </c>
      <c r="M206" s="58">
        <v>0</v>
      </c>
      <c r="N206" s="58"/>
      <c r="O206" s="58">
        <v>0</v>
      </c>
      <c r="P206" s="58"/>
      <c r="Q206" s="58"/>
      <c r="R206" s="58"/>
      <c r="S206" s="58">
        <v>0</v>
      </c>
      <c r="T206" s="58">
        <v>0</v>
      </c>
      <c r="U206" s="58"/>
      <c r="V206" s="58">
        <v>0</v>
      </c>
      <c r="W206" s="58"/>
      <c r="X206" s="58"/>
      <c r="Y206" s="58"/>
      <c r="Z206" s="58">
        <v>0</v>
      </c>
      <c r="AA206" s="58">
        <v>0</v>
      </c>
      <c r="AB206" s="58"/>
      <c r="AC206" s="58">
        <v>0</v>
      </c>
      <c r="AD206" s="58"/>
      <c r="AE206" s="58"/>
      <c r="AF206" s="58"/>
      <c r="AG206" s="58">
        <f t="shared" si="10" ref="AG206:AG270">=E206+L206+S206+Z206</f>
        <v>0</v>
      </c>
      <c r="AH206" s="58">
        <f t="shared" si="11" ref="AH206:AH270">=F206+M206+T206+AA206</f>
        <v>0</v>
      </c>
      <c r="AI206" s="58"/>
      <c r="AJ206" s="58">
        <f t="shared" si="12" ref="AJ206:AJ270">=H206+O206+V206+AC206</f>
        <v>0</v>
      </c>
      <c r="AK206" s="58"/>
      <c r="AL206" s="58"/>
    </row>
    <row r="207" spans="1:38" ht="126.95" customHeight="1">
      <c r="A207" s="47" t="s">
        <v>1224</v>
      </c>
      <c r="B207" s="43" t="s">
        <v>385</v>
      </c>
      <c r="C207" s="50" t="s">
        <v>1420</v>
      </c>
      <c r="D207" s="4"/>
      <c r="E207" s="58">
        <v>0</v>
      </c>
      <c r="F207" s="58">
        <v>0</v>
      </c>
      <c r="G207" s="58"/>
      <c r="H207" s="58">
        <v>0</v>
      </c>
      <c r="I207" s="58"/>
      <c r="J207" s="58"/>
      <c r="K207" s="58"/>
      <c r="L207" s="58">
        <v>0</v>
      </c>
      <c r="M207" s="58">
        <v>0</v>
      </c>
      <c r="N207" s="58"/>
      <c r="O207" s="58">
        <v>0</v>
      </c>
      <c r="P207" s="58"/>
      <c r="Q207" s="58"/>
      <c r="R207" s="58"/>
      <c r="S207" s="58">
        <v>0</v>
      </c>
      <c r="T207" s="58">
        <v>0</v>
      </c>
      <c r="U207" s="58"/>
      <c r="V207" s="58">
        <v>0</v>
      </c>
      <c r="W207" s="58"/>
      <c r="X207" s="58"/>
      <c r="Y207" s="58"/>
      <c r="Z207" s="58">
        <v>0</v>
      </c>
      <c r="AA207" s="58">
        <v>0</v>
      </c>
      <c r="AB207" s="58"/>
      <c r="AC207" s="58">
        <v>0</v>
      </c>
      <c r="AD207" s="58"/>
      <c r="AE207" s="58"/>
      <c r="AF207" s="58"/>
      <c r="AG207" s="58">
        <f t="shared" si="10"/>
        <v>0</v>
      </c>
      <c r="AH207" s="58">
        <f t="shared" si="11"/>
        <v>0</v>
      </c>
      <c r="AI207" s="58"/>
      <c r="AJ207" s="58">
        <f t="shared" si="12"/>
        <v>0</v>
      </c>
      <c r="AK207" s="58"/>
      <c r="AL207" s="58"/>
    </row>
    <row r="208" spans="1:38" ht="54.4" customHeight="1">
      <c r="A208" s="47" t="s">
        <v>1224</v>
      </c>
      <c r="B208" s="43" t="s">
        <v>386</v>
      </c>
      <c r="C208" s="50" t="s">
        <v>1421</v>
      </c>
      <c r="D208" s="4"/>
      <c r="E208" s="58">
        <v>0</v>
      </c>
      <c r="F208" s="58">
        <v>0</v>
      </c>
      <c r="G208" s="58"/>
      <c r="H208" s="58">
        <v>0</v>
      </c>
      <c r="I208" s="58"/>
      <c r="J208" s="58"/>
      <c r="K208" s="58"/>
      <c r="L208" s="58">
        <v>0</v>
      </c>
      <c r="M208" s="58">
        <v>0</v>
      </c>
      <c r="N208" s="58"/>
      <c r="O208" s="58">
        <v>0</v>
      </c>
      <c r="P208" s="58"/>
      <c r="Q208" s="58"/>
      <c r="R208" s="58"/>
      <c r="S208" s="58">
        <v>0</v>
      </c>
      <c r="T208" s="58">
        <v>0</v>
      </c>
      <c r="U208" s="58"/>
      <c r="V208" s="58">
        <v>0</v>
      </c>
      <c r="W208" s="58"/>
      <c r="X208" s="58"/>
      <c r="Y208" s="58"/>
      <c r="Z208" s="58">
        <v>0</v>
      </c>
      <c r="AA208" s="58">
        <v>0</v>
      </c>
      <c r="AB208" s="58"/>
      <c r="AC208" s="58">
        <v>0</v>
      </c>
      <c r="AD208" s="58"/>
      <c r="AE208" s="58"/>
      <c r="AF208" s="58"/>
      <c r="AG208" s="58">
        <f t="shared" si="10"/>
        <v>0</v>
      </c>
      <c r="AH208" s="58">
        <f t="shared" si="11"/>
        <v>0</v>
      </c>
      <c r="AI208" s="58"/>
      <c r="AJ208" s="58">
        <f t="shared" si="12"/>
        <v>0</v>
      </c>
      <c r="AK208" s="58"/>
      <c r="AL208" s="58"/>
    </row>
    <row r="209" spans="1:38" ht="126.95" customHeight="1">
      <c r="A209" s="47" t="s">
        <v>1224</v>
      </c>
      <c r="B209" s="43" t="s">
        <v>387</v>
      </c>
      <c r="C209" s="50" t="s">
        <v>1422</v>
      </c>
      <c r="D209" s="4"/>
      <c r="E209" s="58">
        <v>0</v>
      </c>
      <c r="F209" s="58">
        <v>0</v>
      </c>
      <c r="G209" s="58"/>
      <c r="H209" s="58">
        <v>0</v>
      </c>
      <c r="I209" s="58"/>
      <c r="J209" s="58"/>
      <c r="K209" s="58"/>
      <c r="L209" s="58">
        <v>0</v>
      </c>
      <c r="M209" s="58">
        <v>0</v>
      </c>
      <c r="N209" s="58"/>
      <c r="O209" s="58">
        <v>0</v>
      </c>
      <c r="P209" s="58"/>
      <c r="Q209" s="58"/>
      <c r="R209" s="58"/>
      <c r="S209" s="58">
        <v>0</v>
      </c>
      <c r="T209" s="58">
        <v>0</v>
      </c>
      <c r="U209" s="58"/>
      <c r="V209" s="58">
        <v>0</v>
      </c>
      <c r="W209" s="58"/>
      <c r="X209" s="58"/>
      <c r="Y209" s="58"/>
      <c r="Z209" s="58">
        <v>0</v>
      </c>
      <c r="AA209" s="58">
        <v>0</v>
      </c>
      <c r="AB209" s="58"/>
      <c r="AC209" s="58">
        <v>0</v>
      </c>
      <c r="AD209" s="58"/>
      <c r="AE209" s="58"/>
      <c r="AF209" s="58"/>
      <c r="AG209" s="58">
        <f t="shared" si="10"/>
        <v>0</v>
      </c>
      <c r="AH209" s="58">
        <f t="shared" si="11"/>
        <v>0</v>
      </c>
      <c r="AI209" s="58"/>
      <c r="AJ209" s="58">
        <f t="shared" si="12"/>
        <v>0</v>
      </c>
      <c r="AK209" s="58"/>
      <c r="AL209" s="58"/>
    </row>
    <row r="210" spans="1:38" ht="90.65" customHeight="1">
      <c r="A210" s="47" t="s">
        <v>1224</v>
      </c>
      <c r="B210" s="43" t="s">
        <v>388</v>
      </c>
      <c r="C210" s="50" t="s">
        <v>1423</v>
      </c>
      <c r="D210" s="4"/>
      <c r="E210" s="58">
        <v>0</v>
      </c>
      <c r="F210" s="58">
        <v>0</v>
      </c>
      <c r="G210" s="58"/>
      <c r="H210" s="58">
        <v>0</v>
      </c>
      <c r="I210" s="58"/>
      <c r="J210" s="58"/>
      <c r="K210" s="58"/>
      <c r="L210" s="58">
        <v>0</v>
      </c>
      <c r="M210" s="58">
        <v>0</v>
      </c>
      <c r="N210" s="58"/>
      <c r="O210" s="58">
        <v>0</v>
      </c>
      <c r="P210" s="58"/>
      <c r="Q210" s="58"/>
      <c r="R210" s="58"/>
      <c r="S210" s="58">
        <v>1.01702665</v>
      </c>
      <c r="T210" s="58">
        <v>0</v>
      </c>
      <c r="U210" s="58"/>
      <c r="V210" s="58">
        <v>0.69</v>
      </c>
      <c r="W210" s="58"/>
      <c r="X210" s="58"/>
      <c r="Y210" s="58"/>
      <c r="Z210" s="58">
        <v>0</v>
      </c>
      <c r="AA210" s="58">
        <v>0</v>
      </c>
      <c r="AB210" s="58"/>
      <c r="AC210" s="58">
        <v>0</v>
      </c>
      <c r="AD210" s="58"/>
      <c r="AE210" s="58"/>
      <c r="AF210" s="58"/>
      <c r="AG210" s="58">
        <f t="shared" si="10"/>
        <v>1.01702665</v>
      </c>
      <c r="AH210" s="58">
        <f t="shared" si="11"/>
        <v>0</v>
      </c>
      <c r="AI210" s="58"/>
      <c r="AJ210" s="58">
        <f t="shared" si="12"/>
        <v>0.68999999999999995</v>
      </c>
      <c r="AK210" s="58"/>
      <c r="AL210" s="58"/>
    </row>
    <row r="211" spans="1:38" ht="90.65" customHeight="1">
      <c r="A211" s="47" t="s">
        <v>1223</v>
      </c>
      <c r="B211" s="43" t="s">
        <v>389</v>
      </c>
      <c r="C211" s="50" t="s">
        <v>1424</v>
      </c>
      <c r="D211" s="4"/>
      <c r="E211" s="58">
        <v>0</v>
      </c>
      <c r="F211" s="58">
        <v>0</v>
      </c>
      <c r="G211" s="58"/>
      <c r="H211" s="58">
        <v>0</v>
      </c>
      <c r="I211" s="58"/>
      <c r="J211" s="58"/>
      <c r="K211" s="58"/>
      <c r="L211" s="58">
        <v>0</v>
      </c>
      <c r="M211" s="58">
        <v>0</v>
      </c>
      <c r="N211" s="58"/>
      <c r="O211" s="58">
        <v>0</v>
      </c>
      <c r="P211" s="58"/>
      <c r="Q211" s="58"/>
      <c r="R211" s="58"/>
      <c r="S211" s="58">
        <v>0.33389115999999996</v>
      </c>
      <c r="T211" s="58">
        <v>0.40</v>
      </c>
      <c r="U211" s="58"/>
      <c r="V211" s="58">
        <v>0</v>
      </c>
      <c r="W211" s="58"/>
      <c r="X211" s="58"/>
      <c r="Y211" s="58"/>
      <c r="Z211" s="58">
        <v>0</v>
      </c>
      <c r="AA211" s="58">
        <v>0</v>
      </c>
      <c r="AB211" s="58"/>
      <c r="AC211" s="58">
        <v>0</v>
      </c>
      <c r="AD211" s="58"/>
      <c r="AE211" s="58"/>
      <c r="AF211" s="58"/>
      <c r="AG211" s="58">
        <f t="shared" si="10"/>
        <v>0.33389115999999996</v>
      </c>
      <c r="AH211" s="58">
        <f t="shared" si="11"/>
        <v>0.40000000000000002</v>
      </c>
      <c r="AI211" s="58"/>
      <c r="AJ211" s="58">
        <f t="shared" si="12"/>
        <v>0</v>
      </c>
      <c r="AK211" s="58"/>
      <c r="AL211" s="58"/>
    </row>
    <row r="212" spans="1:38" ht="72.65" customHeight="1">
      <c r="A212" s="47" t="s">
        <v>1223</v>
      </c>
      <c r="B212" s="43" t="s">
        <v>390</v>
      </c>
      <c r="C212" s="50" t="s">
        <v>1425</v>
      </c>
      <c r="D212" s="4"/>
      <c r="E212" s="58">
        <v>0</v>
      </c>
      <c r="F212" s="58">
        <v>0</v>
      </c>
      <c r="G212" s="58"/>
      <c r="H212" s="58">
        <v>0</v>
      </c>
      <c r="I212" s="58"/>
      <c r="J212" s="58"/>
      <c r="K212" s="58"/>
      <c r="L212" s="58">
        <v>0</v>
      </c>
      <c r="M212" s="58">
        <v>0</v>
      </c>
      <c r="N212" s="58"/>
      <c r="O212" s="58">
        <v>0</v>
      </c>
      <c r="P212" s="58"/>
      <c r="Q212" s="58"/>
      <c r="R212" s="58"/>
      <c r="S212" s="58">
        <v>0</v>
      </c>
      <c r="T212" s="58">
        <v>0</v>
      </c>
      <c r="U212" s="58"/>
      <c r="V212" s="58">
        <v>0</v>
      </c>
      <c r="W212" s="58"/>
      <c r="X212" s="58"/>
      <c r="Y212" s="58"/>
      <c r="Z212" s="58">
        <v>0.1958</v>
      </c>
      <c r="AA212" s="58">
        <v>0</v>
      </c>
      <c r="AB212" s="58"/>
      <c r="AC212" s="58">
        <v>0</v>
      </c>
      <c r="AD212" s="58"/>
      <c r="AE212" s="58"/>
      <c r="AF212" s="58"/>
      <c r="AG212" s="58">
        <f t="shared" si="10"/>
        <v>0.1958</v>
      </c>
      <c r="AH212" s="58">
        <f t="shared" si="11"/>
        <v>0</v>
      </c>
      <c r="AI212" s="58"/>
      <c r="AJ212" s="58">
        <f t="shared" si="12"/>
        <v>0</v>
      </c>
      <c r="AK212" s="58"/>
      <c r="AL212" s="58"/>
    </row>
    <row r="213" spans="1:38" ht="72.65" customHeight="1">
      <c r="A213" s="47" t="s">
        <v>1224</v>
      </c>
      <c r="B213" s="43" t="s">
        <v>391</v>
      </c>
      <c r="C213" s="50" t="s">
        <v>1426</v>
      </c>
      <c r="D213" s="4"/>
      <c r="E213" s="58">
        <v>0</v>
      </c>
      <c r="F213" s="58">
        <v>0</v>
      </c>
      <c r="G213" s="58"/>
      <c r="H213" s="58">
        <v>0</v>
      </c>
      <c r="I213" s="58"/>
      <c r="J213" s="58"/>
      <c r="K213" s="58"/>
      <c r="L213" s="58">
        <v>0</v>
      </c>
      <c r="M213" s="58">
        <v>0</v>
      </c>
      <c r="N213" s="58"/>
      <c r="O213" s="58">
        <v>0</v>
      </c>
      <c r="P213" s="58"/>
      <c r="Q213" s="58"/>
      <c r="R213" s="58"/>
      <c r="S213" s="58">
        <v>0.32706000000000002</v>
      </c>
      <c r="T213" s="58">
        <v>0</v>
      </c>
      <c r="U213" s="58"/>
      <c r="V213" s="58">
        <v>0.13</v>
      </c>
      <c r="W213" s="58"/>
      <c r="X213" s="58"/>
      <c r="Y213" s="58"/>
      <c r="Z213" s="58">
        <v>0</v>
      </c>
      <c r="AA213" s="58">
        <v>0</v>
      </c>
      <c r="AB213" s="58"/>
      <c r="AC213" s="58">
        <v>0</v>
      </c>
      <c r="AD213" s="58"/>
      <c r="AE213" s="58"/>
      <c r="AF213" s="58"/>
      <c r="AG213" s="58">
        <f t="shared" si="10"/>
        <v>0.32706000000000002</v>
      </c>
      <c r="AH213" s="58">
        <f t="shared" si="11"/>
        <v>0</v>
      </c>
      <c r="AI213" s="58"/>
      <c r="AJ213" s="58">
        <f t="shared" si="12"/>
        <v>0.13</v>
      </c>
      <c r="AK213" s="58"/>
      <c r="AL213" s="58"/>
    </row>
    <row r="214" spans="1:38" ht="90.65" customHeight="1">
      <c r="A214" s="47" t="s">
        <v>1223</v>
      </c>
      <c r="B214" s="43" t="s">
        <v>392</v>
      </c>
      <c r="C214" s="50" t="s">
        <v>1427</v>
      </c>
      <c r="D214" s="4"/>
      <c r="E214" s="58">
        <v>0</v>
      </c>
      <c r="F214" s="58">
        <v>0</v>
      </c>
      <c r="G214" s="58"/>
      <c r="H214" s="58">
        <v>0</v>
      </c>
      <c r="I214" s="58"/>
      <c r="J214" s="58"/>
      <c r="K214" s="58"/>
      <c r="L214" s="58">
        <v>0</v>
      </c>
      <c r="M214" s="58">
        <v>0</v>
      </c>
      <c r="N214" s="58"/>
      <c r="O214" s="58">
        <v>0</v>
      </c>
      <c r="P214" s="58"/>
      <c r="Q214" s="58"/>
      <c r="R214" s="58"/>
      <c r="S214" s="58">
        <v>0</v>
      </c>
      <c r="T214" s="58">
        <v>0</v>
      </c>
      <c r="U214" s="58"/>
      <c r="V214" s="58">
        <v>0</v>
      </c>
      <c r="W214" s="58"/>
      <c r="X214" s="58"/>
      <c r="Y214" s="58"/>
      <c r="Z214" s="58">
        <v>0</v>
      </c>
      <c r="AA214" s="58">
        <v>0</v>
      </c>
      <c r="AB214" s="58"/>
      <c r="AC214" s="58">
        <v>0</v>
      </c>
      <c r="AD214" s="58"/>
      <c r="AE214" s="58"/>
      <c r="AF214" s="58"/>
      <c r="AG214" s="58">
        <f t="shared" si="10"/>
        <v>0</v>
      </c>
      <c r="AH214" s="58">
        <f t="shared" si="11"/>
        <v>0</v>
      </c>
      <c r="AI214" s="58"/>
      <c r="AJ214" s="58">
        <f t="shared" si="12"/>
        <v>0</v>
      </c>
      <c r="AK214" s="58"/>
      <c r="AL214" s="58"/>
    </row>
    <row r="215" spans="1:38" ht="72.65" customHeight="1">
      <c r="A215" s="47" t="s">
        <v>1224</v>
      </c>
      <c r="B215" s="43" t="s">
        <v>393</v>
      </c>
      <c r="C215" s="50" t="s">
        <v>1428</v>
      </c>
      <c r="D215" s="4"/>
      <c r="E215" s="58">
        <v>0</v>
      </c>
      <c r="F215" s="58">
        <v>0</v>
      </c>
      <c r="G215" s="58"/>
      <c r="H215" s="58">
        <v>0</v>
      </c>
      <c r="I215" s="58"/>
      <c r="J215" s="58"/>
      <c r="K215" s="58"/>
      <c r="L215" s="58">
        <v>0</v>
      </c>
      <c r="M215" s="58">
        <v>0</v>
      </c>
      <c r="N215" s="58"/>
      <c r="O215" s="58">
        <v>0</v>
      </c>
      <c r="P215" s="58"/>
      <c r="Q215" s="58"/>
      <c r="R215" s="58"/>
      <c r="S215" s="58">
        <v>0</v>
      </c>
      <c r="T215" s="58">
        <v>0</v>
      </c>
      <c r="U215" s="58"/>
      <c r="V215" s="58">
        <v>0</v>
      </c>
      <c r="W215" s="58"/>
      <c r="X215" s="58"/>
      <c r="Y215" s="58"/>
      <c r="Z215" s="58">
        <v>0</v>
      </c>
      <c r="AA215" s="58">
        <v>0</v>
      </c>
      <c r="AB215" s="58"/>
      <c r="AC215" s="58">
        <v>0</v>
      </c>
      <c r="AD215" s="58"/>
      <c r="AE215" s="58"/>
      <c r="AF215" s="58"/>
      <c r="AG215" s="58">
        <f t="shared" si="10"/>
        <v>0</v>
      </c>
      <c r="AH215" s="58">
        <f t="shared" si="11"/>
        <v>0</v>
      </c>
      <c r="AI215" s="58"/>
      <c r="AJ215" s="58">
        <f t="shared" si="12"/>
        <v>0</v>
      </c>
      <c r="AK215" s="58"/>
      <c r="AL215" s="58"/>
    </row>
    <row r="216" spans="1:38" ht="72.65" customHeight="1">
      <c r="A216" s="47" t="s">
        <v>1223</v>
      </c>
      <c r="B216" s="43" t="s">
        <v>394</v>
      </c>
      <c r="C216" s="50" t="s">
        <v>1429</v>
      </c>
      <c r="D216" s="4"/>
      <c r="E216" s="58">
        <v>2.2208201999999999</v>
      </c>
      <c r="F216" s="58">
        <v>1.26</v>
      </c>
      <c r="G216" s="58"/>
      <c r="H216" s="58">
        <v>0</v>
      </c>
      <c r="I216" s="58"/>
      <c r="J216" s="58"/>
      <c r="K216" s="58"/>
      <c r="L216" s="58">
        <v>0</v>
      </c>
      <c r="M216" s="58">
        <v>0</v>
      </c>
      <c r="N216" s="58"/>
      <c r="O216" s="58">
        <v>0</v>
      </c>
      <c r="P216" s="58"/>
      <c r="Q216" s="58"/>
      <c r="R216" s="58"/>
      <c r="S216" s="58">
        <v>0</v>
      </c>
      <c r="T216" s="58">
        <v>0</v>
      </c>
      <c r="U216" s="58"/>
      <c r="V216" s="58">
        <v>0</v>
      </c>
      <c r="W216" s="58"/>
      <c r="X216" s="58"/>
      <c r="Y216" s="58"/>
      <c r="Z216" s="58">
        <v>0</v>
      </c>
      <c r="AA216" s="58">
        <v>0</v>
      </c>
      <c r="AB216" s="58"/>
      <c r="AC216" s="58">
        <v>0</v>
      </c>
      <c r="AD216" s="58"/>
      <c r="AE216" s="58"/>
      <c r="AF216" s="58"/>
      <c r="AG216" s="58">
        <f t="shared" si="10"/>
        <v>2.2208201999999999</v>
      </c>
      <c r="AH216" s="58">
        <f t="shared" si="11"/>
        <v>1.26</v>
      </c>
      <c r="AI216" s="58"/>
      <c r="AJ216" s="58">
        <f t="shared" si="12"/>
        <v>0</v>
      </c>
      <c r="AK216" s="58"/>
      <c r="AL216" s="58"/>
    </row>
    <row r="217" spans="1:38" ht="54.4" customHeight="1">
      <c r="A217" s="47" t="s">
        <v>1223</v>
      </c>
      <c r="B217" s="43" t="s">
        <v>395</v>
      </c>
      <c r="C217" s="50" t="s">
        <v>1430</v>
      </c>
      <c r="D217" s="4"/>
      <c r="E217" s="58">
        <v>0</v>
      </c>
      <c r="F217" s="58">
        <v>0</v>
      </c>
      <c r="G217" s="58"/>
      <c r="H217" s="58">
        <v>0</v>
      </c>
      <c r="I217" s="58"/>
      <c r="J217" s="58"/>
      <c r="K217" s="58"/>
      <c r="L217" s="58">
        <v>0</v>
      </c>
      <c r="M217" s="58">
        <v>0</v>
      </c>
      <c r="N217" s="58"/>
      <c r="O217" s="58">
        <v>0</v>
      </c>
      <c r="P217" s="58"/>
      <c r="Q217" s="58"/>
      <c r="R217" s="58"/>
      <c r="S217" s="58">
        <v>0</v>
      </c>
      <c r="T217" s="58">
        <v>0</v>
      </c>
      <c r="U217" s="58"/>
      <c r="V217" s="58">
        <v>0</v>
      </c>
      <c r="W217" s="58"/>
      <c r="X217" s="58"/>
      <c r="Y217" s="58"/>
      <c r="Z217" s="58">
        <v>0</v>
      </c>
      <c r="AA217" s="58">
        <v>0</v>
      </c>
      <c r="AB217" s="58"/>
      <c r="AC217" s="58">
        <v>0</v>
      </c>
      <c r="AD217" s="58"/>
      <c r="AE217" s="58"/>
      <c r="AF217" s="58"/>
      <c r="AG217" s="58">
        <f t="shared" si="10"/>
        <v>0</v>
      </c>
      <c r="AH217" s="58">
        <f t="shared" si="11"/>
        <v>0</v>
      </c>
      <c r="AI217" s="58"/>
      <c r="AJ217" s="58">
        <f t="shared" si="12"/>
        <v>0</v>
      </c>
      <c r="AK217" s="58"/>
      <c r="AL217" s="58"/>
    </row>
    <row r="218" spans="1:38" ht="54.4" customHeight="1">
      <c r="A218" s="47" t="s">
        <v>1223</v>
      </c>
      <c r="B218" s="43" t="s">
        <v>396</v>
      </c>
      <c r="C218" s="50" t="s">
        <v>1431</v>
      </c>
      <c r="D218" s="4"/>
      <c r="E218" s="58">
        <v>0</v>
      </c>
      <c r="F218" s="58">
        <v>0</v>
      </c>
      <c r="G218" s="58"/>
      <c r="H218" s="58">
        <v>0</v>
      </c>
      <c r="I218" s="58"/>
      <c r="J218" s="58"/>
      <c r="K218" s="58"/>
      <c r="L218" s="58">
        <v>0.44149849999999996</v>
      </c>
      <c r="M218" s="58">
        <v>0.40</v>
      </c>
      <c r="N218" s="58"/>
      <c r="O218" s="58">
        <v>0</v>
      </c>
      <c r="P218" s="58"/>
      <c r="Q218" s="58"/>
      <c r="R218" s="58"/>
      <c r="S218" s="58">
        <v>0</v>
      </c>
      <c r="T218" s="58">
        <v>0</v>
      </c>
      <c r="U218" s="58"/>
      <c r="V218" s="58">
        <v>0</v>
      </c>
      <c r="W218" s="58"/>
      <c r="X218" s="58"/>
      <c r="Y218" s="58"/>
      <c r="Z218" s="58">
        <v>0</v>
      </c>
      <c r="AA218" s="58">
        <v>0</v>
      </c>
      <c r="AB218" s="58"/>
      <c r="AC218" s="58">
        <v>0</v>
      </c>
      <c r="AD218" s="58"/>
      <c r="AE218" s="58"/>
      <c r="AF218" s="58"/>
      <c r="AG218" s="58">
        <f t="shared" si="10"/>
        <v>0.44149849999999996</v>
      </c>
      <c r="AH218" s="58">
        <f t="shared" si="11"/>
        <v>0.40000000000000002</v>
      </c>
      <c r="AI218" s="58"/>
      <c r="AJ218" s="58">
        <f t="shared" si="12"/>
        <v>0</v>
      </c>
      <c r="AK218" s="58"/>
      <c r="AL218" s="58"/>
    </row>
    <row r="219" spans="1:38" ht="126.95" customHeight="1">
      <c r="A219" s="47" t="s">
        <v>1223</v>
      </c>
      <c r="B219" s="43" t="s">
        <v>397</v>
      </c>
      <c r="C219" s="50" t="s">
        <v>1432</v>
      </c>
      <c r="D219" s="4"/>
      <c r="E219" s="58">
        <v>0</v>
      </c>
      <c r="F219" s="58">
        <v>0</v>
      </c>
      <c r="G219" s="58"/>
      <c r="H219" s="58">
        <v>0</v>
      </c>
      <c r="I219" s="58"/>
      <c r="J219" s="58"/>
      <c r="K219" s="58"/>
      <c r="L219" s="58">
        <v>0.24979045999999999</v>
      </c>
      <c r="M219" s="58">
        <v>0.25</v>
      </c>
      <c r="N219" s="58"/>
      <c r="O219" s="58">
        <v>0</v>
      </c>
      <c r="P219" s="58"/>
      <c r="Q219" s="58"/>
      <c r="R219" s="58"/>
      <c r="S219" s="58">
        <v>0</v>
      </c>
      <c r="T219" s="58">
        <v>0</v>
      </c>
      <c r="U219" s="58"/>
      <c r="V219" s="58">
        <v>0</v>
      </c>
      <c r="W219" s="58"/>
      <c r="X219" s="58"/>
      <c r="Y219" s="58"/>
      <c r="Z219" s="58">
        <v>0</v>
      </c>
      <c r="AA219" s="58">
        <v>0</v>
      </c>
      <c r="AB219" s="58"/>
      <c r="AC219" s="58">
        <v>0</v>
      </c>
      <c r="AD219" s="58"/>
      <c r="AE219" s="58"/>
      <c r="AF219" s="58"/>
      <c r="AG219" s="58">
        <f t="shared" si="10"/>
        <v>0.24979045999999999</v>
      </c>
      <c r="AH219" s="58">
        <f t="shared" si="11"/>
        <v>0.25</v>
      </c>
      <c r="AI219" s="58"/>
      <c r="AJ219" s="58">
        <f t="shared" si="12"/>
        <v>0</v>
      </c>
      <c r="AK219" s="58"/>
      <c r="AL219" s="58"/>
    </row>
    <row r="220" spans="1:38" ht="145.2" customHeight="1">
      <c r="A220" s="47" t="s">
        <v>1223</v>
      </c>
      <c r="B220" s="43" t="s">
        <v>398</v>
      </c>
      <c r="C220" s="50" t="s">
        <v>1433</v>
      </c>
      <c r="D220" s="4"/>
      <c r="E220" s="58">
        <v>0</v>
      </c>
      <c r="F220" s="58">
        <v>0</v>
      </c>
      <c r="G220" s="58"/>
      <c r="H220" s="58">
        <v>0</v>
      </c>
      <c r="I220" s="58"/>
      <c r="J220" s="58"/>
      <c r="K220" s="58"/>
      <c r="L220" s="58">
        <v>0.40839471000000005</v>
      </c>
      <c r="M220" s="58">
        <v>0.40</v>
      </c>
      <c r="N220" s="58"/>
      <c r="O220" s="58">
        <v>0</v>
      </c>
      <c r="P220" s="58"/>
      <c r="Q220" s="58"/>
      <c r="R220" s="58"/>
      <c r="S220" s="58">
        <v>0</v>
      </c>
      <c r="T220" s="58">
        <v>0</v>
      </c>
      <c r="U220" s="58"/>
      <c r="V220" s="58">
        <v>0</v>
      </c>
      <c r="W220" s="58"/>
      <c r="X220" s="58"/>
      <c r="Y220" s="58"/>
      <c r="Z220" s="58">
        <v>0</v>
      </c>
      <c r="AA220" s="58">
        <v>0</v>
      </c>
      <c r="AB220" s="58"/>
      <c r="AC220" s="58">
        <v>0</v>
      </c>
      <c r="AD220" s="58"/>
      <c r="AE220" s="58"/>
      <c r="AF220" s="58"/>
      <c r="AG220" s="58">
        <f t="shared" si="10"/>
        <v>0.40839471000000005</v>
      </c>
      <c r="AH220" s="58">
        <f t="shared" si="11"/>
        <v>0.40000000000000002</v>
      </c>
      <c r="AI220" s="58"/>
      <c r="AJ220" s="58">
        <f t="shared" si="12"/>
        <v>0</v>
      </c>
      <c r="AK220" s="58"/>
      <c r="AL220" s="58"/>
    </row>
    <row r="221" spans="1:38" ht="90.65" customHeight="1">
      <c r="A221" s="47" t="s">
        <v>1223</v>
      </c>
      <c r="B221" s="43" t="s">
        <v>399</v>
      </c>
      <c r="C221" s="50" t="s">
        <v>1434</v>
      </c>
      <c r="D221" s="4"/>
      <c r="E221" s="58">
        <v>0</v>
      </c>
      <c r="F221" s="58">
        <v>0</v>
      </c>
      <c r="G221" s="58"/>
      <c r="H221" s="58">
        <v>0</v>
      </c>
      <c r="I221" s="58"/>
      <c r="J221" s="58"/>
      <c r="K221" s="58"/>
      <c r="L221" s="58">
        <v>0</v>
      </c>
      <c r="M221" s="58">
        <v>0</v>
      </c>
      <c r="N221" s="58"/>
      <c r="O221" s="58">
        <v>0</v>
      </c>
      <c r="P221" s="58"/>
      <c r="Q221" s="58"/>
      <c r="R221" s="58"/>
      <c r="S221" s="58">
        <v>0.15598409000000002</v>
      </c>
      <c r="T221" s="58">
        <v>0</v>
      </c>
      <c r="U221" s="58"/>
      <c r="V221" s="58">
        <v>0</v>
      </c>
      <c r="W221" s="58"/>
      <c r="X221" s="58"/>
      <c r="Y221" s="58"/>
      <c r="Z221" s="58">
        <v>0</v>
      </c>
      <c r="AA221" s="58">
        <v>0</v>
      </c>
      <c r="AB221" s="58"/>
      <c r="AC221" s="58">
        <v>0</v>
      </c>
      <c r="AD221" s="58"/>
      <c r="AE221" s="58"/>
      <c r="AF221" s="58"/>
      <c r="AG221" s="58">
        <f t="shared" si="10"/>
        <v>0.15598409000000002</v>
      </c>
      <c r="AH221" s="58">
        <f t="shared" si="11"/>
        <v>0</v>
      </c>
      <c r="AI221" s="58"/>
      <c r="AJ221" s="58">
        <f t="shared" si="12"/>
        <v>0</v>
      </c>
      <c r="AK221" s="58"/>
      <c r="AL221" s="58"/>
    </row>
    <row r="222" spans="1:38" ht="108.8" customHeight="1">
      <c r="A222" s="47" t="s">
        <v>1224</v>
      </c>
      <c r="B222" s="43" t="s">
        <v>400</v>
      </c>
      <c r="C222" s="50" t="s">
        <v>1435</v>
      </c>
      <c r="D222" s="4"/>
      <c r="E222" s="58">
        <v>0</v>
      </c>
      <c r="F222" s="58">
        <v>0</v>
      </c>
      <c r="G222" s="58"/>
      <c r="H222" s="58">
        <v>0</v>
      </c>
      <c r="I222" s="58"/>
      <c r="J222" s="58"/>
      <c r="K222" s="58"/>
      <c r="L222" s="58">
        <v>0</v>
      </c>
      <c r="M222" s="58">
        <v>0</v>
      </c>
      <c r="N222" s="58"/>
      <c r="O222" s="58">
        <v>0</v>
      </c>
      <c r="P222" s="58"/>
      <c r="Q222" s="58"/>
      <c r="R222" s="58"/>
      <c r="S222" s="58">
        <v>0</v>
      </c>
      <c r="T222" s="58">
        <v>0</v>
      </c>
      <c r="U222" s="58"/>
      <c r="V222" s="58">
        <v>0</v>
      </c>
      <c r="W222" s="58"/>
      <c r="X222" s="58"/>
      <c r="Y222" s="58"/>
      <c r="Z222" s="58">
        <v>0.55005000000000004</v>
      </c>
      <c r="AA222" s="58">
        <v>0</v>
      </c>
      <c r="AB222" s="58"/>
      <c r="AC222" s="58">
        <v>0.16</v>
      </c>
      <c r="AD222" s="58"/>
      <c r="AE222" s="58"/>
      <c r="AF222" s="58"/>
      <c r="AG222" s="58">
        <f t="shared" si="10"/>
        <v>0.55005000000000004</v>
      </c>
      <c r="AH222" s="58">
        <f t="shared" si="11"/>
        <v>0</v>
      </c>
      <c r="AI222" s="58"/>
      <c r="AJ222" s="58">
        <f t="shared" si="12"/>
        <v>0.16</v>
      </c>
      <c r="AK222" s="58"/>
      <c r="AL222" s="58"/>
    </row>
    <row r="223" spans="1:38" ht="72.65" customHeight="1">
      <c r="A223" s="47" t="s">
        <v>1223</v>
      </c>
      <c r="B223" s="43" t="s">
        <v>401</v>
      </c>
      <c r="C223" s="50" t="s">
        <v>1436</v>
      </c>
      <c r="D223" s="4"/>
      <c r="E223" s="58">
        <v>0</v>
      </c>
      <c r="F223" s="58">
        <v>0</v>
      </c>
      <c r="G223" s="58"/>
      <c r="H223" s="58">
        <v>0</v>
      </c>
      <c r="I223" s="58"/>
      <c r="J223" s="58"/>
      <c r="K223" s="58"/>
      <c r="L223" s="58">
        <v>0</v>
      </c>
      <c r="M223" s="58">
        <v>0</v>
      </c>
      <c r="N223" s="58"/>
      <c r="O223" s="58">
        <v>0</v>
      </c>
      <c r="P223" s="58"/>
      <c r="Q223" s="58"/>
      <c r="R223" s="58"/>
      <c r="S223" s="58">
        <v>0</v>
      </c>
      <c r="T223" s="58">
        <v>0</v>
      </c>
      <c r="U223" s="58"/>
      <c r="V223" s="58">
        <v>0</v>
      </c>
      <c r="W223" s="58"/>
      <c r="X223" s="58"/>
      <c r="Y223" s="58"/>
      <c r="Z223" s="58">
        <v>0</v>
      </c>
      <c r="AA223" s="58">
        <v>0</v>
      </c>
      <c r="AB223" s="58"/>
      <c r="AC223" s="58">
        <v>0</v>
      </c>
      <c r="AD223" s="58"/>
      <c r="AE223" s="58"/>
      <c r="AF223" s="58"/>
      <c r="AG223" s="58">
        <f t="shared" si="10"/>
        <v>0</v>
      </c>
      <c r="AH223" s="58">
        <f t="shared" si="11"/>
        <v>0</v>
      </c>
      <c r="AI223" s="58"/>
      <c r="AJ223" s="58">
        <f t="shared" si="12"/>
        <v>0</v>
      </c>
      <c r="AK223" s="58"/>
      <c r="AL223" s="58"/>
    </row>
    <row r="224" spans="1:38" ht="90.65" customHeight="1">
      <c r="A224" s="47" t="s">
        <v>1223</v>
      </c>
      <c r="B224" s="43" t="s">
        <v>402</v>
      </c>
      <c r="C224" s="50" t="s">
        <v>1437</v>
      </c>
      <c r="D224" s="4"/>
      <c r="E224" s="58">
        <v>0</v>
      </c>
      <c r="F224" s="58">
        <v>0</v>
      </c>
      <c r="G224" s="58"/>
      <c r="H224" s="58">
        <v>0</v>
      </c>
      <c r="I224" s="58"/>
      <c r="J224" s="58"/>
      <c r="K224" s="58"/>
      <c r="L224" s="58">
        <v>0</v>
      </c>
      <c r="M224" s="58">
        <v>0</v>
      </c>
      <c r="N224" s="58"/>
      <c r="O224" s="58">
        <v>0</v>
      </c>
      <c r="P224" s="58"/>
      <c r="Q224" s="58"/>
      <c r="R224" s="58"/>
      <c r="S224" s="58">
        <v>0</v>
      </c>
      <c r="T224" s="58">
        <v>0</v>
      </c>
      <c r="U224" s="58"/>
      <c r="V224" s="58">
        <v>0</v>
      </c>
      <c r="W224" s="58"/>
      <c r="X224" s="58"/>
      <c r="Y224" s="58"/>
      <c r="Z224" s="58">
        <v>3.1542699999999999</v>
      </c>
      <c r="AA224" s="58">
        <v>0</v>
      </c>
      <c r="AB224" s="58"/>
      <c r="AC224" s="58">
        <v>0</v>
      </c>
      <c r="AD224" s="58"/>
      <c r="AE224" s="58"/>
      <c r="AF224" s="58"/>
      <c r="AG224" s="58">
        <f t="shared" si="10"/>
        <v>3.1542699999999999</v>
      </c>
      <c r="AH224" s="58">
        <f t="shared" si="11"/>
        <v>0</v>
      </c>
      <c r="AI224" s="58"/>
      <c r="AJ224" s="58">
        <f t="shared" si="12"/>
        <v>0</v>
      </c>
      <c r="AK224" s="58"/>
      <c r="AL224" s="58"/>
    </row>
    <row r="225" spans="1:38" ht="145.2" customHeight="1">
      <c r="A225" s="47" t="s">
        <v>1223</v>
      </c>
      <c r="B225" s="43" t="s">
        <v>403</v>
      </c>
      <c r="C225" s="50" t="s">
        <v>1438</v>
      </c>
      <c r="D225" s="4"/>
      <c r="E225" s="58">
        <v>0</v>
      </c>
      <c r="F225" s="58">
        <v>0</v>
      </c>
      <c r="G225" s="58"/>
      <c r="H225" s="58">
        <v>0</v>
      </c>
      <c r="I225" s="58"/>
      <c r="J225" s="58"/>
      <c r="K225" s="58"/>
      <c r="L225" s="58">
        <v>0.94532519999999998</v>
      </c>
      <c r="M225" s="58">
        <v>1.26</v>
      </c>
      <c r="N225" s="58"/>
      <c r="O225" s="58">
        <v>0</v>
      </c>
      <c r="P225" s="58"/>
      <c r="Q225" s="58"/>
      <c r="R225" s="58"/>
      <c r="S225" s="58">
        <v>0</v>
      </c>
      <c r="T225" s="58">
        <v>0</v>
      </c>
      <c r="U225" s="58"/>
      <c r="V225" s="58">
        <v>0</v>
      </c>
      <c r="W225" s="58"/>
      <c r="X225" s="58"/>
      <c r="Y225" s="58"/>
      <c r="Z225" s="58">
        <v>0</v>
      </c>
      <c r="AA225" s="58">
        <v>0</v>
      </c>
      <c r="AB225" s="58"/>
      <c r="AC225" s="58">
        <v>0</v>
      </c>
      <c r="AD225" s="58"/>
      <c r="AE225" s="58"/>
      <c r="AF225" s="58"/>
      <c r="AG225" s="58">
        <f t="shared" si="10"/>
        <v>0.94532519999999998</v>
      </c>
      <c r="AH225" s="58">
        <f t="shared" si="11"/>
        <v>1.26</v>
      </c>
      <c r="AI225" s="58"/>
      <c r="AJ225" s="58">
        <f t="shared" si="12"/>
        <v>0</v>
      </c>
      <c r="AK225" s="58"/>
      <c r="AL225" s="58"/>
    </row>
    <row r="226" spans="1:38" ht="90.65" customHeight="1">
      <c r="A226" s="47" t="s">
        <v>1223</v>
      </c>
      <c r="B226" s="43" t="s">
        <v>404</v>
      </c>
      <c r="C226" s="50" t="s">
        <v>1439</v>
      </c>
      <c r="D226" s="4"/>
      <c r="E226" s="58">
        <v>0</v>
      </c>
      <c r="F226" s="58">
        <v>0</v>
      </c>
      <c r="G226" s="58"/>
      <c r="H226" s="58">
        <v>0</v>
      </c>
      <c r="I226" s="58"/>
      <c r="J226" s="58"/>
      <c r="K226" s="58"/>
      <c r="L226" s="58">
        <v>0</v>
      </c>
      <c r="M226" s="58">
        <v>0</v>
      </c>
      <c r="N226" s="58"/>
      <c r="O226" s="58">
        <v>0</v>
      </c>
      <c r="P226" s="58"/>
      <c r="Q226" s="58"/>
      <c r="R226" s="58"/>
      <c r="S226" s="58">
        <v>0</v>
      </c>
      <c r="T226" s="58">
        <v>0</v>
      </c>
      <c r="U226" s="58"/>
      <c r="V226" s="58">
        <v>0</v>
      </c>
      <c r="W226" s="58"/>
      <c r="X226" s="58"/>
      <c r="Y226" s="58"/>
      <c r="Z226" s="58">
        <v>0</v>
      </c>
      <c r="AA226" s="58">
        <v>0</v>
      </c>
      <c r="AB226" s="58"/>
      <c r="AC226" s="58">
        <v>0</v>
      </c>
      <c r="AD226" s="58"/>
      <c r="AE226" s="58"/>
      <c r="AF226" s="58"/>
      <c r="AG226" s="58">
        <f t="shared" si="10"/>
        <v>0</v>
      </c>
      <c r="AH226" s="58">
        <f t="shared" si="11"/>
        <v>0</v>
      </c>
      <c r="AI226" s="58"/>
      <c r="AJ226" s="58">
        <f t="shared" si="12"/>
        <v>0</v>
      </c>
      <c r="AK226" s="58"/>
      <c r="AL226" s="58"/>
    </row>
    <row r="227" spans="1:38" ht="72.65" customHeight="1">
      <c r="A227" s="47" t="s">
        <v>1223</v>
      </c>
      <c r="B227" s="43" t="s">
        <v>405</v>
      </c>
      <c r="C227" s="50" t="s">
        <v>1440</v>
      </c>
      <c r="D227" s="4"/>
      <c r="E227" s="58">
        <v>0</v>
      </c>
      <c r="F227" s="58">
        <v>0</v>
      </c>
      <c r="G227" s="58"/>
      <c r="H227" s="58">
        <v>0</v>
      </c>
      <c r="I227" s="58"/>
      <c r="J227" s="58"/>
      <c r="K227" s="58"/>
      <c r="L227" s="58">
        <v>0</v>
      </c>
      <c r="M227" s="58">
        <v>0</v>
      </c>
      <c r="N227" s="58"/>
      <c r="O227" s="58">
        <v>0</v>
      </c>
      <c r="P227" s="58"/>
      <c r="Q227" s="58"/>
      <c r="R227" s="58"/>
      <c r="S227" s="58">
        <v>0</v>
      </c>
      <c r="T227" s="58">
        <v>0</v>
      </c>
      <c r="U227" s="58"/>
      <c r="V227" s="58">
        <v>0</v>
      </c>
      <c r="W227" s="58"/>
      <c r="X227" s="58"/>
      <c r="Y227" s="58"/>
      <c r="Z227" s="58">
        <v>0</v>
      </c>
      <c r="AA227" s="58">
        <v>0</v>
      </c>
      <c r="AB227" s="58"/>
      <c r="AC227" s="58">
        <v>0</v>
      </c>
      <c r="AD227" s="58"/>
      <c r="AE227" s="58"/>
      <c r="AF227" s="58"/>
      <c r="AG227" s="58">
        <f t="shared" si="10"/>
        <v>0</v>
      </c>
      <c r="AH227" s="58">
        <f t="shared" si="11"/>
        <v>0</v>
      </c>
      <c r="AI227" s="58"/>
      <c r="AJ227" s="58">
        <f t="shared" si="12"/>
        <v>0</v>
      </c>
      <c r="AK227" s="58"/>
      <c r="AL227" s="58"/>
    </row>
    <row r="228" spans="1:38" ht="199.55" customHeight="1">
      <c r="A228" s="47" t="s">
        <v>1223</v>
      </c>
      <c r="B228" s="43" t="s">
        <v>406</v>
      </c>
      <c r="C228" s="50" t="s">
        <v>1441</v>
      </c>
      <c r="D228" s="4"/>
      <c r="E228" s="58">
        <v>0.12875391999999999</v>
      </c>
      <c r="F228" s="58">
        <v>0</v>
      </c>
      <c r="G228" s="58"/>
      <c r="H228" s="58">
        <v>0</v>
      </c>
      <c r="I228" s="58"/>
      <c r="J228" s="58"/>
      <c r="K228" s="58"/>
      <c r="L228" s="58">
        <v>0</v>
      </c>
      <c r="M228" s="58">
        <v>0</v>
      </c>
      <c r="N228" s="58"/>
      <c r="O228" s="58">
        <v>0</v>
      </c>
      <c r="P228" s="58"/>
      <c r="Q228" s="58"/>
      <c r="R228" s="58"/>
      <c r="S228" s="58">
        <v>0</v>
      </c>
      <c r="T228" s="58">
        <v>0</v>
      </c>
      <c r="U228" s="58"/>
      <c r="V228" s="58">
        <v>0</v>
      </c>
      <c r="W228" s="58"/>
      <c r="X228" s="58"/>
      <c r="Y228" s="58"/>
      <c r="Z228" s="58">
        <v>0</v>
      </c>
      <c r="AA228" s="58">
        <v>0</v>
      </c>
      <c r="AB228" s="58"/>
      <c r="AC228" s="58">
        <v>0</v>
      </c>
      <c r="AD228" s="58"/>
      <c r="AE228" s="58"/>
      <c r="AF228" s="58"/>
      <c r="AG228" s="58">
        <f t="shared" si="10"/>
        <v>0.12875391999999999</v>
      </c>
      <c r="AH228" s="58">
        <f t="shared" si="11"/>
        <v>0</v>
      </c>
      <c r="AI228" s="58"/>
      <c r="AJ228" s="58">
        <f t="shared" si="12"/>
        <v>0</v>
      </c>
      <c r="AK228" s="58"/>
      <c r="AL228" s="58"/>
    </row>
    <row r="229" spans="1:38" ht="90.65" customHeight="1">
      <c r="A229" s="47" t="s">
        <v>1223</v>
      </c>
      <c r="B229" s="43" t="s">
        <v>407</v>
      </c>
      <c r="C229" s="50" t="s">
        <v>1442</v>
      </c>
      <c r="D229" s="4"/>
      <c r="E229" s="58">
        <v>0</v>
      </c>
      <c r="F229" s="58">
        <v>0</v>
      </c>
      <c r="G229" s="58"/>
      <c r="H229" s="58">
        <v>0</v>
      </c>
      <c r="I229" s="58"/>
      <c r="J229" s="58"/>
      <c r="K229" s="58"/>
      <c r="L229" s="58">
        <v>7.8571276699999997</v>
      </c>
      <c r="M229" s="58">
        <v>1.26</v>
      </c>
      <c r="N229" s="58"/>
      <c r="O229" s="58">
        <v>0</v>
      </c>
      <c r="P229" s="58"/>
      <c r="Q229" s="58"/>
      <c r="R229" s="58"/>
      <c r="S229" s="58">
        <v>0</v>
      </c>
      <c r="T229" s="58">
        <v>0</v>
      </c>
      <c r="U229" s="58"/>
      <c r="V229" s="58">
        <v>0</v>
      </c>
      <c r="W229" s="58"/>
      <c r="X229" s="58"/>
      <c r="Y229" s="58"/>
      <c r="Z229" s="58">
        <v>0</v>
      </c>
      <c r="AA229" s="58">
        <v>0</v>
      </c>
      <c r="AB229" s="58"/>
      <c r="AC229" s="58">
        <v>0</v>
      </c>
      <c r="AD229" s="58"/>
      <c r="AE229" s="58"/>
      <c r="AF229" s="58"/>
      <c r="AG229" s="58">
        <f t="shared" si="10"/>
        <v>7.8571276699999997</v>
      </c>
      <c r="AH229" s="58">
        <f t="shared" si="11"/>
        <v>1.26</v>
      </c>
      <c r="AI229" s="58"/>
      <c r="AJ229" s="58">
        <f t="shared" si="12"/>
        <v>0</v>
      </c>
      <c r="AK229" s="58"/>
      <c r="AL229" s="58"/>
    </row>
    <row r="230" spans="1:38" ht="145.2" customHeight="1">
      <c r="A230" s="47" t="s">
        <v>1224</v>
      </c>
      <c r="B230" s="43" t="s">
        <v>408</v>
      </c>
      <c r="C230" s="50" t="s">
        <v>1443</v>
      </c>
      <c r="D230" s="4"/>
      <c r="E230" s="58">
        <v>0</v>
      </c>
      <c r="F230" s="58">
        <v>0</v>
      </c>
      <c r="G230" s="58"/>
      <c r="H230" s="58">
        <v>0</v>
      </c>
      <c r="I230" s="58"/>
      <c r="J230" s="58"/>
      <c r="K230" s="58"/>
      <c r="L230" s="58">
        <v>0</v>
      </c>
      <c r="M230" s="58">
        <v>0</v>
      </c>
      <c r="N230" s="58"/>
      <c r="O230" s="58">
        <v>0</v>
      </c>
      <c r="P230" s="58"/>
      <c r="Q230" s="58"/>
      <c r="R230" s="58"/>
      <c r="S230" s="58">
        <v>0</v>
      </c>
      <c r="T230" s="58">
        <v>0</v>
      </c>
      <c r="U230" s="58"/>
      <c r="V230" s="58">
        <v>0</v>
      </c>
      <c r="W230" s="58"/>
      <c r="X230" s="58"/>
      <c r="Y230" s="58"/>
      <c r="Z230" s="58">
        <v>0</v>
      </c>
      <c r="AA230" s="58">
        <v>0</v>
      </c>
      <c r="AB230" s="58"/>
      <c r="AC230" s="58">
        <v>0</v>
      </c>
      <c r="AD230" s="58"/>
      <c r="AE230" s="58"/>
      <c r="AF230" s="58"/>
      <c r="AG230" s="58">
        <f t="shared" si="10"/>
        <v>0</v>
      </c>
      <c r="AH230" s="58">
        <f t="shared" si="11"/>
        <v>0</v>
      </c>
      <c r="AI230" s="58"/>
      <c r="AJ230" s="58">
        <f t="shared" si="12"/>
        <v>0</v>
      </c>
      <c r="AK230" s="58"/>
      <c r="AL230" s="58"/>
    </row>
    <row r="231" spans="1:38" ht="108.8" customHeight="1">
      <c r="A231" s="47" t="s">
        <v>1223</v>
      </c>
      <c r="B231" s="43" t="s">
        <v>409</v>
      </c>
      <c r="C231" s="50" t="s">
        <v>1444</v>
      </c>
      <c r="D231" s="4"/>
      <c r="E231" s="58">
        <v>0</v>
      </c>
      <c r="F231" s="58">
        <v>0</v>
      </c>
      <c r="G231" s="58"/>
      <c r="H231" s="58">
        <v>0</v>
      </c>
      <c r="I231" s="58"/>
      <c r="J231" s="58"/>
      <c r="K231" s="58"/>
      <c r="L231" s="58">
        <v>0</v>
      </c>
      <c r="M231" s="58">
        <v>0</v>
      </c>
      <c r="N231" s="58"/>
      <c r="O231" s="58">
        <v>0</v>
      </c>
      <c r="P231" s="58"/>
      <c r="Q231" s="58"/>
      <c r="R231" s="58"/>
      <c r="S231" s="58">
        <v>0</v>
      </c>
      <c r="T231" s="58">
        <v>0</v>
      </c>
      <c r="U231" s="58"/>
      <c r="V231" s="58">
        <v>0</v>
      </c>
      <c r="W231" s="58"/>
      <c r="X231" s="58"/>
      <c r="Y231" s="58"/>
      <c r="Z231" s="58">
        <v>0</v>
      </c>
      <c r="AA231" s="58">
        <v>0</v>
      </c>
      <c r="AB231" s="58"/>
      <c r="AC231" s="58">
        <v>0</v>
      </c>
      <c r="AD231" s="58"/>
      <c r="AE231" s="58"/>
      <c r="AF231" s="58"/>
      <c r="AG231" s="58">
        <f t="shared" si="10"/>
        <v>0</v>
      </c>
      <c r="AH231" s="58">
        <f t="shared" si="11"/>
        <v>0</v>
      </c>
      <c r="AI231" s="58"/>
      <c r="AJ231" s="58">
        <f t="shared" si="12"/>
        <v>0</v>
      </c>
      <c r="AK231" s="58"/>
      <c r="AL231" s="58"/>
    </row>
    <row r="232" spans="1:38" ht="72.65" customHeight="1">
      <c r="A232" s="47" t="s">
        <v>1223</v>
      </c>
      <c r="B232" s="43" t="s">
        <v>410</v>
      </c>
      <c r="C232" s="50" t="s">
        <v>1445</v>
      </c>
      <c r="D232" s="4"/>
      <c r="E232" s="58">
        <v>0</v>
      </c>
      <c r="F232" s="58">
        <v>0</v>
      </c>
      <c r="G232" s="58"/>
      <c r="H232" s="58">
        <v>0</v>
      </c>
      <c r="I232" s="58"/>
      <c r="J232" s="58"/>
      <c r="K232" s="58"/>
      <c r="L232" s="58">
        <v>0</v>
      </c>
      <c r="M232" s="58">
        <v>0</v>
      </c>
      <c r="N232" s="58"/>
      <c r="O232" s="58">
        <v>0</v>
      </c>
      <c r="P232" s="58"/>
      <c r="Q232" s="58"/>
      <c r="R232" s="58"/>
      <c r="S232" s="58">
        <v>0</v>
      </c>
      <c r="T232" s="58">
        <v>0</v>
      </c>
      <c r="U232" s="58"/>
      <c r="V232" s="58">
        <v>0</v>
      </c>
      <c r="W232" s="58"/>
      <c r="X232" s="58"/>
      <c r="Y232" s="58"/>
      <c r="Z232" s="58">
        <v>0</v>
      </c>
      <c r="AA232" s="58">
        <v>0</v>
      </c>
      <c r="AB232" s="58"/>
      <c r="AC232" s="58">
        <v>0</v>
      </c>
      <c r="AD232" s="58"/>
      <c r="AE232" s="58"/>
      <c r="AF232" s="58"/>
      <c r="AG232" s="58">
        <f t="shared" si="10"/>
        <v>0</v>
      </c>
      <c r="AH232" s="58">
        <f t="shared" si="11"/>
        <v>0</v>
      </c>
      <c r="AI232" s="58"/>
      <c r="AJ232" s="58">
        <f t="shared" si="12"/>
        <v>0</v>
      </c>
      <c r="AK232" s="58"/>
      <c r="AL232" s="58"/>
    </row>
    <row r="233" spans="1:38" ht="108.8" customHeight="1">
      <c r="A233" s="47" t="s">
        <v>1223</v>
      </c>
      <c r="B233" s="43" t="s">
        <v>411</v>
      </c>
      <c r="C233" s="50" t="s">
        <v>1446</v>
      </c>
      <c r="D233" s="4"/>
      <c r="E233" s="58">
        <v>0</v>
      </c>
      <c r="F233" s="58">
        <v>0</v>
      </c>
      <c r="G233" s="58"/>
      <c r="H233" s="58">
        <v>0</v>
      </c>
      <c r="I233" s="58"/>
      <c r="J233" s="58"/>
      <c r="K233" s="58"/>
      <c r="L233" s="58">
        <v>0.088723149999999987</v>
      </c>
      <c r="M233" s="58">
        <v>0</v>
      </c>
      <c r="N233" s="58"/>
      <c r="O233" s="58">
        <v>0</v>
      </c>
      <c r="P233" s="58"/>
      <c r="Q233" s="58"/>
      <c r="R233" s="58"/>
      <c r="S233" s="58">
        <v>0</v>
      </c>
      <c r="T233" s="58">
        <v>0</v>
      </c>
      <c r="U233" s="58"/>
      <c r="V233" s="58">
        <v>0</v>
      </c>
      <c r="W233" s="58"/>
      <c r="X233" s="58"/>
      <c r="Y233" s="58"/>
      <c r="Z233" s="58">
        <v>0</v>
      </c>
      <c r="AA233" s="58">
        <v>0</v>
      </c>
      <c r="AB233" s="58"/>
      <c r="AC233" s="58">
        <v>0</v>
      </c>
      <c r="AD233" s="58"/>
      <c r="AE233" s="58"/>
      <c r="AF233" s="58"/>
      <c r="AG233" s="58">
        <f t="shared" si="10"/>
        <v>0.088723149999999987</v>
      </c>
      <c r="AH233" s="58">
        <f t="shared" si="11"/>
        <v>0</v>
      </c>
      <c r="AI233" s="58"/>
      <c r="AJ233" s="58">
        <f t="shared" si="12"/>
        <v>0</v>
      </c>
      <c r="AK233" s="58"/>
      <c r="AL233" s="58"/>
    </row>
    <row r="234" spans="1:38" ht="145.2" customHeight="1">
      <c r="A234" s="47" t="s">
        <v>1223</v>
      </c>
      <c r="B234" s="43" t="s">
        <v>412</v>
      </c>
      <c r="C234" s="50" t="s">
        <v>1447</v>
      </c>
      <c r="D234" s="4"/>
      <c r="E234" s="58">
        <v>0</v>
      </c>
      <c r="F234" s="58">
        <v>0</v>
      </c>
      <c r="G234" s="58"/>
      <c r="H234" s="58">
        <v>0</v>
      </c>
      <c r="I234" s="58"/>
      <c r="J234" s="58"/>
      <c r="K234" s="58"/>
      <c r="L234" s="58">
        <v>0</v>
      </c>
      <c r="M234" s="58">
        <v>0</v>
      </c>
      <c r="N234" s="58"/>
      <c r="O234" s="58">
        <v>0</v>
      </c>
      <c r="P234" s="58"/>
      <c r="Q234" s="58"/>
      <c r="R234" s="58"/>
      <c r="S234" s="58">
        <v>0</v>
      </c>
      <c r="T234" s="58">
        <v>0</v>
      </c>
      <c r="U234" s="58"/>
      <c r="V234" s="58">
        <v>0</v>
      </c>
      <c r="W234" s="58"/>
      <c r="X234" s="58"/>
      <c r="Y234" s="58"/>
      <c r="Z234" s="58">
        <v>0</v>
      </c>
      <c r="AA234" s="58">
        <v>0</v>
      </c>
      <c r="AB234" s="58"/>
      <c r="AC234" s="58">
        <v>0</v>
      </c>
      <c r="AD234" s="58"/>
      <c r="AE234" s="58"/>
      <c r="AF234" s="58"/>
      <c r="AG234" s="58">
        <f t="shared" si="10"/>
        <v>0</v>
      </c>
      <c r="AH234" s="58">
        <f t="shared" si="11"/>
        <v>0</v>
      </c>
      <c r="AI234" s="58"/>
      <c r="AJ234" s="58">
        <f t="shared" si="12"/>
        <v>0</v>
      </c>
      <c r="AK234" s="58"/>
      <c r="AL234" s="58"/>
    </row>
    <row r="235" spans="1:38" ht="90.65" customHeight="1">
      <c r="A235" s="47" t="s">
        <v>1224</v>
      </c>
      <c r="B235" s="43" t="s">
        <v>413</v>
      </c>
      <c r="C235" s="50" t="s">
        <v>1448</v>
      </c>
      <c r="D235" s="4"/>
      <c r="E235" s="58">
        <v>0</v>
      </c>
      <c r="F235" s="58">
        <v>0</v>
      </c>
      <c r="G235" s="58"/>
      <c r="H235" s="58">
        <v>0</v>
      </c>
      <c r="I235" s="58"/>
      <c r="J235" s="58"/>
      <c r="K235" s="58"/>
      <c r="L235" s="58">
        <v>0</v>
      </c>
      <c r="M235" s="58">
        <v>0</v>
      </c>
      <c r="N235" s="58"/>
      <c r="O235" s="58">
        <v>0</v>
      </c>
      <c r="P235" s="58"/>
      <c r="Q235" s="58"/>
      <c r="R235" s="58"/>
      <c r="S235" s="58">
        <v>0</v>
      </c>
      <c r="T235" s="58">
        <v>0</v>
      </c>
      <c r="U235" s="58"/>
      <c r="V235" s="58">
        <v>0</v>
      </c>
      <c r="W235" s="58"/>
      <c r="X235" s="58"/>
      <c r="Y235" s="58"/>
      <c r="Z235" s="58">
        <v>0</v>
      </c>
      <c r="AA235" s="58">
        <v>0</v>
      </c>
      <c r="AB235" s="58"/>
      <c r="AC235" s="58">
        <v>0</v>
      </c>
      <c r="AD235" s="58"/>
      <c r="AE235" s="58"/>
      <c r="AF235" s="58"/>
      <c r="AG235" s="58">
        <f t="shared" si="10"/>
        <v>0</v>
      </c>
      <c r="AH235" s="58">
        <f t="shared" si="11"/>
        <v>0</v>
      </c>
      <c r="AI235" s="58"/>
      <c r="AJ235" s="58">
        <f t="shared" si="12"/>
        <v>0</v>
      </c>
      <c r="AK235" s="58"/>
      <c r="AL235" s="58"/>
    </row>
    <row r="236" spans="1:38" ht="163.2" customHeight="1">
      <c r="A236" s="47" t="s">
        <v>1224</v>
      </c>
      <c r="B236" s="43" t="s">
        <v>414</v>
      </c>
      <c r="C236" s="50" t="s">
        <v>1449</v>
      </c>
      <c r="D236" s="4"/>
      <c r="E236" s="58">
        <v>0</v>
      </c>
      <c r="F236" s="58">
        <v>0</v>
      </c>
      <c r="G236" s="58"/>
      <c r="H236" s="58">
        <v>0</v>
      </c>
      <c r="I236" s="58"/>
      <c r="J236" s="58"/>
      <c r="K236" s="58"/>
      <c r="L236" s="58">
        <v>0</v>
      </c>
      <c r="M236" s="58">
        <v>0</v>
      </c>
      <c r="N236" s="58"/>
      <c r="O236" s="58">
        <v>0</v>
      </c>
      <c r="P236" s="58"/>
      <c r="Q236" s="58"/>
      <c r="R236" s="58"/>
      <c r="S236" s="58">
        <v>0</v>
      </c>
      <c r="T236" s="58">
        <v>0</v>
      </c>
      <c r="U236" s="58"/>
      <c r="V236" s="58">
        <v>0</v>
      </c>
      <c r="W236" s="58"/>
      <c r="X236" s="58"/>
      <c r="Y236" s="58"/>
      <c r="Z236" s="58">
        <v>0</v>
      </c>
      <c r="AA236" s="58">
        <v>0</v>
      </c>
      <c r="AB236" s="58"/>
      <c r="AC236" s="58">
        <v>0</v>
      </c>
      <c r="AD236" s="58"/>
      <c r="AE236" s="58"/>
      <c r="AF236" s="58"/>
      <c r="AG236" s="58">
        <f t="shared" si="10"/>
        <v>0</v>
      </c>
      <c r="AH236" s="58">
        <f t="shared" si="11"/>
        <v>0</v>
      </c>
      <c r="AI236" s="58"/>
      <c r="AJ236" s="58">
        <f t="shared" si="12"/>
        <v>0</v>
      </c>
      <c r="AK236" s="58"/>
      <c r="AL236" s="58"/>
    </row>
    <row r="237" spans="1:38" ht="108.8" customHeight="1">
      <c r="A237" s="47" t="s">
        <v>1223</v>
      </c>
      <c r="B237" s="43" t="s">
        <v>415</v>
      </c>
      <c r="C237" s="50" t="s">
        <v>1450</v>
      </c>
      <c r="D237" s="4"/>
      <c r="E237" s="58">
        <v>0</v>
      </c>
      <c r="F237" s="58">
        <v>0</v>
      </c>
      <c r="G237" s="58"/>
      <c r="H237" s="58">
        <v>0</v>
      </c>
      <c r="I237" s="58"/>
      <c r="J237" s="58"/>
      <c r="K237" s="58"/>
      <c r="L237" s="58">
        <v>0</v>
      </c>
      <c r="M237" s="58">
        <v>0</v>
      </c>
      <c r="N237" s="58"/>
      <c r="O237" s="58">
        <v>0</v>
      </c>
      <c r="P237" s="58"/>
      <c r="Q237" s="58"/>
      <c r="R237" s="58"/>
      <c r="S237" s="58">
        <v>0</v>
      </c>
      <c r="T237" s="58">
        <v>0</v>
      </c>
      <c r="U237" s="58"/>
      <c r="V237" s="58">
        <v>0</v>
      </c>
      <c r="W237" s="58"/>
      <c r="X237" s="58"/>
      <c r="Y237" s="58"/>
      <c r="Z237" s="58">
        <v>0</v>
      </c>
      <c r="AA237" s="58">
        <v>0</v>
      </c>
      <c r="AB237" s="58"/>
      <c r="AC237" s="58">
        <v>0</v>
      </c>
      <c r="AD237" s="58"/>
      <c r="AE237" s="58"/>
      <c r="AF237" s="58"/>
      <c r="AG237" s="58">
        <f t="shared" si="10"/>
        <v>0</v>
      </c>
      <c r="AH237" s="58">
        <f t="shared" si="11"/>
        <v>0</v>
      </c>
      <c r="AI237" s="58"/>
      <c r="AJ237" s="58">
        <f t="shared" si="12"/>
        <v>0</v>
      </c>
      <c r="AK237" s="58"/>
      <c r="AL237" s="58"/>
    </row>
    <row r="238" spans="1:38" ht="90.65" customHeight="1">
      <c r="A238" s="47" t="s">
        <v>1223</v>
      </c>
      <c r="B238" s="43" t="s">
        <v>416</v>
      </c>
      <c r="C238" s="50" t="s">
        <v>1451</v>
      </c>
      <c r="D238" s="4"/>
      <c r="E238" s="58">
        <v>0</v>
      </c>
      <c r="F238" s="58">
        <v>0</v>
      </c>
      <c r="G238" s="58"/>
      <c r="H238" s="58">
        <v>0</v>
      </c>
      <c r="I238" s="58"/>
      <c r="J238" s="58"/>
      <c r="K238" s="58"/>
      <c r="L238" s="58">
        <v>0</v>
      </c>
      <c r="M238" s="58">
        <v>0</v>
      </c>
      <c r="N238" s="58"/>
      <c r="O238" s="58">
        <v>0</v>
      </c>
      <c r="P238" s="58"/>
      <c r="Q238" s="58"/>
      <c r="R238" s="58"/>
      <c r="S238" s="58">
        <v>0</v>
      </c>
      <c r="T238" s="58">
        <v>0</v>
      </c>
      <c r="U238" s="58"/>
      <c r="V238" s="58">
        <v>0</v>
      </c>
      <c r="W238" s="58"/>
      <c r="X238" s="58"/>
      <c r="Y238" s="58"/>
      <c r="Z238" s="58">
        <v>0</v>
      </c>
      <c r="AA238" s="58">
        <v>0</v>
      </c>
      <c r="AB238" s="58"/>
      <c r="AC238" s="58">
        <v>0</v>
      </c>
      <c r="AD238" s="58"/>
      <c r="AE238" s="58"/>
      <c r="AF238" s="58"/>
      <c r="AG238" s="58">
        <f t="shared" si="10"/>
        <v>0</v>
      </c>
      <c r="AH238" s="58">
        <f t="shared" si="11"/>
        <v>0</v>
      </c>
      <c r="AI238" s="58"/>
      <c r="AJ238" s="58">
        <f t="shared" si="12"/>
        <v>0</v>
      </c>
      <c r="AK238" s="58"/>
      <c r="AL238" s="58"/>
    </row>
    <row r="239" spans="1:38" ht="72.65" customHeight="1">
      <c r="A239" s="47" t="s">
        <v>1224</v>
      </c>
      <c r="B239" s="43" t="s">
        <v>417</v>
      </c>
      <c r="C239" s="50" t="s">
        <v>1452</v>
      </c>
      <c r="D239" s="4"/>
      <c r="E239" s="58">
        <v>0</v>
      </c>
      <c r="F239" s="58">
        <v>0</v>
      </c>
      <c r="G239" s="58"/>
      <c r="H239" s="58">
        <v>0</v>
      </c>
      <c r="I239" s="58"/>
      <c r="J239" s="58"/>
      <c r="K239" s="58"/>
      <c r="L239" s="58">
        <v>0</v>
      </c>
      <c r="M239" s="58">
        <v>0</v>
      </c>
      <c r="N239" s="58"/>
      <c r="O239" s="58">
        <v>0</v>
      </c>
      <c r="P239" s="58"/>
      <c r="Q239" s="58"/>
      <c r="R239" s="58"/>
      <c r="S239" s="58">
        <v>0</v>
      </c>
      <c r="T239" s="58">
        <v>0</v>
      </c>
      <c r="U239" s="58"/>
      <c r="V239" s="58">
        <v>0</v>
      </c>
      <c r="W239" s="58"/>
      <c r="X239" s="58"/>
      <c r="Y239" s="58"/>
      <c r="Z239" s="58">
        <v>1.6630999999999998</v>
      </c>
      <c r="AA239" s="58">
        <v>0</v>
      </c>
      <c r="AB239" s="58"/>
      <c r="AC239" s="58">
        <v>0.30</v>
      </c>
      <c r="AD239" s="58"/>
      <c r="AE239" s="58"/>
      <c r="AF239" s="58"/>
      <c r="AG239" s="58">
        <f t="shared" si="10"/>
        <v>1.6630999999999998</v>
      </c>
      <c r="AH239" s="58">
        <f t="shared" si="11"/>
        <v>0</v>
      </c>
      <c r="AI239" s="58"/>
      <c r="AJ239" s="58">
        <f t="shared" si="12"/>
        <v>0.29999999999999999</v>
      </c>
      <c r="AK239" s="58"/>
      <c r="AL239" s="58"/>
    </row>
    <row r="240" spans="1:38" ht="72.65" customHeight="1">
      <c r="A240" s="47" t="s">
        <v>1223</v>
      </c>
      <c r="B240" s="43" t="s">
        <v>2761</v>
      </c>
      <c r="C240" s="50" t="s">
        <v>2762</v>
      </c>
      <c r="D240" s="4"/>
      <c r="E240" s="58">
        <v>0</v>
      </c>
      <c r="F240" s="58">
        <v>0</v>
      </c>
      <c r="G240" s="58"/>
      <c r="H240" s="58">
        <v>0</v>
      </c>
      <c r="I240" s="58"/>
      <c r="J240" s="58"/>
      <c r="K240" s="58"/>
      <c r="L240" s="58">
        <v>0</v>
      </c>
      <c r="M240" s="58">
        <v>0</v>
      </c>
      <c r="N240" s="58"/>
      <c r="O240" s="58">
        <v>0</v>
      </c>
      <c r="P240" s="58"/>
      <c r="Q240" s="58"/>
      <c r="R240" s="58"/>
      <c r="S240" s="58">
        <v>0</v>
      </c>
      <c r="T240" s="58">
        <v>0</v>
      </c>
      <c r="U240" s="58"/>
      <c r="V240" s="58">
        <v>0</v>
      </c>
      <c r="W240" s="58"/>
      <c r="X240" s="58"/>
      <c r="Y240" s="58"/>
      <c r="Z240" s="58">
        <v>0</v>
      </c>
      <c r="AA240" s="58">
        <v>0</v>
      </c>
      <c r="AB240" s="58"/>
      <c r="AC240" s="58">
        <v>0</v>
      </c>
      <c r="AD240" s="58"/>
      <c r="AE240" s="58"/>
      <c r="AF240" s="58"/>
      <c r="AG240" s="58">
        <f t="shared" si="10"/>
        <v>0</v>
      </c>
      <c r="AH240" s="58">
        <f t="shared" si="11"/>
        <v>0</v>
      </c>
      <c r="AI240" s="58"/>
      <c r="AJ240" s="58">
        <f t="shared" si="12"/>
        <v>0</v>
      </c>
      <c r="AK240" s="58"/>
      <c r="AL240" s="58"/>
    </row>
    <row r="241" spans="1:38" ht="72.65" customHeight="1">
      <c r="A241" s="47" t="s">
        <v>1224</v>
      </c>
      <c r="B241" s="43" t="s">
        <v>418</v>
      </c>
      <c r="C241" s="50" t="s">
        <v>1453</v>
      </c>
      <c r="D241" s="4"/>
      <c r="E241" s="58">
        <v>0</v>
      </c>
      <c r="F241" s="58">
        <v>0</v>
      </c>
      <c r="G241" s="58"/>
      <c r="H241" s="58">
        <v>0</v>
      </c>
      <c r="I241" s="58"/>
      <c r="J241" s="58"/>
      <c r="K241" s="58"/>
      <c r="L241" s="58">
        <v>0</v>
      </c>
      <c r="M241" s="58">
        <v>0</v>
      </c>
      <c r="N241" s="58"/>
      <c r="O241" s="58">
        <v>0</v>
      </c>
      <c r="P241" s="58"/>
      <c r="Q241" s="58"/>
      <c r="R241" s="58"/>
      <c r="S241" s="58">
        <v>0</v>
      </c>
      <c r="T241" s="58">
        <v>0</v>
      </c>
      <c r="U241" s="58"/>
      <c r="V241" s="58">
        <v>0</v>
      </c>
      <c r="W241" s="58"/>
      <c r="X241" s="58"/>
      <c r="Y241" s="58"/>
      <c r="Z241" s="58">
        <v>0</v>
      </c>
      <c r="AA241" s="58">
        <v>0</v>
      </c>
      <c r="AB241" s="58"/>
      <c r="AC241" s="58">
        <v>0</v>
      </c>
      <c r="AD241" s="58"/>
      <c r="AE241" s="58"/>
      <c r="AF241" s="58"/>
      <c r="AG241" s="58">
        <f t="shared" si="10"/>
        <v>0</v>
      </c>
      <c r="AH241" s="58">
        <f t="shared" si="11"/>
        <v>0</v>
      </c>
      <c r="AI241" s="58"/>
      <c r="AJ241" s="58">
        <f t="shared" si="12"/>
        <v>0</v>
      </c>
      <c r="AK241" s="58"/>
      <c r="AL241" s="58"/>
    </row>
    <row r="242" spans="1:38" ht="72.65" customHeight="1">
      <c r="A242" s="47" t="s">
        <v>1223</v>
      </c>
      <c r="B242" s="43" t="s">
        <v>419</v>
      </c>
      <c r="C242" s="50" t="s">
        <v>1454</v>
      </c>
      <c r="D242" s="4"/>
      <c r="E242" s="58">
        <v>7.9720399400000002</v>
      </c>
      <c r="F242" s="58">
        <v>1.80</v>
      </c>
      <c r="G242" s="58"/>
      <c r="H242" s="58">
        <v>0.93800000000000006</v>
      </c>
      <c r="I242" s="58"/>
      <c r="J242" s="58"/>
      <c r="K242" s="58"/>
      <c r="L242" s="58">
        <v>0</v>
      </c>
      <c r="M242" s="58">
        <v>0</v>
      </c>
      <c r="N242" s="58"/>
      <c r="O242" s="58">
        <v>0</v>
      </c>
      <c r="P242" s="58"/>
      <c r="Q242" s="58"/>
      <c r="R242" s="58"/>
      <c r="S242" s="58">
        <v>0</v>
      </c>
      <c r="T242" s="58">
        <v>0</v>
      </c>
      <c r="U242" s="58"/>
      <c r="V242" s="58">
        <v>0</v>
      </c>
      <c r="W242" s="58"/>
      <c r="X242" s="58"/>
      <c r="Y242" s="58"/>
      <c r="Z242" s="58">
        <v>0</v>
      </c>
      <c r="AA242" s="58">
        <v>0</v>
      </c>
      <c r="AB242" s="58"/>
      <c r="AC242" s="58">
        <v>0</v>
      </c>
      <c r="AD242" s="58"/>
      <c r="AE242" s="58"/>
      <c r="AF242" s="58"/>
      <c r="AG242" s="58">
        <f t="shared" si="10"/>
        <v>7.9720399400000002</v>
      </c>
      <c r="AH242" s="58">
        <f t="shared" si="11"/>
        <v>1.8</v>
      </c>
      <c r="AI242" s="58"/>
      <c r="AJ242" s="58">
        <f t="shared" si="12"/>
        <v>0.93800000000000006</v>
      </c>
      <c r="AK242" s="58"/>
      <c r="AL242" s="58"/>
    </row>
    <row r="243" spans="1:38" ht="72.65" customHeight="1">
      <c r="A243" s="47" t="s">
        <v>1224</v>
      </c>
      <c r="B243" s="43" t="s">
        <v>420</v>
      </c>
      <c r="C243" s="50" t="s">
        <v>1455</v>
      </c>
      <c r="D243" s="4"/>
      <c r="E243" s="58">
        <v>0</v>
      </c>
      <c r="F243" s="58">
        <v>0</v>
      </c>
      <c r="G243" s="58"/>
      <c r="H243" s="58">
        <v>0</v>
      </c>
      <c r="I243" s="58"/>
      <c r="J243" s="58"/>
      <c r="K243" s="58"/>
      <c r="L243" s="58">
        <v>0</v>
      </c>
      <c r="M243" s="58">
        <v>0</v>
      </c>
      <c r="N243" s="58"/>
      <c r="O243" s="58">
        <v>0</v>
      </c>
      <c r="P243" s="58"/>
      <c r="Q243" s="58"/>
      <c r="R243" s="58"/>
      <c r="S243" s="58">
        <v>0</v>
      </c>
      <c r="T243" s="58">
        <v>0</v>
      </c>
      <c r="U243" s="58"/>
      <c r="V243" s="58">
        <v>0</v>
      </c>
      <c r="W243" s="58"/>
      <c r="X243" s="58"/>
      <c r="Y243" s="58"/>
      <c r="Z243" s="58">
        <v>0</v>
      </c>
      <c r="AA243" s="58">
        <v>0</v>
      </c>
      <c r="AB243" s="58"/>
      <c r="AC243" s="58">
        <v>0</v>
      </c>
      <c r="AD243" s="58"/>
      <c r="AE243" s="58"/>
      <c r="AF243" s="58"/>
      <c r="AG243" s="58">
        <f t="shared" si="10"/>
        <v>0</v>
      </c>
      <c r="AH243" s="58">
        <f t="shared" si="11"/>
        <v>0</v>
      </c>
      <c r="AI243" s="58"/>
      <c r="AJ243" s="58">
        <f t="shared" si="12"/>
        <v>0</v>
      </c>
      <c r="AK243" s="58"/>
      <c r="AL243" s="58"/>
    </row>
    <row r="244" spans="1:38" ht="72.65" customHeight="1">
      <c r="A244" s="47" t="s">
        <v>1223</v>
      </c>
      <c r="B244" s="43" t="s">
        <v>421</v>
      </c>
      <c r="C244" s="50" t="s">
        <v>1456</v>
      </c>
      <c r="D244" s="4"/>
      <c r="E244" s="58">
        <v>0</v>
      </c>
      <c r="F244" s="58">
        <v>0</v>
      </c>
      <c r="G244" s="58"/>
      <c r="H244" s="58">
        <v>0</v>
      </c>
      <c r="I244" s="58"/>
      <c r="J244" s="58"/>
      <c r="K244" s="58"/>
      <c r="L244" s="58">
        <v>0</v>
      </c>
      <c r="M244" s="58">
        <v>0</v>
      </c>
      <c r="N244" s="58"/>
      <c r="O244" s="58">
        <v>0</v>
      </c>
      <c r="P244" s="58"/>
      <c r="Q244" s="58"/>
      <c r="R244" s="58"/>
      <c r="S244" s="58">
        <v>0</v>
      </c>
      <c r="T244" s="58">
        <v>0</v>
      </c>
      <c r="U244" s="58"/>
      <c r="V244" s="58">
        <v>0</v>
      </c>
      <c r="W244" s="58"/>
      <c r="X244" s="58"/>
      <c r="Y244" s="58"/>
      <c r="Z244" s="58">
        <v>0</v>
      </c>
      <c r="AA244" s="58">
        <v>0</v>
      </c>
      <c r="AB244" s="58"/>
      <c r="AC244" s="58">
        <v>0</v>
      </c>
      <c r="AD244" s="58"/>
      <c r="AE244" s="58"/>
      <c r="AF244" s="58"/>
      <c r="AG244" s="58">
        <f t="shared" si="10"/>
        <v>0</v>
      </c>
      <c r="AH244" s="58">
        <f t="shared" si="11"/>
        <v>0</v>
      </c>
      <c r="AI244" s="58"/>
      <c r="AJ244" s="58">
        <f t="shared" si="12"/>
        <v>0</v>
      </c>
      <c r="AK244" s="58"/>
      <c r="AL244" s="58"/>
    </row>
    <row r="245" spans="1:38" ht="72.65" customHeight="1">
      <c r="A245" s="47" t="s">
        <v>1223</v>
      </c>
      <c r="B245" s="43" t="s">
        <v>422</v>
      </c>
      <c r="C245" s="50" t="s">
        <v>1457</v>
      </c>
      <c r="D245" s="4"/>
      <c r="E245" s="58">
        <v>0</v>
      </c>
      <c r="F245" s="58">
        <v>0</v>
      </c>
      <c r="G245" s="58"/>
      <c r="H245" s="58">
        <v>0</v>
      </c>
      <c r="I245" s="58"/>
      <c r="J245" s="58"/>
      <c r="K245" s="58"/>
      <c r="L245" s="58">
        <v>0</v>
      </c>
      <c r="M245" s="58">
        <v>0</v>
      </c>
      <c r="N245" s="58"/>
      <c r="O245" s="58">
        <v>0</v>
      </c>
      <c r="P245" s="58"/>
      <c r="Q245" s="58"/>
      <c r="R245" s="58"/>
      <c r="S245" s="58">
        <v>32.889209999999999</v>
      </c>
      <c r="T245" s="58">
        <v>0</v>
      </c>
      <c r="U245" s="58"/>
      <c r="V245" s="58">
        <v>0</v>
      </c>
      <c r="W245" s="58"/>
      <c r="X245" s="58"/>
      <c r="Y245" s="58"/>
      <c r="Z245" s="58">
        <v>0</v>
      </c>
      <c r="AA245" s="58">
        <v>0</v>
      </c>
      <c r="AB245" s="58"/>
      <c r="AC245" s="58">
        <v>0</v>
      </c>
      <c r="AD245" s="58"/>
      <c r="AE245" s="58"/>
      <c r="AF245" s="58"/>
      <c r="AG245" s="58">
        <f t="shared" si="10"/>
        <v>32.889209999999999</v>
      </c>
      <c r="AH245" s="58">
        <f t="shared" si="11"/>
        <v>0</v>
      </c>
      <c r="AI245" s="58"/>
      <c r="AJ245" s="58">
        <f t="shared" si="12"/>
        <v>0</v>
      </c>
      <c r="AK245" s="58"/>
      <c r="AL245" s="58"/>
    </row>
    <row r="246" spans="1:38" ht="90.65" customHeight="1">
      <c r="A246" s="47" t="s">
        <v>1223</v>
      </c>
      <c r="B246" s="43" t="s">
        <v>423</v>
      </c>
      <c r="C246" s="50" t="s">
        <v>1458</v>
      </c>
      <c r="D246" s="4"/>
      <c r="E246" s="58">
        <v>0</v>
      </c>
      <c r="F246" s="58">
        <v>0</v>
      </c>
      <c r="G246" s="58"/>
      <c r="H246" s="58">
        <v>0</v>
      </c>
      <c r="I246" s="58"/>
      <c r="J246" s="58"/>
      <c r="K246" s="58"/>
      <c r="L246" s="58">
        <v>0</v>
      </c>
      <c r="M246" s="58">
        <v>0</v>
      </c>
      <c r="N246" s="58"/>
      <c r="O246" s="58">
        <v>0</v>
      </c>
      <c r="P246" s="58"/>
      <c r="Q246" s="58"/>
      <c r="R246" s="58"/>
      <c r="S246" s="58">
        <v>0</v>
      </c>
      <c r="T246" s="58">
        <v>0</v>
      </c>
      <c r="U246" s="58"/>
      <c r="V246" s="58">
        <v>0</v>
      </c>
      <c r="W246" s="58"/>
      <c r="X246" s="58"/>
      <c r="Y246" s="58"/>
      <c r="Z246" s="58">
        <v>0</v>
      </c>
      <c r="AA246" s="58">
        <v>0</v>
      </c>
      <c r="AB246" s="58"/>
      <c r="AC246" s="58">
        <v>0</v>
      </c>
      <c r="AD246" s="58"/>
      <c r="AE246" s="58"/>
      <c r="AF246" s="58"/>
      <c r="AG246" s="58">
        <f t="shared" si="10"/>
        <v>0</v>
      </c>
      <c r="AH246" s="58">
        <f t="shared" si="11"/>
        <v>0</v>
      </c>
      <c r="AI246" s="58"/>
      <c r="AJ246" s="58">
        <f t="shared" si="12"/>
        <v>0</v>
      </c>
      <c r="AK246" s="58"/>
      <c r="AL246" s="58"/>
    </row>
    <row r="247" spans="1:38" ht="90.65" customHeight="1">
      <c r="A247" s="47" t="s">
        <v>1224</v>
      </c>
      <c r="B247" s="43" t="s">
        <v>424</v>
      </c>
      <c r="C247" s="50" t="s">
        <v>1459</v>
      </c>
      <c r="D247" s="4"/>
      <c r="E247" s="58">
        <v>0</v>
      </c>
      <c r="F247" s="58">
        <v>0</v>
      </c>
      <c r="G247" s="58"/>
      <c r="H247" s="58">
        <v>0</v>
      </c>
      <c r="I247" s="58"/>
      <c r="J247" s="58"/>
      <c r="K247" s="58"/>
      <c r="L247" s="58">
        <v>0</v>
      </c>
      <c r="M247" s="58">
        <v>0</v>
      </c>
      <c r="N247" s="58"/>
      <c r="O247" s="58">
        <v>0</v>
      </c>
      <c r="P247" s="58"/>
      <c r="Q247" s="58"/>
      <c r="R247" s="58"/>
      <c r="S247" s="58">
        <v>0</v>
      </c>
      <c r="T247" s="58">
        <v>0</v>
      </c>
      <c r="U247" s="58"/>
      <c r="V247" s="58">
        <v>0</v>
      </c>
      <c r="W247" s="58"/>
      <c r="X247" s="58"/>
      <c r="Y247" s="58"/>
      <c r="Z247" s="58">
        <v>0</v>
      </c>
      <c r="AA247" s="58">
        <v>0</v>
      </c>
      <c r="AB247" s="58"/>
      <c r="AC247" s="58">
        <v>0</v>
      </c>
      <c r="AD247" s="58"/>
      <c r="AE247" s="58"/>
      <c r="AF247" s="58"/>
      <c r="AG247" s="58">
        <f t="shared" si="10"/>
        <v>0</v>
      </c>
      <c r="AH247" s="58">
        <f t="shared" si="11"/>
        <v>0</v>
      </c>
      <c r="AI247" s="58"/>
      <c r="AJ247" s="58">
        <f t="shared" si="12"/>
        <v>0</v>
      </c>
      <c r="AK247" s="58"/>
      <c r="AL247" s="58"/>
    </row>
    <row r="248" spans="1:38" ht="90.65" customHeight="1">
      <c r="A248" s="47" t="s">
        <v>1223</v>
      </c>
      <c r="B248" s="43" t="s">
        <v>425</v>
      </c>
      <c r="C248" s="50" t="s">
        <v>1460</v>
      </c>
      <c r="D248" s="4"/>
      <c r="E248" s="58">
        <v>0</v>
      </c>
      <c r="F248" s="58">
        <v>0</v>
      </c>
      <c r="G248" s="58"/>
      <c r="H248" s="58">
        <v>0</v>
      </c>
      <c r="I248" s="58"/>
      <c r="J248" s="58"/>
      <c r="K248" s="58"/>
      <c r="L248" s="58">
        <v>0</v>
      </c>
      <c r="M248" s="58">
        <v>0</v>
      </c>
      <c r="N248" s="58"/>
      <c r="O248" s="58">
        <v>0</v>
      </c>
      <c r="P248" s="58"/>
      <c r="Q248" s="58"/>
      <c r="R248" s="58"/>
      <c r="S248" s="58">
        <v>0</v>
      </c>
      <c r="T248" s="58">
        <v>0</v>
      </c>
      <c r="U248" s="58"/>
      <c r="V248" s="58">
        <v>0</v>
      </c>
      <c r="W248" s="58"/>
      <c r="X248" s="58"/>
      <c r="Y248" s="58"/>
      <c r="Z248" s="58">
        <v>0</v>
      </c>
      <c r="AA248" s="58">
        <v>0</v>
      </c>
      <c r="AB248" s="58"/>
      <c r="AC248" s="58">
        <v>0</v>
      </c>
      <c r="AD248" s="58"/>
      <c r="AE248" s="58"/>
      <c r="AF248" s="58"/>
      <c r="AG248" s="58">
        <f t="shared" si="10"/>
        <v>0</v>
      </c>
      <c r="AH248" s="58">
        <f t="shared" si="11"/>
        <v>0</v>
      </c>
      <c r="AI248" s="58"/>
      <c r="AJ248" s="58">
        <f t="shared" si="12"/>
        <v>0</v>
      </c>
      <c r="AK248" s="58"/>
      <c r="AL248" s="58"/>
    </row>
    <row r="249" spans="1:38" ht="90.65" customHeight="1">
      <c r="A249" s="47" t="s">
        <v>1223</v>
      </c>
      <c r="B249" s="43" t="s">
        <v>426</v>
      </c>
      <c r="C249" s="50" t="s">
        <v>1461</v>
      </c>
      <c r="D249" s="4"/>
      <c r="E249" s="58">
        <v>0</v>
      </c>
      <c r="F249" s="58">
        <v>0</v>
      </c>
      <c r="G249" s="58"/>
      <c r="H249" s="58">
        <v>0</v>
      </c>
      <c r="I249" s="58"/>
      <c r="J249" s="58"/>
      <c r="K249" s="58"/>
      <c r="L249" s="58">
        <v>0</v>
      </c>
      <c r="M249" s="58">
        <v>0</v>
      </c>
      <c r="N249" s="58"/>
      <c r="O249" s="58">
        <v>0</v>
      </c>
      <c r="P249" s="58"/>
      <c r="Q249" s="58"/>
      <c r="R249" s="58"/>
      <c r="S249" s="58">
        <v>0</v>
      </c>
      <c r="T249" s="58">
        <v>0</v>
      </c>
      <c r="U249" s="58"/>
      <c r="V249" s="58">
        <v>0</v>
      </c>
      <c r="W249" s="58"/>
      <c r="X249" s="58"/>
      <c r="Y249" s="58"/>
      <c r="Z249" s="58">
        <v>0</v>
      </c>
      <c r="AA249" s="58">
        <v>0</v>
      </c>
      <c r="AB249" s="58"/>
      <c r="AC249" s="58">
        <v>0</v>
      </c>
      <c r="AD249" s="58"/>
      <c r="AE249" s="58"/>
      <c r="AF249" s="58"/>
      <c r="AG249" s="58">
        <f t="shared" si="10"/>
        <v>0</v>
      </c>
      <c r="AH249" s="58">
        <f t="shared" si="11"/>
        <v>0</v>
      </c>
      <c r="AI249" s="58"/>
      <c r="AJ249" s="58">
        <f t="shared" si="12"/>
        <v>0</v>
      </c>
      <c r="AK249" s="58"/>
      <c r="AL249" s="58"/>
    </row>
    <row r="250" spans="1:38" ht="90.65" customHeight="1">
      <c r="A250" s="47" t="s">
        <v>1223</v>
      </c>
      <c r="B250" s="43" t="s">
        <v>427</v>
      </c>
      <c r="C250" s="50" t="s">
        <v>1462</v>
      </c>
      <c r="D250" s="4"/>
      <c r="E250" s="58">
        <v>0</v>
      </c>
      <c r="F250" s="58">
        <v>0</v>
      </c>
      <c r="G250" s="58"/>
      <c r="H250" s="58">
        <v>0</v>
      </c>
      <c r="I250" s="58"/>
      <c r="J250" s="58"/>
      <c r="K250" s="58"/>
      <c r="L250" s="58">
        <v>0</v>
      </c>
      <c r="M250" s="58">
        <v>0</v>
      </c>
      <c r="N250" s="58"/>
      <c r="O250" s="58">
        <v>0</v>
      </c>
      <c r="P250" s="58"/>
      <c r="Q250" s="58"/>
      <c r="R250" s="58"/>
      <c r="S250" s="58">
        <v>0</v>
      </c>
      <c r="T250" s="58">
        <v>0</v>
      </c>
      <c r="U250" s="58"/>
      <c r="V250" s="58">
        <v>0</v>
      </c>
      <c r="W250" s="58"/>
      <c r="X250" s="58"/>
      <c r="Y250" s="58"/>
      <c r="Z250" s="58">
        <v>0</v>
      </c>
      <c r="AA250" s="58">
        <v>0</v>
      </c>
      <c r="AB250" s="58"/>
      <c r="AC250" s="58">
        <v>0</v>
      </c>
      <c r="AD250" s="58"/>
      <c r="AE250" s="58"/>
      <c r="AF250" s="58"/>
      <c r="AG250" s="58">
        <f t="shared" si="10"/>
        <v>0</v>
      </c>
      <c r="AH250" s="58">
        <f t="shared" si="11"/>
        <v>0</v>
      </c>
      <c r="AI250" s="58"/>
      <c r="AJ250" s="58">
        <f t="shared" si="12"/>
        <v>0</v>
      </c>
      <c r="AK250" s="58"/>
      <c r="AL250" s="58"/>
    </row>
    <row r="251" spans="1:38" ht="108.8" customHeight="1">
      <c r="A251" s="47" t="s">
        <v>1223</v>
      </c>
      <c r="B251" s="43" t="s">
        <v>428</v>
      </c>
      <c r="C251" s="50" t="s">
        <v>1463</v>
      </c>
      <c r="D251" s="4"/>
      <c r="E251" s="58">
        <v>0</v>
      </c>
      <c r="F251" s="58">
        <v>0</v>
      </c>
      <c r="G251" s="58"/>
      <c r="H251" s="58">
        <v>0</v>
      </c>
      <c r="I251" s="58"/>
      <c r="J251" s="58"/>
      <c r="K251" s="58"/>
      <c r="L251" s="58">
        <v>0</v>
      </c>
      <c r="M251" s="58">
        <v>0</v>
      </c>
      <c r="N251" s="58"/>
      <c r="O251" s="58">
        <v>0</v>
      </c>
      <c r="P251" s="58"/>
      <c r="Q251" s="58"/>
      <c r="R251" s="58"/>
      <c r="S251" s="58">
        <v>2.1049811899999997</v>
      </c>
      <c r="T251" s="58">
        <v>1.26</v>
      </c>
      <c r="U251" s="58"/>
      <c r="V251" s="58">
        <v>0</v>
      </c>
      <c r="W251" s="58"/>
      <c r="X251" s="58"/>
      <c r="Y251" s="58"/>
      <c r="Z251" s="58">
        <v>0</v>
      </c>
      <c r="AA251" s="58">
        <v>0</v>
      </c>
      <c r="AB251" s="58"/>
      <c r="AC251" s="58">
        <v>0</v>
      </c>
      <c r="AD251" s="58"/>
      <c r="AE251" s="58"/>
      <c r="AF251" s="58"/>
      <c r="AG251" s="58">
        <f t="shared" si="10"/>
        <v>2.1049811899999997</v>
      </c>
      <c r="AH251" s="58">
        <f t="shared" si="11"/>
        <v>1.26</v>
      </c>
      <c r="AI251" s="58"/>
      <c r="AJ251" s="58">
        <f t="shared" si="12"/>
        <v>0</v>
      </c>
      <c r="AK251" s="58"/>
      <c r="AL251" s="58"/>
    </row>
    <row r="252" spans="1:38" ht="90.65" customHeight="1">
      <c r="A252" s="47" t="s">
        <v>1223</v>
      </c>
      <c r="B252" s="43" t="s">
        <v>429</v>
      </c>
      <c r="C252" s="50" t="s">
        <v>1464</v>
      </c>
      <c r="D252" s="4"/>
      <c r="E252" s="58">
        <v>0.37451561999999999</v>
      </c>
      <c r="F252" s="58">
        <v>0.16</v>
      </c>
      <c r="G252" s="58"/>
      <c r="H252" s="58">
        <v>0</v>
      </c>
      <c r="I252" s="58"/>
      <c r="J252" s="58"/>
      <c r="K252" s="58"/>
      <c r="L252" s="58">
        <v>0</v>
      </c>
      <c r="M252" s="58">
        <v>0</v>
      </c>
      <c r="N252" s="58"/>
      <c r="O252" s="58">
        <v>0</v>
      </c>
      <c r="P252" s="58"/>
      <c r="Q252" s="58"/>
      <c r="R252" s="58"/>
      <c r="S252" s="58">
        <v>0</v>
      </c>
      <c r="T252" s="58">
        <v>0</v>
      </c>
      <c r="U252" s="58"/>
      <c r="V252" s="58">
        <v>0</v>
      </c>
      <c r="W252" s="58"/>
      <c r="X252" s="58"/>
      <c r="Y252" s="58"/>
      <c r="Z252" s="58">
        <v>0</v>
      </c>
      <c r="AA252" s="58">
        <v>0</v>
      </c>
      <c r="AB252" s="58"/>
      <c r="AC252" s="58">
        <v>0</v>
      </c>
      <c r="AD252" s="58"/>
      <c r="AE252" s="58"/>
      <c r="AF252" s="58"/>
      <c r="AG252" s="58">
        <f t="shared" si="10"/>
        <v>0.37451561999999999</v>
      </c>
      <c r="AH252" s="58">
        <f t="shared" si="11"/>
        <v>0.16</v>
      </c>
      <c r="AI252" s="58"/>
      <c r="AJ252" s="58">
        <f t="shared" si="12"/>
        <v>0</v>
      </c>
      <c r="AK252" s="58"/>
      <c r="AL252" s="58"/>
    </row>
    <row r="253" spans="1:38" ht="90.65" customHeight="1">
      <c r="A253" s="47" t="s">
        <v>1223</v>
      </c>
      <c r="B253" s="43" t="s">
        <v>430</v>
      </c>
      <c r="C253" s="50" t="s">
        <v>1465</v>
      </c>
      <c r="D253" s="4"/>
      <c r="E253" s="58">
        <v>0</v>
      </c>
      <c r="F253" s="58">
        <v>0</v>
      </c>
      <c r="G253" s="58"/>
      <c r="H253" s="58">
        <v>0</v>
      </c>
      <c r="I253" s="58"/>
      <c r="J253" s="58"/>
      <c r="K253" s="58"/>
      <c r="L253" s="58">
        <v>0</v>
      </c>
      <c r="M253" s="58">
        <v>0</v>
      </c>
      <c r="N253" s="58"/>
      <c r="O253" s="58">
        <v>0</v>
      </c>
      <c r="P253" s="58"/>
      <c r="Q253" s="58"/>
      <c r="R253" s="58"/>
      <c r="S253" s="58">
        <v>0</v>
      </c>
      <c r="T253" s="58">
        <v>0</v>
      </c>
      <c r="U253" s="58"/>
      <c r="V253" s="58">
        <v>0</v>
      </c>
      <c r="W253" s="58"/>
      <c r="X253" s="58"/>
      <c r="Y253" s="58"/>
      <c r="Z253" s="58">
        <v>1.6488299999999998</v>
      </c>
      <c r="AA253" s="58">
        <v>1.26</v>
      </c>
      <c r="AB253" s="58"/>
      <c r="AC253" s="58">
        <v>0</v>
      </c>
      <c r="AD253" s="58"/>
      <c r="AE253" s="58"/>
      <c r="AF253" s="58"/>
      <c r="AG253" s="58">
        <f t="shared" si="10"/>
        <v>1.6488299999999998</v>
      </c>
      <c r="AH253" s="58">
        <f t="shared" si="11"/>
        <v>1.26</v>
      </c>
      <c r="AI253" s="58"/>
      <c r="AJ253" s="58">
        <f t="shared" si="12"/>
        <v>0</v>
      </c>
      <c r="AK253" s="58"/>
      <c r="AL253" s="58"/>
    </row>
    <row r="254" spans="1:38" ht="108.8" customHeight="1">
      <c r="A254" s="47" t="s">
        <v>1223</v>
      </c>
      <c r="B254" s="43" t="s">
        <v>431</v>
      </c>
      <c r="C254" s="50" t="s">
        <v>1466</v>
      </c>
      <c r="D254" s="4"/>
      <c r="E254" s="58">
        <v>0</v>
      </c>
      <c r="F254" s="58">
        <v>0</v>
      </c>
      <c r="G254" s="58"/>
      <c r="H254" s="58">
        <v>0</v>
      </c>
      <c r="I254" s="58"/>
      <c r="J254" s="58"/>
      <c r="K254" s="58"/>
      <c r="L254" s="58">
        <v>0</v>
      </c>
      <c r="M254" s="58">
        <v>0</v>
      </c>
      <c r="N254" s="58"/>
      <c r="O254" s="58">
        <v>0</v>
      </c>
      <c r="P254" s="58"/>
      <c r="Q254" s="58"/>
      <c r="R254" s="58"/>
      <c r="S254" s="58">
        <v>1.0614057800000001</v>
      </c>
      <c r="T254" s="58">
        <v>0.80</v>
      </c>
      <c r="U254" s="58"/>
      <c r="V254" s="58">
        <v>0</v>
      </c>
      <c r="W254" s="58"/>
      <c r="X254" s="58"/>
      <c r="Y254" s="58"/>
      <c r="Z254" s="58">
        <v>0</v>
      </c>
      <c r="AA254" s="58">
        <v>0</v>
      </c>
      <c r="AB254" s="58"/>
      <c r="AC254" s="58">
        <v>0</v>
      </c>
      <c r="AD254" s="58"/>
      <c r="AE254" s="58"/>
      <c r="AF254" s="58"/>
      <c r="AG254" s="58">
        <f t="shared" si="10"/>
        <v>1.0614057800000001</v>
      </c>
      <c r="AH254" s="58">
        <f t="shared" si="11"/>
        <v>0.80000000000000004</v>
      </c>
      <c r="AI254" s="58"/>
      <c r="AJ254" s="58">
        <f t="shared" si="12"/>
        <v>0</v>
      </c>
      <c r="AK254" s="58"/>
      <c r="AL254" s="58"/>
    </row>
    <row r="255" spans="1:38" ht="108.8" customHeight="1">
      <c r="A255" s="47" t="s">
        <v>1224</v>
      </c>
      <c r="B255" s="43" t="s">
        <v>432</v>
      </c>
      <c r="C255" s="50" t="s">
        <v>1467</v>
      </c>
      <c r="D255" s="4"/>
      <c r="E255" s="58">
        <v>0</v>
      </c>
      <c r="F255" s="58">
        <v>0</v>
      </c>
      <c r="G255" s="58"/>
      <c r="H255" s="58">
        <v>0</v>
      </c>
      <c r="I255" s="58"/>
      <c r="J255" s="58"/>
      <c r="K255" s="58"/>
      <c r="L255" s="58">
        <v>0</v>
      </c>
      <c r="M255" s="58">
        <v>0</v>
      </c>
      <c r="N255" s="58"/>
      <c r="O255" s="58">
        <v>0</v>
      </c>
      <c r="P255" s="58"/>
      <c r="Q255" s="58"/>
      <c r="R255" s="58"/>
      <c r="S255" s="58">
        <v>0</v>
      </c>
      <c r="T255" s="58">
        <v>0</v>
      </c>
      <c r="U255" s="58"/>
      <c r="V255" s="58">
        <v>0</v>
      </c>
      <c r="W255" s="58"/>
      <c r="X255" s="58"/>
      <c r="Y255" s="58"/>
      <c r="Z255" s="58">
        <v>0</v>
      </c>
      <c r="AA255" s="58">
        <v>0</v>
      </c>
      <c r="AB255" s="58"/>
      <c r="AC255" s="58">
        <v>0</v>
      </c>
      <c r="AD255" s="58"/>
      <c r="AE255" s="58"/>
      <c r="AF255" s="58"/>
      <c r="AG255" s="58">
        <f t="shared" si="10"/>
        <v>0</v>
      </c>
      <c r="AH255" s="58">
        <f t="shared" si="11"/>
        <v>0</v>
      </c>
      <c r="AI255" s="58"/>
      <c r="AJ255" s="58">
        <f t="shared" si="12"/>
        <v>0</v>
      </c>
      <c r="AK255" s="58"/>
      <c r="AL255" s="58"/>
    </row>
    <row r="256" spans="1:38" ht="72.65" customHeight="1">
      <c r="A256" s="47" t="s">
        <v>1224</v>
      </c>
      <c r="B256" s="43" t="s">
        <v>433</v>
      </c>
      <c r="C256" s="50" t="s">
        <v>1468</v>
      </c>
      <c r="D256" s="4"/>
      <c r="E256" s="58">
        <v>0</v>
      </c>
      <c r="F256" s="58">
        <v>0</v>
      </c>
      <c r="G256" s="58"/>
      <c r="H256" s="58">
        <v>0</v>
      </c>
      <c r="I256" s="58"/>
      <c r="J256" s="58"/>
      <c r="K256" s="58"/>
      <c r="L256" s="58">
        <v>0</v>
      </c>
      <c r="M256" s="58">
        <v>0</v>
      </c>
      <c r="N256" s="58"/>
      <c r="O256" s="58">
        <v>0</v>
      </c>
      <c r="P256" s="58"/>
      <c r="Q256" s="58"/>
      <c r="R256" s="58"/>
      <c r="S256" s="58">
        <v>0</v>
      </c>
      <c r="T256" s="58">
        <v>0</v>
      </c>
      <c r="U256" s="58"/>
      <c r="V256" s="58">
        <v>0</v>
      </c>
      <c r="W256" s="58"/>
      <c r="X256" s="58"/>
      <c r="Y256" s="58"/>
      <c r="Z256" s="58">
        <v>0</v>
      </c>
      <c r="AA256" s="58">
        <v>0</v>
      </c>
      <c r="AB256" s="58"/>
      <c r="AC256" s="58">
        <v>0</v>
      </c>
      <c r="AD256" s="58"/>
      <c r="AE256" s="58"/>
      <c r="AF256" s="58"/>
      <c r="AG256" s="58">
        <f t="shared" si="10"/>
        <v>0</v>
      </c>
      <c r="AH256" s="58">
        <f t="shared" si="11"/>
        <v>0</v>
      </c>
      <c r="AI256" s="58"/>
      <c r="AJ256" s="58">
        <f t="shared" si="12"/>
        <v>0</v>
      </c>
      <c r="AK256" s="58"/>
      <c r="AL256" s="58"/>
    </row>
    <row r="257" spans="1:38" ht="90.65" customHeight="1">
      <c r="A257" s="47" t="s">
        <v>1223</v>
      </c>
      <c r="B257" s="44" t="s">
        <v>434</v>
      </c>
      <c r="C257" s="52" t="s">
        <v>1469</v>
      </c>
      <c r="D257" s="4"/>
      <c r="E257" s="58">
        <v>0</v>
      </c>
      <c r="F257" s="58">
        <v>0</v>
      </c>
      <c r="G257" s="58"/>
      <c r="H257" s="58">
        <v>0</v>
      </c>
      <c r="I257" s="58"/>
      <c r="J257" s="58"/>
      <c r="K257" s="58"/>
      <c r="L257" s="58">
        <v>0</v>
      </c>
      <c r="M257" s="58">
        <v>0</v>
      </c>
      <c r="N257" s="58"/>
      <c r="O257" s="58">
        <v>0</v>
      </c>
      <c r="P257" s="58"/>
      <c r="Q257" s="58"/>
      <c r="R257" s="58"/>
      <c r="S257" s="58">
        <v>0</v>
      </c>
      <c r="T257" s="58">
        <v>0</v>
      </c>
      <c r="U257" s="58"/>
      <c r="V257" s="58">
        <v>0</v>
      </c>
      <c r="W257" s="58"/>
      <c r="X257" s="58"/>
      <c r="Y257" s="58"/>
      <c r="Z257" s="58">
        <v>0</v>
      </c>
      <c r="AA257" s="58">
        <v>0</v>
      </c>
      <c r="AB257" s="58"/>
      <c r="AC257" s="58">
        <v>0</v>
      </c>
      <c r="AD257" s="58"/>
      <c r="AE257" s="58"/>
      <c r="AF257" s="58"/>
      <c r="AG257" s="58">
        <f t="shared" si="10"/>
        <v>0</v>
      </c>
      <c r="AH257" s="58">
        <f t="shared" si="11"/>
        <v>0</v>
      </c>
      <c r="AI257" s="58"/>
      <c r="AJ257" s="58">
        <f t="shared" si="12"/>
        <v>0</v>
      </c>
      <c r="AK257" s="58"/>
      <c r="AL257" s="58"/>
    </row>
    <row r="258" spans="1:38" ht="72.65" customHeight="1">
      <c r="A258" s="47" t="s">
        <v>1223</v>
      </c>
      <c r="B258" s="43" t="s">
        <v>435</v>
      </c>
      <c r="C258" s="50" t="s">
        <v>1470</v>
      </c>
      <c r="D258" s="4"/>
      <c r="E258" s="58">
        <v>0</v>
      </c>
      <c r="F258" s="58">
        <v>0</v>
      </c>
      <c r="G258" s="58"/>
      <c r="H258" s="58">
        <v>0</v>
      </c>
      <c r="I258" s="58"/>
      <c r="J258" s="58"/>
      <c r="K258" s="58"/>
      <c r="L258" s="58">
        <v>0</v>
      </c>
      <c r="M258" s="58">
        <v>0</v>
      </c>
      <c r="N258" s="58"/>
      <c r="O258" s="58">
        <v>0</v>
      </c>
      <c r="P258" s="58"/>
      <c r="Q258" s="58"/>
      <c r="R258" s="58"/>
      <c r="S258" s="58">
        <v>0</v>
      </c>
      <c r="T258" s="58">
        <v>0</v>
      </c>
      <c r="U258" s="58"/>
      <c r="V258" s="58">
        <v>0</v>
      </c>
      <c r="W258" s="58"/>
      <c r="X258" s="58"/>
      <c r="Y258" s="58"/>
      <c r="Z258" s="58">
        <v>0</v>
      </c>
      <c r="AA258" s="58">
        <v>0</v>
      </c>
      <c r="AB258" s="58"/>
      <c r="AC258" s="58">
        <v>0</v>
      </c>
      <c r="AD258" s="58"/>
      <c r="AE258" s="58"/>
      <c r="AF258" s="58"/>
      <c r="AG258" s="58">
        <f t="shared" si="10"/>
        <v>0</v>
      </c>
      <c r="AH258" s="58">
        <f t="shared" si="11"/>
        <v>0</v>
      </c>
      <c r="AI258" s="58"/>
      <c r="AJ258" s="58">
        <f t="shared" si="12"/>
        <v>0</v>
      </c>
      <c r="AK258" s="58"/>
      <c r="AL258" s="58"/>
    </row>
    <row r="259" spans="1:38" ht="72.65" customHeight="1">
      <c r="A259" s="47" t="s">
        <v>1224</v>
      </c>
      <c r="B259" s="43" t="s">
        <v>436</v>
      </c>
      <c r="C259" s="50" t="s">
        <v>1471</v>
      </c>
      <c r="D259" s="4"/>
      <c r="E259" s="58">
        <v>0</v>
      </c>
      <c r="F259" s="58">
        <v>0</v>
      </c>
      <c r="G259" s="58"/>
      <c r="H259" s="58">
        <v>0</v>
      </c>
      <c r="I259" s="58"/>
      <c r="J259" s="58"/>
      <c r="K259" s="58"/>
      <c r="L259" s="58">
        <v>0</v>
      </c>
      <c r="M259" s="58">
        <v>0</v>
      </c>
      <c r="N259" s="58"/>
      <c r="O259" s="58">
        <v>0</v>
      </c>
      <c r="P259" s="58"/>
      <c r="Q259" s="58"/>
      <c r="R259" s="58"/>
      <c r="S259" s="58">
        <v>1.7703126299999998</v>
      </c>
      <c r="T259" s="58">
        <v>0</v>
      </c>
      <c r="U259" s="58"/>
      <c r="V259" s="58">
        <v>0.45</v>
      </c>
      <c r="W259" s="58"/>
      <c r="X259" s="58"/>
      <c r="Y259" s="58"/>
      <c r="Z259" s="58">
        <v>0</v>
      </c>
      <c r="AA259" s="58">
        <v>0</v>
      </c>
      <c r="AB259" s="58"/>
      <c r="AC259" s="58">
        <v>0</v>
      </c>
      <c r="AD259" s="58"/>
      <c r="AE259" s="58"/>
      <c r="AF259" s="58"/>
      <c r="AG259" s="58">
        <f t="shared" si="10"/>
        <v>1.7703126299999998</v>
      </c>
      <c r="AH259" s="58">
        <f t="shared" si="11"/>
        <v>0</v>
      </c>
      <c r="AI259" s="58"/>
      <c r="AJ259" s="58">
        <f t="shared" si="12"/>
        <v>0.45000000000000001</v>
      </c>
      <c r="AK259" s="58"/>
      <c r="AL259" s="58"/>
    </row>
    <row r="260" spans="1:38" ht="90.65" customHeight="1">
      <c r="A260" s="47" t="s">
        <v>1224</v>
      </c>
      <c r="B260" s="43" t="s">
        <v>437</v>
      </c>
      <c r="C260" s="50" t="s">
        <v>1472</v>
      </c>
      <c r="D260" s="4"/>
      <c r="E260" s="58">
        <v>1.2332156699999999</v>
      </c>
      <c r="F260" s="58">
        <v>0</v>
      </c>
      <c r="G260" s="58"/>
      <c r="H260" s="58">
        <v>0.499</v>
      </c>
      <c r="I260" s="58"/>
      <c r="J260" s="58"/>
      <c r="K260" s="58"/>
      <c r="L260" s="58">
        <v>0</v>
      </c>
      <c r="M260" s="58">
        <v>0</v>
      </c>
      <c r="N260" s="58"/>
      <c r="O260" s="58">
        <v>0</v>
      </c>
      <c r="P260" s="58"/>
      <c r="Q260" s="58"/>
      <c r="R260" s="58"/>
      <c r="S260" s="58">
        <v>0</v>
      </c>
      <c r="T260" s="58">
        <v>0</v>
      </c>
      <c r="U260" s="58"/>
      <c r="V260" s="58">
        <v>0</v>
      </c>
      <c r="W260" s="58"/>
      <c r="X260" s="58"/>
      <c r="Y260" s="58"/>
      <c r="Z260" s="58">
        <v>0</v>
      </c>
      <c r="AA260" s="58">
        <v>0</v>
      </c>
      <c r="AB260" s="58"/>
      <c r="AC260" s="58">
        <v>0</v>
      </c>
      <c r="AD260" s="58"/>
      <c r="AE260" s="58"/>
      <c r="AF260" s="58"/>
      <c r="AG260" s="58">
        <f t="shared" si="10"/>
        <v>1.2332156699999999</v>
      </c>
      <c r="AH260" s="58">
        <f t="shared" si="11"/>
        <v>0</v>
      </c>
      <c r="AI260" s="58"/>
      <c r="AJ260" s="58">
        <f t="shared" si="12"/>
        <v>0.499</v>
      </c>
      <c r="AK260" s="58"/>
      <c r="AL260" s="58"/>
    </row>
    <row r="261" spans="1:38" ht="145.2" customHeight="1">
      <c r="A261" s="47" t="s">
        <v>1223</v>
      </c>
      <c r="B261" s="43" t="s">
        <v>438</v>
      </c>
      <c r="C261" s="50" t="s">
        <v>1473</v>
      </c>
      <c r="D261" s="4"/>
      <c r="E261" s="58">
        <v>0</v>
      </c>
      <c r="F261" s="58">
        <v>0</v>
      </c>
      <c r="G261" s="58"/>
      <c r="H261" s="58">
        <v>0</v>
      </c>
      <c r="I261" s="58"/>
      <c r="J261" s="58"/>
      <c r="K261" s="58"/>
      <c r="L261" s="58">
        <v>0</v>
      </c>
      <c r="M261" s="58">
        <v>0</v>
      </c>
      <c r="N261" s="58"/>
      <c r="O261" s="58">
        <v>0</v>
      </c>
      <c r="P261" s="58"/>
      <c r="Q261" s="58"/>
      <c r="R261" s="58"/>
      <c r="S261" s="58">
        <v>0</v>
      </c>
      <c r="T261" s="58">
        <v>0</v>
      </c>
      <c r="U261" s="58"/>
      <c r="V261" s="58">
        <v>0</v>
      </c>
      <c r="W261" s="58"/>
      <c r="X261" s="58"/>
      <c r="Y261" s="58"/>
      <c r="Z261" s="58">
        <v>0</v>
      </c>
      <c r="AA261" s="58">
        <v>0</v>
      </c>
      <c r="AB261" s="58"/>
      <c r="AC261" s="58">
        <v>0</v>
      </c>
      <c r="AD261" s="58"/>
      <c r="AE261" s="58"/>
      <c r="AF261" s="58"/>
      <c r="AG261" s="58">
        <f t="shared" si="10"/>
        <v>0</v>
      </c>
      <c r="AH261" s="58">
        <f t="shared" si="11"/>
        <v>0</v>
      </c>
      <c r="AI261" s="58"/>
      <c r="AJ261" s="58">
        <f t="shared" si="12"/>
        <v>0</v>
      </c>
      <c r="AK261" s="58"/>
      <c r="AL261" s="58"/>
    </row>
    <row r="262" spans="1:38" ht="145.2" customHeight="1">
      <c r="A262" s="47" t="s">
        <v>1223</v>
      </c>
      <c r="B262" s="43" t="s">
        <v>439</v>
      </c>
      <c r="C262" s="50" t="s">
        <v>1474</v>
      </c>
      <c r="D262" s="4"/>
      <c r="E262" s="58">
        <v>0</v>
      </c>
      <c r="F262" s="58">
        <v>0</v>
      </c>
      <c r="G262" s="58"/>
      <c r="H262" s="58">
        <v>0</v>
      </c>
      <c r="I262" s="58"/>
      <c r="J262" s="58"/>
      <c r="K262" s="58"/>
      <c r="L262" s="58">
        <v>0</v>
      </c>
      <c r="M262" s="58">
        <v>0</v>
      </c>
      <c r="N262" s="58"/>
      <c r="O262" s="58">
        <v>0</v>
      </c>
      <c r="P262" s="58"/>
      <c r="Q262" s="58"/>
      <c r="R262" s="58"/>
      <c r="S262" s="58">
        <v>0</v>
      </c>
      <c r="T262" s="58">
        <v>0</v>
      </c>
      <c r="U262" s="58"/>
      <c r="V262" s="58">
        <v>0</v>
      </c>
      <c r="W262" s="58"/>
      <c r="X262" s="58"/>
      <c r="Y262" s="58"/>
      <c r="Z262" s="58">
        <v>0</v>
      </c>
      <c r="AA262" s="58">
        <v>0</v>
      </c>
      <c r="AB262" s="58"/>
      <c r="AC262" s="58">
        <v>0</v>
      </c>
      <c r="AD262" s="58"/>
      <c r="AE262" s="58"/>
      <c r="AF262" s="58"/>
      <c r="AG262" s="58">
        <f t="shared" si="10"/>
        <v>0</v>
      </c>
      <c r="AH262" s="58">
        <f t="shared" si="11"/>
        <v>0</v>
      </c>
      <c r="AI262" s="58"/>
      <c r="AJ262" s="58">
        <f t="shared" si="12"/>
        <v>0</v>
      </c>
      <c r="AK262" s="58"/>
      <c r="AL262" s="58"/>
    </row>
    <row r="263" spans="1:38" ht="108.8" customHeight="1">
      <c r="A263" s="47" t="s">
        <v>1223</v>
      </c>
      <c r="B263" s="43" t="s">
        <v>440</v>
      </c>
      <c r="C263" s="50" t="s">
        <v>1475</v>
      </c>
      <c r="D263" s="4"/>
      <c r="E263" s="58">
        <v>0</v>
      </c>
      <c r="F263" s="58">
        <v>0</v>
      </c>
      <c r="G263" s="58"/>
      <c r="H263" s="58">
        <v>0</v>
      </c>
      <c r="I263" s="58"/>
      <c r="J263" s="58"/>
      <c r="K263" s="58"/>
      <c r="L263" s="58">
        <v>0</v>
      </c>
      <c r="M263" s="58">
        <v>0</v>
      </c>
      <c r="N263" s="58"/>
      <c r="O263" s="58">
        <v>0</v>
      </c>
      <c r="P263" s="58"/>
      <c r="Q263" s="58"/>
      <c r="R263" s="58"/>
      <c r="S263" s="58">
        <v>0</v>
      </c>
      <c r="T263" s="58">
        <v>0</v>
      </c>
      <c r="U263" s="58"/>
      <c r="V263" s="58">
        <v>0</v>
      </c>
      <c r="W263" s="58"/>
      <c r="X263" s="58"/>
      <c r="Y263" s="58"/>
      <c r="Z263" s="58">
        <v>0</v>
      </c>
      <c r="AA263" s="58">
        <v>0</v>
      </c>
      <c r="AB263" s="58"/>
      <c r="AC263" s="58">
        <v>0</v>
      </c>
      <c r="AD263" s="58"/>
      <c r="AE263" s="58"/>
      <c r="AF263" s="58"/>
      <c r="AG263" s="58">
        <f t="shared" si="10"/>
        <v>0</v>
      </c>
      <c r="AH263" s="58">
        <f t="shared" si="11"/>
        <v>0</v>
      </c>
      <c r="AI263" s="58"/>
      <c r="AJ263" s="58">
        <f t="shared" si="12"/>
        <v>0</v>
      </c>
      <c r="AK263" s="58"/>
      <c r="AL263" s="58"/>
    </row>
    <row r="264" spans="1:38" ht="72.65" customHeight="1">
      <c r="A264" s="47" t="s">
        <v>1223</v>
      </c>
      <c r="B264" s="43" t="s">
        <v>441</v>
      </c>
      <c r="C264" s="50" t="s">
        <v>1476</v>
      </c>
      <c r="D264" s="4"/>
      <c r="E264" s="58">
        <v>0</v>
      </c>
      <c r="F264" s="58">
        <v>0</v>
      </c>
      <c r="G264" s="58"/>
      <c r="H264" s="58">
        <v>0</v>
      </c>
      <c r="I264" s="58"/>
      <c r="J264" s="58"/>
      <c r="K264" s="58"/>
      <c r="L264" s="58">
        <v>0</v>
      </c>
      <c r="M264" s="58">
        <v>0</v>
      </c>
      <c r="N264" s="58"/>
      <c r="O264" s="58">
        <v>0</v>
      </c>
      <c r="P264" s="58"/>
      <c r="Q264" s="58"/>
      <c r="R264" s="58"/>
      <c r="S264" s="58">
        <v>0</v>
      </c>
      <c r="T264" s="58">
        <v>0</v>
      </c>
      <c r="U264" s="58"/>
      <c r="V264" s="58">
        <v>0</v>
      </c>
      <c r="W264" s="58"/>
      <c r="X264" s="58"/>
      <c r="Y264" s="58"/>
      <c r="Z264" s="58">
        <v>0</v>
      </c>
      <c r="AA264" s="58">
        <v>0</v>
      </c>
      <c r="AB264" s="58"/>
      <c r="AC264" s="58">
        <v>0</v>
      </c>
      <c r="AD264" s="58"/>
      <c r="AE264" s="58"/>
      <c r="AF264" s="58"/>
      <c r="AG264" s="58">
        <f t="shared" si="10"/>
        <v>0</v>
      </c>
      <c r="AH264" s="58">
        <f t="shared" si="11"/>
        <v>0</v>
      </c>
      <c r="AI264" s="58"/>
      <c r="AJ264" s="58">
        <f t="shared" si="12"/>
        <v>0</v>
      </c>
      <c r="AK264" s="58"/>
      <c r="AL264" s="58"/>
    </row>
    <row r="265" spans="1:38" ht="72.65" customHeight="1">
      <c r="A265" s="47" t="s">
        <v>1223</v>
      </c>
      <c r="B265" s="43" t="s">
        <v>442</v>
      </c>
      <c r="C265" s="50" t="s">
        <v>1477</v>
      </c>
      <c r="D265" s="4"/>
      <c r="E265" s="58">
        <v>0</v>
      </c>
      <c r="F265" s="58">
        <v>0</v>
      </c>
      <c r="G265" s="58"/>
      <c r="H265" s="58">
        <v>0</v>
      </c>
      <c r="I265" s="58"/>
      <c r="J265" s="58"/>
      <c r="K265" s="58"/>
      <c r="L265" s="58">
        <v>0</v>
      </c>
      <c r="M265" s="58">
        <v>0</v>
      </c>
      <c r="N265" s="58"/>
      <c r="O265" s="58">
        <v>0</v>
      </c>
      <c r="P265" s="58"/>
      <c r="Q265" s="58"/>
      <c r="R265" s="58"/>
      <c r="S265" s="58">
        <v>0</v>
      </c>
      <c r="T265" s="58">
        <v>0</v>
      </c>
      <c r="U265" s="58"/>
      <c r="V265" s="58">
        <v>0</v>
      </c>
      <c r="W265" s="58"/>
      <c r="X265" s="58"/>
      <c r="Y265" s="58"/>
      <c r="Z265" s="58">
        <v>0</v>
      </c>
      <c r="AA265" s="58">
        <v>0</v>
      </c>
      <c r="AB265" s="58"/>
      <c r="AC265" s="58">
        <v>0</v>
      </c>
      <c r="AD265" s="58"/>
      <c r="AE265" s="58"/>
      <c r="AF265" s="58"/>
      <c r="AG265" s="58">
        <f t="shared" si="10"/>
        <v>0</v>
      </c>
      <c r="AH265" s="58">
        <f t="shared" si="11"/>
        <v>0</v>
      </c>
      <c r="AI265" s="58"/>
      <c r="AJ265" s="58">
        <f t="shared" si="12"/>
        <v>0</v>
      </c>
      <c r="AK265" s="58"/>
      <c r="AL265" s="58"/>
    </row>
    <row r="266" spans="1:38" ht="108.8" customHeight="1">
      <c r="A266" s="47" t="s">
        <v>1224</v>
      </c>
      <c r="B266" s="43" t="s">
        <v>443</v>
      </c>
      <c r="C266" s="50" t="s">
        <v>1478</v>
      </c>
      <c r="D266" s="4"/>
      <c r="E266" s="58">
        <v>0</v>
      </c>
      <c r="F266" s="58">
        <v>0</v>
      </c>
      <c r="G266" s="58"/>
      <c r="H266" s="58">
        <v>0</v>
      </c>
      <c r="I266" s="58"/>
      <c r="J266" s="58"/>
      <c r="K266" s="58"/>
      <c r="L266" s="58">
        <v>0</v>
      </c>
      <c r="M266" s="58">
        <v>0</v>
      </c>
      <c r="N266" s="58"/>
      <c r="O266" s="58">
        <v>0</v>
      </c>
      <c r="P266" s="58"/>
      <c r="Q266" s="58"/>
      <c r="R266" s="58"/>
      <c r="S266" s="58">
        <v>0</v>
      </c>
      <c r="T266" s="58">
        <v>0</v>
      </c>
      <c r="U266" s="58"/>
      <c r="V266" s="58">
        <v>0</v>
      </c>
      <c r="W266" s="58"/>
      <c r="X266" s="58"/>
      <c r="Y266" s="58"/>
      <c r="Z266" s="58">
        <v>0</v>
      </c>
      <c r="AA266" s="58">
        <v>0</v>
      </c>
      <c r="AB266" s="58"/>
      <c r="AC266" s="58">
        <v>0</v>
      </c>
      <c r="AD266" s="58"/>
      <c r="AE266" s="58"/>
      <c r="AF266" s="58"/>
      <c r="AG266" s="58">
        <f t="shared" si="10"/>
        <v>0</v>
      </c>
      <c r="AH266" s="58">
        <f t="shared" si="11"/>
        <v>0</v>
      </c>
      <c r="AI266" s="58"/>
      <c r="AJ266" s="58">
        <f t="shared" si="12"/>
        <v>0</v>
      </c>
      <c r="AK266" s="58"/>
      <c r="AL266" s="58"/>
    </row>
    <row r="267" spans="1:38" ht="108.8" customHeight="1">
      <c r="A267" s="47" t="s">
        <v>1223</v>
      </c>
      <c r="B267" s="43" t="s">
        <v>444</v>
      </c>
      <c r="C267" s="50" t="s">
        <v>1479</v>
      </c>
      <c r="D267" s="4"/>
      <c r="E267" s="58">
        <v>0</v>
      </c>
      <c r="F267" s="58">
        <v>0</v>
      </c>
      <c r="G267" s="58"/>
      <c r="H267" s="58">
        <v>0</v>
      </c>
      <c r="I267" s="58"/>
      <c r="J267" s="58"/>
      <c r="K267" s="58"/>
      <c r="L267" s="58">
        <v>0</v>
      </c>
      <c r="M267" s="58">
        <v>0</v>
      </c>
      <c r="N267" s="58"/>
      <c r="O267" s="58">
        <v>0</v>
      </c>
      <c r="P267" s="58"/>
      <c r="Q267" s="58"/>
      <c r="R267" s="58"/>
      <c r="S267" s="58">
        <v>0.28866777000000005</v>
      </c>
      <c r="T267" s="58">
        <v>0.25</v>
      </c>
      <c r="U267" s="58"/>
      <c r="V267" s="58">
        <v>0</v>
      </c>
      <c r="W267" s="58"/>
      <c r="X267" s="58"/>
      <c r="Y267" s="58"/>
      <c r="Z267" s="58">
        <v>0</v>
      </c>
      <c r="AA267" s="58">
        <v>0</v>
      </c>
      <c r="AB267" s="58"/>
      <c r="AC267" s="58">
        <v>0</v>
      </c>
      <c r="AD267" s="58"/>
      <c r="AE267" s="58"/>
      <c r="AF267" s="58"/>
      <c r="AG267" s="58">
        <f t="shared" si="10"/>
        <v>0.28866777000000005</v>
      </c>
      <c r="AH267" s="58">
        <f t="shared" si="11"/>
        <v>0.25</v>
      </c>
      <c r="AI267" s="58"/>
      <c r="AJ267" s="58">
        <f t="shared" si="12"/>
        <v>0</v>
      </c>
      <c r="AK267" s="58"/>
      <c r="AL267" s="58"/>
    </row>
    <row r="268" spans="1:38" ht="72.65" customHeight="1">
      <c r="A268" s="47" t="s">
        <v>1223</v>
      </c>
      <c r="B268" s="43" t="s">
        <v>445</v>
      </c>
      <c r="C268" s="50" t="s">
        <v>1480</v>
      </c>
      <c r="D268" s="4"/>
      <c r="E268" s="58">
        <v>0</v>
      </c>
      <c r="F268" s="58">
        <v>0</v>
      </c>
      <c r="G268" s="58"/>
      <c r="H268" s="58">
        <v>0</v>
      </c>
      <c r="I268" s="58"/>
      <c r="J268" s="58"/>
      <c r="K268" s="58"/>
      <c r="L268" s="58">
        <v>0</v>
      </c>
      <c r="M268" s="58">
        <v>0</v>
      </c>
      <c r="N268" s="58"/>
      <c r="O268" s="58">
        <v>0</v>
      </c>
      <c r="P268" s="58"/>
      <c r="Q268" s="58"/>
      <c r="R268" s="58"/>
      <c r="S268" s="58">
        <v>0</v>
      </c>
      <c r="T268" s="58">
        <v>0</v>
      </c>
      <c r="U268" s="58"/>
      <c r="V268" s="58">
        <v>0</v>
      </c>
      <c r="W268" s="58"/>
      <c r="X268" s="58"/>
      <c r="Y268" s="58"/>
      <c r="Z268" s="58">
        <v>0</v>
      </c>
      <c r="AA268" s="58">
        <v>0</v>
      </c>
      <c r="AB268" s="58"/>
      <c r="AC268" s="58">
        <v>0</v>
      </c>
      <c r="AD268" s="58"/>
      <c r="AE268" s="58"/>
      <c r="AF268" s="58"/>
      <c r="AG268" s="58">
        <f t="shared" si="10"/>
        <v>0</v>
      </c>
      <c r="AH268" s="58">
        <f t="shared" si="11"/>
        <v>0</v>
      </c>
      <c r="AI268" s="58"/>
      <c r="AJ268" s="58">
        <f t="shared" si="12"/>
        <v>0</v>
      </c>
      <c r="AK268" s="58"/>
      <c r="AL268" s="58"/>
    </row>
    <row r="269" spans="1:38" ht="72.65" customHeight="1">
      <c r="A269" s="47" t="s">
        <v>1224</v>
      </c>
      <c r="B269" s="43" t="s">
        <v>446</v>
      </c>
      <c r="C269" s="50" t="s">
        <v>1481</v>
      </c>
      <c r="D269" s="4"/>
      <c r="E269" s="58">
        <v>0</v>
      </c>
      <c r="F269" s="58">
        <v>0</v>
      </c>
      <c r="G269" s="58"/>
      <c r="H269" s="58">
        <v>0</v>
      </c>
      <c r="I269" s="58"/>
      <c r="J269" s="58"/>
      <c r="K269" s="58"/>
      <c r="L269" s="58">
        <v>0</v>
      </c>
      <c r="M269" s="58">
        <v>0</v>
      </c>
      <c r="N269" s="58"/>
      <c r="O269" s="58">
        <v>0</v>
      </c>
      <c r="P269" s="58"/>
      <c r="Q269" s="58"/>
      <c r="R269" s="58"/>
      <c r="S269" s="58">
        <v>0</v>
      </c>
      <c r="T269" s="58">
        <v>0</v>
      </c>
      <c r="U269" s="58"/>
      <c r="V269" s="58">
        <v>0</v>
      </c>
      <c r="W269" s="58"/>
      <c r="X269" s="58"/>
      <c r="Y269" s="58"/>
      <c r="Z269" s="58">
        <v>0</v>
      </c>
      <c r="AA269" s="58">
        <v>0</v>
      </c>
      <c r="AB269" s="58"/>
      <c r="AC269" s="58">
        <v>0</v>
      </c>
      <c r="AD269" s="58"/>
      <c r="AE269" s="58"/>
      <c r="AF269" s="58"/>
      <c r="AG269" s="58">
        <f t="shared" si="10"/>
        <v>0</v>
      </c>
      <c r="AH269" s="58">
        <f t="shared" si="11"/>
        <v>0</v>
      </c>
      <c r="AI269" s="58"/>
      <c r="AJ269" s="58">
        <f t="shared" si="12"/>
        <v>0</v>
      </c>
      <c r="AK269" s="58"/>
      <c r="AL269" s="58"/>
    </row>
    <row r="270" spans="1:38" ht="145.2" customHeight="1">
      <c r="A270" s="47" t="s">
        <v>1224</v>
      </c>
      <c r="B270" s="43" t="s">
        <v>447</v>
      </c>
      <c r="C270" s="50" t="s">
        <v>1482</v>
      </c>
      <c r="D270" s="4"/>
      <c r="E270" s="58">
        <v>0</v>
      </c>
      <c r="F270" s="58">
        <v>0</v>
      </c>
      <c r="G270" s="58"/>
      <c r="H270" s="58">
        <v>0</v>
      </c>
      <c r="I270" s="58"/>
      <c r="J270" s="58"/>
      <c r="K270" s="58"/>
      <c r="L270" s="58">
        <v>0</v>
      </c>
      <c r="M270" s="58">
        <v>0</v>
      </c>
      <c r="N270" s="58"/>
      <c r="O270" s="58">
        <v>0</v>
      </c>
      <c r="P270" s="58"/>
      <c r="Q270" s="58"/>
      <c r="R270" s="58"/>
      <c r="S270" s="58">
        <v>0</v>
      </c>
      <c r="T270" s="58">
        <v>0</v>
      </c>
      <c r="U270" s="58"/>
      <c r="V270" s="58">
        <v>0</v>
      </c>
      <c r="W270" s="58"/>
      <c r="X270" s="58"/>
      <c r="Y270" s="58"/>
      <c r="Z270" s="58">
        <v>0</v>
      </c>
      <c r="AA270" s="58">
        <v>0</v>
      </c>
      <c r="AB270" s="58"/>
      <c r="AC270" s="58">
        <v>0</v>
      </c>
      <c r="AD270" s="58"/>
      <c r="AE270" s="58"/>
      <c r="AF270" s="58"/>
      <c r="AG270" s="58">
        <f t="shared" si="10"/>
        <v>0</v>
      </c>
      <c r="AH270" s="58">
        <f t="shared" si="11"/>
        <v>0</v>
      </c>
      <c r="AI270" s="58"/>
      <c r="AJ270" s="58">
        <f t="shared" si="12"/>
        <v>0</v>
      </c>
      <c r="AK270" s="58"/>
      <c r="AL270" s="58"/>
    </row>
    <row r="271" spans="1:38" ht="145.2" customHeight="1">
      <c r="A271" s="47" t="s">
        <v>1223</v>
      </c>
      <c r="B271" s="43" t="s">
        <v>448</v>
      </c>
      <c r="C271" s="50" t="s">
        <v>1483</v>
      </c>
      <c r="D271" s="4"/>
      <c r="E271" s="58">
        <v>0</v>
      </c>
      <c r="F271" s="58">
        <v>0</v>
      </c>
      <c r="G271" s="58"/>
      <c r="H271" s="58">
        <v>0</v>
      </c>
      <c r="I271" s="58"/>
      <c r="J271" s="58"/>
      <c r="K271" s="58"/>
      <c r="L271" s="58">
        <v>0</v>
      </c>
      <c r="M271" s="58">
        <v>0</v>
      </c>
      <c r="N271" s="58"/>
      <c r="O271" s="58">
        <v>0</v>
      </c>
      <c r="P271" s="58"/>
      <c r="Q271" s="58"/>
      <c r="R271" s="58"/>
      <c r="S271" s="58">
        <v>0.62875661999999999</v>
      </c>
      <c r="T271" s="58">
        <v>0.5</v>
      </c>
      <c r="U271" s="58"/>
      <c r="V271" s="58">
        <v>0</v>
      </c>
      <c r="W271" s="58"/>
      <c r="X271" s="58"/>
      <c r="Y271" s="58"/>
      <c r="Z271" s="58">
        <v>0</v>
      </c>
      <c r="AA271" s="58">
        <v>0</v>
      </c>
      <c r="AB271" s="58"/>
      <c r="AC271" s="58">
        <v>0</v>
      </c>
      <c r="AD271" s="58"/>
      <c r="AE271" s="58"/>
      <c r="AF271" s="58"/>
      <c r="AG271" s="58">
        <f t="shared" si="13" ref="AG271:AG335">=E271+L271+S271+Z271</f>
        <v>0.62875661999999999</v>
      </c>
      <c r="AH271" s="58">
        <f t="shared" si="14" ref="AH271:AH335">=F271+M271+T271+AA271</f>
        <v>0.5</v>
      </c>
      <c r="AI271" s="58"/>
      <c r="AJ271" s="58">
        <f t="shared" si="15" ref="AJ271:AJ335">=H271+O271+V271+AC271</f>
        <v>0</v>
      </c>
      <c r="AK271" s="58"/>
      <c r="AL271" s="58"/>
    </row>
    <row r="272" spans="1:38" ht="126.95" customHeight="1">
      <c r="A272" s="47" t="s">
        <v>1223</v>
      </c>
      <c r="B272" s="43" t="s">
        <v>449</v>
      </c>
      <c r="C272" s="50" t="s">
        <v>1484</v>
      </c>
      <c r="D272" s="4"/>
      <c r="E272" s="58">
        <v>0</v>
      </c>
      <c r="F272" s="58">
        <v>0</v>
      </c>
      <c r="G272" s="58"/>
      <c r="H272" s="58">
        <v>0</v>
      </c>
      <c r="I272" s="58"/>
      <c r="J272" s="58"/>
      <c r="K272" s="58"/>
      <c r="L272" s="58">
        <v>0</v>
      </c>
      <c r="M272" s="58">
        <v>0</v>
      </c>
      <c r="N272" s="58"/>
      <c r="O272" s="58">
        <v>0</v>
      </c>
      <c r="P272" s="58"/>
      <c r="Q272" s="58"/>
      <c r="R272" s="58"/>
      <c r="S272" s="58">
        <v>0</v>
      </c>
      <c r="T272" s="58">
        <v>0</v>
      </c>
      <c r="U272" s="58"/>
      <c r="V272" s="58">
        <v>0</v>
      </c>
      <c r="W272" s="58"/>
      <c r="X272" s="58"/>
      <c r="Y272" s="58"/>
      <c r="Z272" s="58">
        <v>0</v>
      </c>
      <c r="AA272" s="58">
        <v>0</v>
      </c>
      <c r="AB272" s="58"/>
      <c r="AC272" s="58">
        <v>0</v>
      </c>
      <c r="AD272" s="58"/>
      <c r="AE272" s="58"/>
      <c r="AF272" s="58"/>
      <c r="AG272" s="58">
        <f t="shared" si="13"/>
        <v>0</v>
      </c>
      <c r="AH272" s="58">
        <f t="shared" si="14"/>
        <v>0</v>
      </c>
      <c r="AI272" s="58"/>
      <c r="AJ272" s="58">
        <f t="shared" si="15"/>
        <v>0</v>
      </c>
      <c r="AK272" s="58"/>
      <c r="AL272" s="58"/>
    </row>
    <row r="273" spans="1:38" ht="72.65" customHeight="1">
      <c r="A273" s="47" t="s">
        <v>1223</v>
      </c>
      <c r="B273" s="43" t="s">
        <v>450</v>
      </c>
      <c r="C273" s="50" t="s">
        <v>1485</v>
      </c>
      <c r="D273" s="4"/>
      <c r="E273" s="58">
        <v>0.78931541000000005</v>
      </c>
      <c r="F273" s="58">
        <v>0.80</v>
      </c>
      <c r="G273" s="58"/>
      <c r="H273" s="58">
        <v>0</v>
      </c>
      <c r="I273" s="58"/>
      <c r="J273" s="58"/>
      <c r="K273" s="58"/>
      <c r="L273" s="58">
        <v>0</v>
      </c>
      <c r="M273" s="58">
        <v>0</v>
      </c>
      <c r="N273" s="58"/>
      <c r="O273" s="58">
        <v>0</v>
      </c>
      <c r="P273" s="58"/>
      <c r="Q273" s="58"/>
      <c r="R273" s="58"/>
      <c r="S273" s="58">
        <v>0</v>
      </c>
      <c r="T273" s="58">
        <v>0</v>
      </c>
      <c r="U273" s="58"/>
      <c r="V273" s="58">
        <v>0</v>
      </c>
      <c r="W273" s="58"/>
      <c r="X273" s="58"/>
      <c r="Y273" s="58"/>
      <c r="Z273" s="58">
        <v>0</v>
      </c>
      <c r="AA273" s="58">
        <v>0</v>
      </c>
      <c r="AB273" s="58"/>
      <c r="AC273" s="58">
        <v>0</v>
      </c>
      <c r="AD273" s="58"/>
      <c r="AE273" s="58"/>
      <c r="AF273" s="58"/>
      <c r="AG273" s="58">
        <f t="shared" si="13"/>
        <v>0.78931541000000005</v>
      </c>
      <c r="AH273" s="58">
        <f t="shared" si="14"/>
        <v>0.80000000000000004</v>
      </c>
      <c r="AI273" s="58"/>
      <c r="AJ273" s="58">
        <f t="shared" si="15"/>
        <v>0</v>
      </c>
      <c r="AK273" s="58"/>
      <c r="AL273" s="58"/>
    </row>
    <row r="274" spans="1:38" ht="72.65" customHeight="1">
      <c r="A274" s="47" t="s">
        <v>1223</v>
      </c>
      <c r="B274" s="43" t="s">
        <v>451</v>
      </c>
      <c r="C274" s="50" t="s">
        <v>1486</v>
      </c>
      <c r="D274" s="58"/>
      <c r="E274" s="58">
        <v>0</v>
      </c>
      <c r="F274" s="58">
        <v>0</v>
      </c>
      <c r="G274" s="58"/>
      <c r="H274" s="58">
        <v>0</v>
      </c>
      <c r="I274" s="58"/>
      <c r="J274" s="58"/>
      <c r="K274" s="58"/>
      <c r="L274" s="58">
        <v>0</v>
      </c>
      <c r="M274" s="58">
        <v>0</v>
      </c>
      <c r="N274" s="58"/>
      <c r="O274" s="58">
        <v>0</v>
      </c>
      <c r="P274" s="58"/>
      <c r="Q274" s="58"/>
      <c r="R274" s="58"/>
      <c r="S274" s="58">
        <v>0</v>
      </c>
      <c r="T274" s="58">
        <v>0</v>
      </c>
      <c r="U274" s="58"/>
      <c r="V274" s="58">
        <v>0</v>
      </c>
      <c r="W274" s="58"/>
      <c r="X274" s="58"/>
      <c r="Y274" s="58"/>
      <c r="Z274" s="58">
        <v>0</v>
      </c>
      <c r="AA274" s="58">
        <v>0</v>
      </c>
      <c r="AB274" s="58"/>
      <c r="AC274" s="58">
        <v>0</v>
      </c>
      <c r="AD274" s="58"/>
      <c r="AE274" s="58"/>
      <c r="AF274" s="58"/>
      <c r="AG274" s="58">
        <f t="shared" si="13"/>
        <v>0</v>
      </c>
      <c r="AH274" s="58">
        <f t="shared" si="14"/>
        <v>0</v>
      </c>
      <c r="AI274" s="58"/>
      <c r="AJ274" s="58">
        <f t="shared" si="15"/>
        <v>0</v>
      </c>
      <c r="AK274" s="58"/>
      <c r="AL274" s="58"/>
    </row>
    <row r="275" spans="1:38" ht="72.65" customHeight="1">
      <c r="A275" s="47" t="s">
        <v>1223</v>
      </c>
      <c r="B275" s="43" t="s">
        <v>2763</v>
      </c>
      <c r="C275" s="50" t="s">
        <v>2764</v>
      </c>
      <c r="D275" s="58"/>
      <c r="E275" s="58">
        <v>0</v>
      </c>
      <c r="F275" s="58">
        <v>0</v>
      </c>
      <c r="G275" s="58"/>
      <c r="H275" s="58">
        <v>0</v>
      </c>
      <c r="I275" s="58"/>
      <c r="J275" s="58"/>
      <c r="K275" s="58"/>
      <c r="L275" s="58">
        <v>0</v>
      </c>
      <c r="M275" s="58">
        <v>0</v>
      </c>
      <c r="N275" s="58"/>
      <c r="O275" s="58">
        <v>0</v>
      </c>
      <c r="P275" s="58"/>
      <c r="Q275" s="58"/>
      <c r="R275" s="58"/>
      <c r="S275" s="58">
        <v>0</v>
      </c>
      <c r="T275" s="58">
        <v>0</v>
      </c>
      <c r="U275" s="58"/>
      <c r="V275" s="58">
        <v>0</v>
      </c>
      <c r="W275" s="58"/>
      <c r="X275" s="58"/>
      <c r="Y275" s="58"/>
      <c r="Z275" s="58">
        <v>0</v>
      </c>
      <c r="AA275" s="58">
        <v>0</v>
      </c>
      <c r="AB275" s="58"/>
      <c r="AC275" s="58">
        <v>0</v>
      </c>
      <c r="AD275" s="58"/>
      <c r="AE275" s="58"/>
      <c r="AF275" s="58"/>
      <c r="AG275" s="58">
        <f t="shared" si="13"/>
        <v>0</v>
      </c>
      <c r="AH275" s="58">
        <f t="shared" si="14"/>
        <v>0</v>
      </c>
      <c r="AI275" s="58"/>
      <c r="AJ275" s="58">
        <f t="shared" si="15"/>
        <v>0</v>
      </c>
      <c r="AK275" s="58"/>
      <c r="AL275" s="58"/>
    </row>
    <row r="276" spans="1:38" ht="93.75">
      <c r="A276" s="47" t="s">
        <v>1224</v>
      </c>
      <c r="B276" s="43" t="s">
        <v>452</v>
      </c>
      <c r="C276" s="50" t="s">
        <v>1487</v>
      </c>
      <c r="D276" s="58"/>
      <c r="E276" s="58">
        <v>0</v>
      </c>
      <c r="F276" s="58">
        <v>0</v>
      </c>
      <c r="G276" s="58"/>
      <c r="H276" s="58">
        <v>0</v>
      </c>
      <c r="I276" s="58"/>
      <c r="J276" s="58"/>
      <c r="K276" s="58"/>
      <c r="L276" s="58">
        <v>0</v>
      </c>
      <c r="M276" s="58">
        <v>0</v>
      </c>
      <c r="N276" s="58"/>
      <c r="O276" s="58">
        <v>0</v>
      </c>
      <c r="P276" s="58"/>
      <c r="Q276" s="58"/>
      <c r="R276" s="58"/>
      <c r="S276" s="58">
        <v>0</v>
      </c>
      <c r="T276" s="58">
        <v>0</v>
      </c>
      <c r="U276" s="58"/>
      <c r="V276" s="58">
        <v>0</v>
      </c>
      <c r="W276" s="58"/>
      <c r="X276" s="58"/>
      <c r="Y276" s="58"/>
      <c r="Z276" s="58">
        <v>0</v>
      </c>
      <c r="AA276" s="58">
        <v>0</v>
      </c>
      <c r="AB276" s="58"/>
      <c r="AC276" s="58">
        <v>0</v>
      </c>
      <c r="AD276" s="58"/>
      <c r="AE276" s="58"/>
      <c r="AF276" s="58"/>
      <c r="AG276" s="58">
        <f t="shared" si="13"/>
        <v>0</v>
      </c>
      <c r="AH276" s="58">
        <f t="shared" si="14"/>
        <v>0</v>
      </c>
      <c r="AI276" s="58"/>
      <c r="AJ276" s="58">
        <f t="shared" si="15"/>
        <v>0</v>
      </c>
      <c r="AK276" s="58"/>
      <c r="AL276" s="58"/>
    </row>
    <row r="277" spans="1:38" ht="150">
      <c r="A277" s="47" t="s">
        <v>1224</v>
      </c>
      <c r="B277" s="43" t="s">
        <v>453</v>
      </c>
      <c r="C277" s="50" t="s">
        <v>1488</v>
      </c>
      <c r="D277" s="58"/>
      <c r="E277" s="58">
        <v>0.11472563000000001</v>
      </c>
      <c r="F277" s="58">
        <v>0</v>
      </c>
      <c r="G277" s="58"/>
      <c r="H277" s="58">
        <v>0.13</v>
      </c>
      <c r="I277" s="58"/>
      <c r="J277" s="58"/>
      <c r="K277" s="58"/>
      <c r="L277" s="58">
        <v>0</v>
      </c>
      <c r="M277" s="58">
        <v>0</v>
      </c>
      <c r="N277" s="58"/>
      <c r="O277" s="58">
        <v>0</v>
      </c>
      <c r="P277" s="58"/>
      <c r="Q277" s="58"/>
      <c r="R277" s="58"/>
      <c r="S277" s="58">
        <v>0</v>
      </c>
      <c r="T277" s="58">
        <v>0</v>
      </c>
      <c r="U277" s="58"/>
      <c r="V277" s="58">
        <v>0</v>
      </c>
      <c r="W277" s="58"/>
      <c r="X277" s="58"/>
      <c r="Y277" s="58"/>
      <c r="Z277" s="58">
        <v>0</v>
      </c>
      <c r="AA277" s="58">
        <v>0</v>
      </c>
      <c r="AB277" s="58"/>
      <c r="AC277" s="58">
        <v>0</v>
      </c>
      <c r="AD277" s="58"/>
      <c r="AE277" s="58"/>
      <c r="AF277" s="58"/>
      <c r="AG277" s="58">
        <f t="shared" si="13"/>
        <v>0.11472563000000001</v>
      </c>
      <c r="AH277" s="58">
        <f t="shared" si="14"/>
        <v>0</v>
      </c>
      <c r="AI277" s="58"/>
      <c r="AJ277" s="58">
        <f t="shared" si="15"/>
        <v>0.13</v>
      </c>
      <c r="AK277" s="58"/>
      <c r="AL277" s="58"/>
    </row>
    <row r="278" spans="1:38" ht="75">
      <c r="A278" s="47" t="s">
        <v>1223</v>
      </c>
      <c r="B278" s="43" t="s">
        <v>454</v>
      </c>
      <c r="C278" s="50" t="s">
        <v>1489</v>
      </c>
      <c r="D278" s="58"/>
      <c r="E278" s="58">
        <v>0</v>
      </c>
      <c r="F278" s="58">
        <v>0</v>
      </c>
      <c r="G278" s="58"/>
      <c r="H278" s="58">
        <v>0</v>
      </c>
      <c r="I278" s="58"/>
      <c r="J278" s="58"/>
      <c r="K278" s="58"/>
      <c r="L278" s="58">
        <v>0</v>
      </c>
      <c r="M278" s="58">
        <v>0</v>
      </c>
      <c r="N278" s="58"/>
      <c r="O278" s="58">
        <v>0</v>
      </c>
      <c r="P278" s="58"/>
      <c r="Q278" s="58"/>
      <c r="R278" s="58"/>
      <c r="S278" s="58">
        <v>0</v>
      </c>
      <c r="T278" s="58">
        <v>0</v>
      </c>
      <c r="U278" s="58"/>
      <c r="V278" s="58">
        <v>0</v>
      </c>
      <c r="W278" s="58"/>
      <c r="X278" s="58"/>
      <c r="Y278" s="58"/>
      <c r="Z278" s="58">
        <v>0</v>
      </c>
      <c r="AA278" s="58">
        <v>0</v>
      </c>
      <c r="AB278" s="58"/>
      <c r="AC278" s="58">
        <v>0</v>
      </c>
      <c r="AD278" s="58"/>
      <c r="AE278" s="58"/>
      <c r="AF278" s="58"/>
      <c r="AG278" s="58">
        <f t="shared" si="13"/>
        <v>0</v>
      </c>
      <c r="AH278" s="58">
        <f t="shared" si="14"/>
        <v>0</v>
      </c>
      <c r="AI278" s="58"/>
      <c r="AJ278" s="58">
        <f t="shared" si="15"/>
        <v>0</v>
      </c>
      <c r="AK278" s="58"/>
      <c r="AL278" s="58"/>
    </row>
    <row r="279" spans="1:38" ht="75">
      <c r="A279" s="47" t="s">
        <v>1224</v>
      </c>
      <c r="B279" s="43" t="s">
        <v>455</v>
      </c>
      <c r="C279" s="50" t="s">
        <v>1490</v>
      </c>
      <c r="D279" s="58"/>
      <c r="E279" s="58">
        <v>0</v>
      </c>
      <c r="F279" s="58">
        <v>0</v>
      </c>
      <c r="G279" s="58"/>
      <c r="H279" s="58">
        <v>0</v>
      </c>
      <c r="I279" s="58"/>
      <c r="J279" s="58"/>
      <c r="K279" s="58"/>
      <c r="L279" s="58">
        <v>0</v>
      </c>
      <c r="M279" s="58">
        <v>0</v>
      </c>
      <c r="N279" s="58"/>
      <c r="O279" s="58">
        <v>0</v>
      </c>
      <c r="P279" s="58"/>
      <c r="Q279" s="58"/>
      <c r="R279" s="58"/>
      <c r="S279" s="58">
        <v>0</v>
      </c>
      <c r="T279" s="58">
        <v>0</v>
      </c>
      <c r="U279" s="58"/>
      <c r="V279" s="58">
        <v>0</v>
      </c>
      <c r="W279" s="58"/>
      <c r="X279" s="58"/>
      <c r="Y279" s="58"/>
      <c r="Z279" s="58">
        <v>4.8296600000000005</v>
      </c>
      <c r="AA279" s="58">
        <v>0</v>
      </c>
      <c r="AB279" s="58"/>
      <c r="AC279" s="58">
        <v>0.32</v>
      </c>
      <c r="AD279" s="58"/>
      <c r="AE279" s="58"/>
      <c r="AF279" s="58"/>
      <c r="AG279" s="58">
        <f t="shared" si="13"/>
        <v>4.8296600000000005</v>
      </c>
      <c r="AH279" s="58">
        <f t="shared" si="14"/>
        <v>0</v>
      </c>
      <c r="AI279" s="58"/>
      <c r="AJ279" s="58">
        <f t="shared" si="15"/>
        <v>0.32000000000000001</v>
      </c>
      <c r="AK279" s="58"/>
      <c r="AL279" s="58"/>
    </row>
    <row r="280" spans="1:38" ht="75">
      <c r="A280" s="47" t="s">
        <v>1224</v>
      </c>
      <c r="B280" s="43" t="s">
        <v>456</v>
      </c>
      <c r="C280" s="50" t="s">
        <v>1491</v>
      </c>
      <c r="D280" s="58"/>
      <c r="E280" s="58">
        <v>0.28714571999999999</v>
      </c>
      <c r="F280" s="58">
        <v>0</v>
      </c>
      <c r="G280" s="58"/>
      <c r="H280" s="58">
        <v>0.248</v>
      </c>
      <c r="I280" s="58"/>
      <c r="J280" s="58"/>
      <c r="K280" s="58"/>
      <c r="L280" s="58">
        <v>0</v>
      </c>
      <c r="M280" s="58">
        <v>0</v>
      </c>
      <c r="N280" s="58"/>
      <c r="O280" s="58">
        <v>0</v>
      </c>
      <c r="P280" s="58"/>
      <c r="Q280" s="58"/>
      <c r="R280" s="58"/>
      <c r="S280" s="58">
        <v>0</v>
      </c>
      <c r="T280" s="58">
        <v>0</v>
      </c>
      <c r="U280" s="58"/>
      <c r="V280" s="58">
        <v>0</v>
      </c>
      <c r="W280" s="58"/>
      <c r="X280" s="58"/>
      <c r="Y280" s="58"/>
      <c r="Z280" s="58">
        <v>0</v>
      </c>
      <c r="AA280" s="58">
        <v>0</v>
      </c>
      <c r="AB280" s="58"/>
      <c r="AC280" s="58">
        <v>0</v>
      </c>
      <c r="AD280" s="58"/>
      <c r="AE280" s="58"/>
      <c r="AF280" s="58"/>
      <c r="AG280" s="58">
        <f t="shared" si="13"/>
        <v>0.28714571999999999</v>
      </c>
      <c r="AH280" s="58">
        <f t="shared" si="14"/>
        <v>0</v>
      </c>
      <c r="AI280" s="58"/>
      <c r="AJ280" s="58">
        <f t="shared" si="15"/>
        <v>0.248</v>
      </c>
      <c r="AK280" s="58"/>
      <c r="AL280" s="58"/>
    </row>
    <row r="281" spans="1:38" ht="93.75">
      <c r="A281" s="47" t="s">
        <v>1224</v>
      </c>
      <c r="B281" s="43" t="s">
        <v>457</v>
      </c>
      <c r="C281" s="50" t="s">
        <v>1492</v>
      </c>
      <c r="D281" s="58"/>
      <c r="E281" s="58">
        <v>0.53897570999999989</v>
      </c>
      <c r="F281" s="58">
        <v>0</v>
      </c>
      <c r="G281" s="58"/>
      <c r="H281" s="58">
        <v>0.71699999999999997</v>
      </c>
      <c r="I281" s="58"/>
      <c r="J281" s="58"/>
      <c r="K281" s="58"/>
      <c r="L281" s="58">
        <v>0</v>
      </c>
      <c r="M281" s="58">
        <v>0</v>
      </c>
      <c r="N281" s="58"/>
      <c r="O281" s="58">
        <v>0</v>
      </c>
      <c r="P281" s="58"/>
      <c r="Q281" s="58"/>
      <c r="R281" s="58"/>
      <c r="S281" s="58">
        <v>0</v>
      </c>
      <c r="T281" s="58">
        <v>0</v>
      </c>
      <c r="U281" s="58"/>
      <c r="V281" s="58">
        <v>0</v>
      </c>
      <c r="W281" s="58"/>
      <c r="X281" s="58"/>
      <c r="Y281" s="58"/>
      <c r="Z281" s="58">
        <v>0</v>
      </c>
      <c r="AA281" s="58">
        <v>0</v>
      </c>
      <c r="AB281" s="58"/>
      <c r="AC281" s="58">
        <v>0</v>
      </c>
      <c r="AD281" s="58"/>
      <c r="AE281" s="58"/>
      <c r="AF281" s="58"/>
      <c r="AG281" s="58">
        <f t="shared" si="13"/>
        <v>0.53897570999999989</v>
      </c>
      <c r="AH281" s="58">
        <f t="shared" si="14"/>
        <v>0</v>
      </c>
      <c r="AI281" s="58"/>
      <c r="AJ281" s="58">
        <f t="shared" si="15"/>
        <v>0.71699999999999997</v>
      </c>
      <c r="AK281" s="58"/>
      <c r="AL281" s="58"/>
    </row>
    <row r="282" spans="1:38" ht="112.5">
      <c r="A282" s="47" t="s">
        <v>1224</v>
      </c>
      <c r="B282" s="43" t="s">
        <v>458</v>
      </c>
      <c r="C282" s="50" t="s">
        <v>1493</v>
      </c>
      <c r="D282" s="58"/>
      <c r="E282" s="58">
        <v>0</v>
      </c>
      <c r="F282" s="58">
        <v>0</v>
      </c>
      <c r="G282" s="58"/>
      <c r="H282" s="58">
        <v>0</v>
      </c>
      <c r="I282" s="58"/>
      <c r="J282" s="58"/>
      <c r="K282" s="58"/>
      <c r="L282" s="58">
        <v>0</v>
      </c>
      <c r="M282" s="58">
        <v>0</v>
      </c>
      <c r="N282" s="58"/>
      <c r="O282" s="58">
        <v>0</v>
      </c>
      <c r="P282" s="58"/>
      <c r="Q282" s="58"/>
      <c r="R282" s="58"/>
      <c r="S282" s="58">
        <v>1.3032788899999999</v>
      </c>
      <c r="T282" s="58">
        <v>0</v>
      </c>
      <c r="U282" s="58"/>
      <c r="V282" s="58">
        <v>1.21</v>
      </c>
      <c r="W282" s="58"/>
      <c r="X282" s="58"/>
      <c r="Y282" s="58"/>
      <c r="Z282" s="58">
        <v>0</v>
      </c>
      <c r="AA282" s="58">
        <v>0</v>
      </c>
      <c r="AB282" s="58"/>
      <c r="AC282" s="58">
        <v>0</v>
      </c>
      <c r="AD282" s="58"/>
      <c r="AE282" s="58"/>
      <c r="AF282" s="58"/>
      <c r="AG282" s="58">
        <f t="shared" si="13"/>
        <v>1.3032788899999999</v>
      </c>
      <c r="AH282" s="58">
        <f t="shared" si="14"/>
        <v>0</v>
      </c>
      <c r="AI282" s="58"/>
      <c r="AJ282" s="58">
        <f t="shared" si="15"/>
        <v>1.21</v>
      </c>
      <c r="AK282" s="58"/>
      <c r="AL282" s="58"/>
    </row>
    <row r="283" spans="1:38" ht="93.75">
      <c r="A283" s="47" t="s">
        <v>1223</v>
      </c>
      <c r="B283" s="43" t="s">
        <v>459</v>
      </c>
      <c r="C283" s="50" t="s">
        <v>1494</v>
      </c>
      <c r="D283" s="58"/>
      <c r="E283" s="58">
        <v>0</v>
      </c>
      <c r="F283" s="58">
        <v>0</v>
      </c>
      <c r="G283" s="58"/>
      <c r="H283" s="58">
        <v>0</v>
      </c>
      <c r="I283" s="58"/>
      <c r="J283" s="58"/>
      <c r="K283" s="58"/>
      <c r="L283" s="58">
        <v>17.64081427</v>
      </c>
      <c r="M283" s="58">
        <v>0</v>
      </c>
      <c r="N283" s="58"/>
      <c r="O283" s="58">
        <v>0.50693999999999995</v>
      </c>
      <c r="P283" s="58"/>
      <c r="Q283" s="58"/>
      <c r="R283" s="58"/>
      <c r="S283" s="58">
        <v>0</v>
      </c>
      <c r="T283" s="58">
        <v>0</v>
      </c>
      <c r="U283" s="58"/>
      <c r="V283" s="58">
        <v>0</v>
      </c>
      <c r="W283" s="58"/>
      <c r="X283" s="58"/>
      <c r="Y283" s="58"/>
      <c r="Z283" s="58">
        <v>0</v>
      </c>
      <c r="AA283" s="58">
        <v>0</v>
      </c>
      <c r="AB283" s="58"/>
      <c r="AC283" s="58">
        <v>0</v>
      </c>
      <c r="AD283" s="58"/>
      <c r="AE283" s="58"/>
      <c r="AF283" s="58"/>
      <c r="AG283" s="58">
        <f t="shared" si="13"/>
        <v>17.64081427</v>
      </c>
      <c r="AH283" s="58">
        <f t="shared" si="14"/>
        <v>0</v>
      </c>
      <c r="AI283" s="58"/>
      <c r="AJ283" s="58">
        <f t="shared" si="15"/>
        <v>0.50693999999999995</v>
      </c>
      <c r="AK283" s="58"/>
      <c r="AL283" s="58"/>
    </row>
    <row r="284" spans="1:38" ht="75">
      <c r="A284" s="47" t="s">
        <v>1223</v>
      </c>
      <c r="B284" s="43" t="s">
        <v>460</v>
      </c>
      <c r="C284" s="50" t="s">
        <v>1495</v>
      </c>
      <c r="D284" s="58"/>
      <c r="E284" s="58">
        <v>0</v>
      </c>
      <c r="F284" s="58">
        <v>0</v>
      </c>
      <c r="G284" s="58"/>
      <c r="H284" s="58">
        <v>0</v>
      </c>
      <c r="I284" s="58"/>
      <c r="J284" s="58"/>
      <c r="K284" s="58"/>
      <c r="L284" s="58">
        <v>0</v>
      </c>
      <c r="M284" s="58">
        <v>0</v>
      </c>
      <c r="N284" s="58"/>
      <c r="O284" s="58">
        <v>0</v>
      </c>
      <c r="P284" s="58"/>
      <c r="Q284" s="58"/>
      <c r="R284" s="58"/>
      <c r="S284" s="58">
        <v>3.6437800000000005</v>
      </c>
      <c r="T284" s="58">
        <v>0</v>
      </c>
      <c r="U284" s="58"/>
      <c r="V284" s="58">
        <v>0</v>
      </c>
      <c r="W284" s="58"/>
      <c r="X284" s="58"/>
      <c r="Y284" s="58"/>
      <c r="Z284" s="58">
        <v>0</v>
      </c>
      <c r="AA284" s="58">
        <v>0</v>
      </c>
      <c r="AB284" s="58"/>
      <c r="AC284" s="58">
        <v>0</v>
      </c>
      <c r="AD284" s="58"/>
      <c r="AE284" s="58"/>
      <c r="AF284" s="58"/>
      <c r="AG284" s="58">
        <f t="shared" si="13"/>
        <v>3.6437800000000005</v>
      </c>
      <c r="AH284" s="58">
        <f t="shared" si="14"/>
        <v>0</v>
      </c>
      <c r="AI284" s="58"/>
      <c r="AJ284" s="58">
        <f t="shared" si="15"/>
        <v>0</v>
      </c>
      <c r="AK284" s="58"/>
      <c r="AL284" s="58"/>
    </row>
    <row r="285" spans="1:38" ht="75">
      <c r="A285" s="47" t="s">
        <v>1223</v>
      </c>
      <c r="B285" s="43" t="s">
        <v>461</v>
      </c>
      <c r="C285" s="50" t="s">
        <v>1496</v>
      </c>
      <c r="D285" s="58"/>
      <c r="E285" s="58">
        <v>0</v>
      </c>
      <c r="F285" s="58">
        <v>0</v>
      </c>
      <c r="G285" s="58"/>
      <c r="H285" s="58">
        <v>0</v>
      </c>
      <c r="I285" s="58"/>
      <c r="J285" s="58"/>
      <c r="K285" s="58"/>
      <c r="L285" s="58">
        <v>5.7180079800000003</v>
      </c>
      <c r="M285" s="58">
        <v>0</v>
      </c>
      <c r="N285" s="58"/>
      <c r="O285" s="58">
        <v>0</v>
      </c>
      <c r="P285" s="58"/>
      <c r="Q285" s="58"/>
      <c r="R285" s="58"/>
      <c r="S285" s="58">
        <v>0</v>
      </c>
      <c r="T285" s="58">
        <v>0</v>
      </c>
      <c r="U285" s="58"/>
      <c r="V285" s="58">
        <v>0</v>
      </c>
      <c r="W285" s="58"/>
      <c r="X285" s="58"/>
      <c r="Y285" s="58"/>
      <c r="Z285" s="58">
        <v>0</v>
      </c>
      <c r="AA285" s="58">
        <v>0</v>
      </c>
      <c r="AB285" s="58"/>
      <c r="AC285" s="58">
        <v>0</v>
      </c>
      <c r="AD285" s="58"/>
      <c r="AE285" s="58"/>
      <c r="AF285" s="58"/>
      <c r="AG285" s="58">
        <f t="shared" si="13"/>
        <v>5.7180079800000003</v>
      </c>
      <c r="AH285" s="58">
        <f t="shared" si="14"/>
        <v>0</v>
      </c>
      <c r="AI285" s="58"/>
      <c r="AJ285" s="58">
        <f t="shared" si="15"/>
        <v>0</v>
      </c>
      <c r="AK285" s="58"/>
      <c r="AL285" s="58"/>
    </row>
    <row r="286" spans="1:38" ht="75">
      <c r="A286" s="47" t="s">
        <v>1223</v>
      </c>
      <c r="B286" s="43" t="s">
        <v>462</v>
      </c>
      <c r="C286" s="50" t="s">
        <v>1497</v>
      </c>
      <c r="D286" s="58"/>
      <c r="E286" s="58">
        <v>0</v>
      </c>
      <c r="F286" s="58">
        <v>0</v>
      </c>
      <c r="G286" s="58"/>
      <c r="H286" s="58">
        <v>0</v>
      </c>
      <c r="I286" s="58"/>
      <c r="J286" s="58"/>
      <c r="K286" s="58"/>
      <c r="L286" s="58">
        <v>0</v>
      </c>
      <c r="M286" s="58">
        <v>0</v>
      </c>
      <c r="N286" s="58"/>
      <c r="O286" s="58">
        <v>0</v>
      </c>
      <c r="P286" s="58"/>
      <c r="Q286" s="58"/>
      <c r="R286" s="58"/>
      <c r="S286" s="58">
        <v>0</v>
      </c>
      <c r="T286" s="58">
        <v>0</v>
      </c>
      <c r="U286" s="58"/>
      <c r="V286" s="58">
        <v>0</v>
      </c>
      <c r="W286" s="58"/>
      <c r="X286" s="58"/>
      <c r="Y286" s="58"/>
      <c r="Z286" s="58">
        <v>24.002880000000001</v>
      </c>
      <c r="AA286" s="58">
        <v>0</v>
      </c>
      <c r="AB286" s="58"/>
      <c r="AC286" s="58">
        <v>0</v>
      </c>
      <c r="AD286" s="58"/>
      <c r="AE286" s="58"/>
      <c r="AF286" s="58"/>
      <c r="AG286" s="58">
        <f t="shared" si="13"/>
        <v>24.002880000000001</v>
      </c>
      <c r="AH286" s="58">
        <f t="shared" si="14"/>
        <v>0</v>
      </c>
      <c r="AI286" s="58"/>
      <c r="AJ286" s="58">
        <f t="shared" si="15"/>
        <v>0</v>
      </c>
      <c r="AK286" s="58"/>
      <c r="AL286" s="58"/>
    </row>
    <row r="287" spans="1:38" ht="75">
      <c r="A287" s="47" t="s">
        <v>1223</v>
      </c>
      <c r="B287" s="43" t="s">
        <v>463</v>
      </c>
      <c r="C287" s="50" t="s">
        <v>1498</v>
      </c>
      <c r="D287" s="58"/>
      <c r="E287" s="58">
        <v>0</v>
      </c>
      <c r="F287" s="58">
        <v>0</v>
      </c>
      <c r="G287" s="58"/>
      <c r="H287" s="58">
        <v>0</v>
      </c>
      <c r="I287" s="58"/>
      <c r="J287" s="58"/>
      <c r="K287" s="58"/>
      <c r="L287" s="58">
        <v>0</v>
      </c>
      <c r="M287" s="58">
        <v>0</v>
      </c>
      <c r="N287" s="58"/>
      <c r="O287" s="58">
        <v>0</v>
      </c>
      <c r="P287" s="58"/>
      <c r="Q287" s="58"/>
      <c r="R287" s="58"/>
      <c r="S287" s="58">
        <v>1.91382311</v>
      </c>
      <c r="T287" s="58">
        <v>0</v>
      </c>
      <c r="U287" s="58"/>
      <c r="V287" s="58">
        <v>0</v>
      </c>
      <c r="W287" s="58"/>
      <c r="X287" s="58"/>
      <c r="Y287" s="58"/>
      <c r="Z287" s="58">
        <v>0</v>
      </c>
      <c r="AA287" s="58">
        <v>0</v>
      </c>
      <c r="AB287" s="58"/>
      <c r="AC287" s="58">
        <v>0</v>
      </c>
      <c r="AD287" s="58"/>
      <c r="AE287" s="58"/>
      <c r="AF287" s="58"/>
      <c r="AG287" s="58">
        <f t="shared" si="13"/>
        <v>1.91382311</v>
      </c>
      <c r="AH287" s="58">
        <f t="shared" si="14"/>
        <v>0</v>
      </c>
      <c r="AI287" s="58"/>
      <c r="AJ287" s="58">
        <f t="shared" si="15"/>
        <v>0</v>
      </c>
      <c r="AK287" s="58"/>
      <c r="AL287" s="58"/>
    </row>
    <row r="288" spans="1:38" ht="75">
      <c r="A288" s="47" t="s">
        <v>1223</v>
      </c>
      <c r="B288" s="43" t="s">
        <v>464</v>
      </c>
      <c r="C288" s="50" t="s">
        <v>1499</v>
      </c>
      <c r="D288" s="58"/>
      <c r="E288" s="58">
        <v>0</v>
      </c>
      <c r="F288" s="58">
        <v>0</v>
      </c>
      <c r="G288" s="58"/>
      <c r="H288" s="58">
        <v>0</v>
      </c>
      <c r="I288" s="58"/>
      <c r="J288" s="58"/>
      <c r="K288" s="58"/>
      <c r="L288" s="58">
        <v>3.67144944</v>
      </c>
      <c r="M288" s="58">
        <v>0</v>
      </c>
      <c r="N288" s="58"/>
      <c r="O288" s="58">
        <v>0</v>
      </c>
      <c r="P288" s="58"/>
      <c r="Q288" s="58"/>
      <c r="R288" s="58"/>
      <c r="S288" s="58">
        <v>0</v>
      </c>
      <c r="T288" s="58">
        <v>0</v>
      </c>
      <c r="U288" s="58"/>
      <c r="V288" s="58">
        <v>0</v>
      </c>
      <c r="W288" s="58"/>
      <c r="X288" s="58"/>
      <c r="Y288" s="58"/>
      <c r="Z288" s="58">
        <v>0</v>
      </c>
      <c r="AA288" s="58">
        <v>0</v>
      </c>
      <c r="AB288" s="58"/>
      <c r="AC288" s="58">
        <v>0</v>
      </c>
      <c r="AD288" s="58"/>
      <c r="AE288" s="58"/>
      <c r="AF288" s="58"/>
      <c r="AG288" s="58">
        <f t="shared" si="13"/>
        <v>3.67144944</v>
      </c>
      <c r="AH288" s="58">
        <f t="shared" si="14"/>
        <v>0</v>
      </c>
      <c r="AI288" s="58"/>
      <c r="AJ288" s="58">
        <f t="shared" si="15"/>
        <v>0</v>
      </c>
      <c r="AK288" s="58"/>
      <c r="AL288" s="58"/>
    </row>
    <row r="289" spans="1:38" ht="75">
      <c r="A289" s="47" t="s">
        <v>1223</v>
      </c>
      <c r="B289" s="43" t="s">
        <v>465</v>
      </c>
      <c r="C289" s="50" t="s">
        <v>1500</v>
      </c>
      <c r="D289" s="58"/>
      <c r="E289" s="58">
        <v>0</v>
      </c>
      <c r="F289" s="58">
        <v>0</v>
      </c>
      <c r="G289" s="58"/>
      <c r="H289" s="58">
        <v>0</v>
      </c>
      <c r="I289" s="58"/>
      <c r="J289" s="58"/>
      <c r="K289" s="58"/>
      <c r="L289" s="58">
        <v>2.0072414300000001</v>
      </c>
      <c r="M289" s="58">
        <v>0</v>
      </c>
      <c r="N289" s="58"/>
      <c r="O289" s="58">
        <v>0</v>
      </c>
      <c r="P289" s="58"/>
      <c r="Q289" s="58"/>
      <c r="R289" s="58"/>
      <c r="S289" s="58">
        <v>0</v>
      </c>
      <c r="T289" s="58">
        <v>0</v>
      </c>
      <c r="U289" s="58"/>
      <c r="V289" s="58">
        <v>0</v>
      </c>
      <c r="W289" s="58"/>
      <c r="X289" s="58"/>
      <c r="Y289" s="58"/>
      <c r="Z289" s="58">
        <v>0</v>
      </c>
      <c r="AA289" s="58">
        <v>0</v>
      </c>
      <c r="AB289" s="58"/>
      <c r="AC289" s="58">
        <v>0</v>
      </c>
      <c r="AD289" s="58"/>
      <c r="AE289" s="58"/>
      <c r="AF289" s="58"/>
      <c r="AG289" s="58">
        <f t="shared" si="13"/>
        <v>2.0072414300000001</v>
      </c>
      <c r="AH289" s="58">
        <f t="shared" si="14"/>
        <v>0</v>
      </c>
      <c r="AI289" s="58"/>
      <c r="AJ289" s="58">
        <f t="shared" si="15"/>
        <v>0</v>
      </c>
      <c r="AK289" s="58"/>
      <c r="AL289" s="58"/>
    </row>
    <row r="290" spans="1:38" ht="75">
      <c r="A290" s="47" t="s">
        <v>1223</v>
      </c>
      <c r="B290" s="43" t="s">
        <v>466</v>
      </c>
      <c r="C290" s="50" t="s">
        <v>1501</v>
      </c>
      <c r="D290" s="58"/>
      <c r="E290" s="58">
        <v>0</v>
      </c>
      <c r="F290" s="58">
        <v>0</v>
      </c>
      <c r="G290" s="58"/>
      <c r="H290" s="58">
        <v>0</v>
      </c>
      <c r="I290" s="58"/>
      <c r="J290" s="58"/>
      <c r="K290" s="58"/>
      <c r="L290" s="58">
        <v>1.55600272</v>
      </c>
      <c r="M290" s="58">
        <v>0</v>
      </c>
      <c r="N290" s="58"/>
      <c r="O290" s="58">
        <v>0</v>
      </c>
      <c r="P290" s="58"/>
      <c r="Q290" s="58"/>
      <c r="R290" s="58"/>
      <c r="S290" s="58">
        <v>0</v>
      </c>
      <c r="T290" s="58">
        <v>0</v>
      </c>
      <c r="U290" s="58"/>
      <c r="V290" s="58">
        <v>0</v>
      </c>
      <c r="W290" s="58"/>
      <c r="X290" s="58"/>
      <c r="Y290" s="58"/>
      <c r="Z290" s="58">
        <v>0</v>
      </c>
      <c r="AA290" s="58">
        <v>0</v>
      </c>
      <c r="AB290" s="58"/>
      <c r="AC290" s="58">
        <v>0</v>
      </c>
      <c r="AD290" s="58"/>
      <c r="AE290" s="58"/>
      <c r="AF290" s="58"/>
      <c r="AG290" s="58">
        <f t="shared" si="13"/>
        <v>1.55600272</v>
      </c>
      <c r="AH290" s="58">
        <f t="shared" si="14"/>
        <v>0</v>
      </c>
      <c r="AI290" s="58"/>
      <c r="AJ290" s="58">
        <f t="shared" si="15"/>
        <v>0</v>
      </c>
      <c r="AK290" s="58"/>
      <c r="AL290" s="58"/>
    </row>
    <row r="291" spans="1:38" ht="93.75">
      <c r="A291" s="47" t="s">
        <v>1223</v>
      </c>
      <c r="B291" s="43" t="s">
        <v>467</v>
      </c>
      <c r="C291" s="50" t="s">
        <v>1502</v>
      </c>
      <c r="D291" s="58"/>
      <c r="E291" s="58">
        <v>0</v>
      </c>
      <c r="F291" s="58">
        <v>0</v>
      </c>
      <c r="G291" s="58"/>
      <c r="H291" s="58">
        <v>0</v>
      </c>
      <c r="I291" s="58"/>
      <c r="J291" s="58"/>
      <c r="K291" s="58"/>
      <c r="L291" s="58">
        <v>0</v>
      </c>
      <c r="M291" s="58">
        <v>0</v>
      </c>
      <c r="N291" s="58"/>
      <c r="O291" s="58">
        <v>0</v>
      </c>
      <c r="P291" s="58"/>
      <c r="Q291" s="58"/>
      <c r="R291" s="58"/>
      <c r="S291" s="58">
        <v>2.5324699999999996</v>
      </c>
      <c r="T291" s="58">
        <v>0</v>
      </c>
      <c r="U291" s="58"/>
      <c r="V291" s="58">
        <v>0</v>
      </c>
      <c r="W291" s="58"/>
      <c r="X291" s="58"/>
      <c r="Y291" s="58"/>
      <c r="Z291" s="58">
        <v>0</v>
      </c>
      <c r="AA291" s="58">
        <v>0</v>
      </c>
      <c r="AB291" s="58"/>
      <c r="AC291" s="58">
        <v>0</v>
      </c>
      <c r="AD291" s="58"/>
      <c r="AE291" s="58"/>
      <c r="AF291" s="58"/>
      <c r="AG291" s="58">
        <f t="shared" si="13"/>
        <v>2.5324699999999996</v>
      </c>
      <c r="AH291" s="58">
        <f t="shared" si="14"/>
        <v>0</v>
      </c>
      <c r="AI291" s="58"/>
      <c r="AJ291" s="58">
        <f t="shared" si="15"/>
        <v>0</v>
      </c>
      <c r="AK291" s="58"/>
      <c r="AL291" s="58"/>
    </row>
    <row r="292" spans="1:38" ht="93.75">
      <c r="A292" s="47" t="s">
        <v>1223</v>
      </c>
      <c r="B292" s="43" t="s">
        <v>468</v>
      </c>
      <c r="C292" s="50" t="s">
        <v>1503</v>
      </c>
      <c r="D292" s="58"/>
      <c r="E292" s="58">
        <v>0</v>
      </c>
      <c r="F292" s="58">
        <v>0</v>
      </c>
      <c r="G292" s="58"/>
      <c r="H292" s="58">
        <v>0</v>
      </c>
      <c r="I292" s="58"/>
      <c r="J292" s="58"/>
      <c r="K292" s="58"/>
      <c r="L292" s="58">
        <v>0</v>
      </c>
      <c r="M292" s="58">
        <v>0</v>
      </c>
      <c r="N292" s="58"/>
      <c r="O292" s="58">
        <v>0</v>
      </c>
      <c r="P292" s="58"/>
      <c r="Q292" s="58"/>
      <c r="R292" s="58"/>
      <c r="S292" s="58">
        <v>0</v>
      </c>
      <c r="T292" s="58">
        <v>0</v>
      </c>
      <c r="U292" s="58"/>
      <c r="V292" s="58">
        <v>0</v>
      </c>
      <c r="W292" s="58"/>
      <c r="X292" s="58"/>
      <c r="Y292" s="58"/>
      <c r="Z292" s="58">
        <v>3.2519099999999996</v>
      </c>
      <c r="AA292" s="58">
        <v>0</v>
      </c>
      <c r="AB292" s="58"/>
      <c r="AC292" s="58">
        <v>0</v>
      </c>
      <c r="AD292" s="58"/>
      <c r="AE292" s="58"/>
      <c r="AF292" s="58"/>
      <c r="AG292" s="58">
        <f t="shared" si="13"/>
        <v>3.2519099999999996</v>
      </c>
      <c r="AH292" s="58">
        <f t="shared" si="14"/>
        <v>0</v>
      </c>
      <c r="AI292" s="58"/>
      <c r="AJ292" s="58">
        <f t="shared" si="15"/>
        <v>0</v>
      </c>
      <c r="AK292" s="58"/>
      <c r="AL292" s="58"/>
    </row>
    <row r="293" spans="1:38" ht="75">
      <c r="A293" s="47" t="s">
        <v>1223</v>
      </c>
      <c r="B293" s="43" t="s">
        <v>469</v>
      </c>
      <c r="C293" s="50" t="s">
        <v>1504</v>
      </c>
      <c r="D293" s="58"/>
      <c r="E293" s="58">
        <v>0</v>
      </c>
      <c r="F293" s="58">
        <v>0</v>
      </c>
      <c r="G293" s="58"/>
      <c r="H293" s="58">
        <v>0</v>
      </c>
      <c r="I293" s="58"/>
      <c r="J293" s="58"/>
      <c r="K293" s="58"/>
      <c r="L293" s="58">
        <v>1.45861109</v>
      </c>
      <c r="M293" s="58">
        <v>0</v>
      </c>
      <c r="N293" s="58"/>
      <c r="O293" s="58">
        <v>0</v>
      </c>
      <c r="P293" s="58"/>
      <c r="Q293" s="58"/>
      <c r="R293" s="58"/>
      <c r="S293" s="58">
        <v>0</v>
      </c>
      <c r="T293" s="58">
        <v>0</v>
      </c>
      <c r="U293" s="58"/>
      <c r="V293" s="58">
        <v>0</v>
      </c>
      <c r="W293" s="58"/>
      <c r="X293" s="58"/>
      <c r="Y293" s="58"/>
      <c r="Z293" s="58">
        <v>0</v>
      </c>
      <c r="AA293" s="58">
        <v>0</v>
      </c>
      <c r="AB293" s="58"/>
      <c r="AC293" s="58">
        <v>0</v>
      </c>
      <c r="AD293" s="58"/>
      <c r="AE293" s="58"/>
      <c r="AF293" s="58"/>
      <c r="AG293" s="58">
        <f t="shared" si="13"/>
        <v>1.45861109</v>
      </c>
      <c r="AH293" s="58">
        <f t="shared" si="14"/>
        <v>0</v>
      </c>
      <c r="AI293" s="58"/>
      <c r="AJ293" s="58">
        <f t="shared" si="15"/>
        <v>0</v>
      </c>
      <c r="AK293" s="58"/>
      <c r="AL293" s="58"/>
    </row>
    <row r="294" spans="1:38" ht="75">
      <c r="A294" s="47" t="s">
        <v>1223</v>
      </c>
      <c r="B294" s="43" t="s">
        <v>470</v>
      </c>
      <c r="C294" s="50" t="s">
        <v>1505</v>
      </c>
      <c r="D294" s="58"/>
      <c r="E294" s="58">
        <v>0</v>
      </c>
      <c r="F294" s="58">
        <v>0</v>
      </c>
      <c r="G294" s="58"/>
      <c r="H294" s="58">
        <v>0</v>
      </c>
      <c r="I294" s="58"/>
      <c r="J294" s="58"/>
      <c r="K294" s="58"/>
      <c r="L294" s="58">
        <v>0</v>
      </c>
      <c r="M294" s="58">
        <v>0</v>
      </c>
      <c r="N294" s="58"/>
      <c r="O294" s="58">
        <v>0</v>
      </c>
      <c r="P294" s="58"/>
      <c r="Q294" s="58"/>
      <c r="R294" s="58"/>
      <c r="S294" s="58">
        <v>2.2955877</v>
      </c>
      <c r="T294" s="58">
        <v>0</v>
      </c>
      <c r="U294" s="58"/>
      <c r="V294" s="58">
        <v>0</v>
      </c>
      <c r="W294" s="58"/>
      <c r="X294" s="58"/>
      <c r="Y294" s="58"/>
      <c r="Z294" s="58">
        <v>0</v>
      </c>
      <c r="AA294" s="58">
        <v>0</v>
      </c>
      <c r="AB294" s="58"/>
      <c r="AC294" s="58">
        <v>0</v>
      </c>
      <c r="AD294" s="58"/>
      <c r="AE294" s="58"/>
      <c r="AF294" s="58"/>
      <c r="AG294" s="58">
        <f t="shared" si="13"/>
        <v>2.2955877</v>
      </c>
      <c r="AH294" s="58">
        <f t="shared" si="14"/>
        <v>0</v>
      </c>
      <c r="AI294" s="58"/>
      <c r="AJ294" s="58">
        <f t="shared" si="15"/>
        <v>0</v>
      </c>
      <c r="AK294" s="58"/>
      <c r="AL294" s="58"/>
    </row>
    <row r="295" spans="1:38" ht="93.75">
      <c r="A295" s="47" t="s">
        <v>1223</v>
      </c>
      <c r="B295" s="43" t="s">
        <v>471</v>
      </c>
      <c r="C295" s="50" t="s">
        <v>1506</v>
      </c>
      <c r="D295" s="58"/>
      <c r="E295" s="58">
        <v>0</v>
      </c>
      <c r="F295" s="58">
        <v>0</v>
      </c>
      <c r="G295" s="58"/>
      <c r="H295" s="58">
        <v>0</v>
      </c>
      <c r="I295" s="58"/>
      <c r="J295" s="58"/>
      <c r="K295" s="58"/>
      <c r="L295" s="58">
        <v>0</v>
      </c>
      <c r="M295" s="58">
        <v>0</v>
      </c>
      <c r="N295" s="58"/>
      <c r="O295" s="58">
        <v>0</v>
      </c>
      <c r="P295" s="58"/>
      <c r="Q295" s="58"/>
      <c r="R295" s="58"/>
      <c r="S295" s="58">
        <v>2.3492654799999997</v>
      </c>
      <c r="T295" s="58">
        <v>0</v>
      </c>
      <c r="U295" s="58"/>
      <c r="V295" s="58">
        <v>0</v>
      </c>
      <c r="W295" s="58"/>
      <c r="X295" s="58"/>
      <c r="Y295" s="58"/>
      <c r="Z295" s="58">
        <v>0</v>
      </c>
      <c r="AA295" s="58">
        <v>0</v>
      </c>
      <c r="AB295" s="58"/>
      <c r="AC295" s="58">
        <v>0</v>
      </c>
      <c r="AD295" s="58"/>
      <c r="AE295" s="58"/>
      <c r="AF295" s="58"/>
      <c r="AG295" s="58">
        <f t="shared" si="13"/>
        <v>2.3492654799999997</v>
      </c>
      <c r="AH295" s="58">
        <f t="shared" si="14"/>
        <v>0</v>
      </c>
      <c r="AI295" s="58"/>
      <c r="AJ295" s="58">
        <f t="shared" si="15"/>
        <v>0</v>
      </c>
      <c r="AK295" s="58"/>
      <c r="AL295" s="58"/>
    </row>
    <row r="296" spans="1:38" ht="112.5">
      <c r="A296" s="47" t="s">
        <v>1223</v>
      </c>
      <c r="B296" s="43" t="s">
        <v>472</v>
      </c>
      <c r="C296" s="50" t="s">
        <v>1507</v>
      </c>
      <c r="D296" s="58"/>
      <c r="E296" s="58">
        <v>0</v>
      </c>
      <c r="F296" s="58">
        <v>0</v>
      </c>
      <c r="G296" s="58"/>
      <c r="H296" s="58">
        <v>0</v>
      </c>
      <c r="I296" s="58"/>
      <c r="J296" s="58"/>
      <c r="K296" s="58"/>
      <c r="L296" s="58">
        <v>0</v>
      </c>
      <c r="M296" s="58">
        <v>0</v>
      </c>
      <c r="N296" s="58"/>
      <c r="O296" s="58">
        <v>0</v>
      </c>
      <c r="P296" s="58"/>
      <c r="Q296" s="58"/>
      <c r="R296" s="58"/>
      <c r="S296" s="58">
        <v>0</v>
      </c>
      <c r="T296" s="58">
        <v>0</v>
      </c>
      <c r="U296" s="58"/>
      <c r="V296" s="58">
        <v>0</v>
      </c>
      <c r="W296" s="58"/>
      <c r="X296" s="58"/>
      <c r="Y296" s="58"/>
      <c r="Z296" s="58">
        <v>0</v>
      </c>
      <c r="AA296" s="58">
        <v>0</v>
      </c>
      <c r="AB296" s="58"/>
      <c r="AC296" s="58">
        <v>0</v>
      </c>
      <c r="AD296" s="58"/>
      <c r="AE296" s="58"/>
      <c r="AF296" s="58"/>
      <c r="AG296" s="58">
        <f t="shared" si="13"/>
        <v>0</v>
      </c>
      <c r="AH296" s="58">
        <f t="shared" si="14"/>
        <v>0</v>
      </c>
      <c r="AI296" s="58"/>
      <c r="AJ296" s="58">
        <f t="shared" si="15"/>
        <v>0</v>
      </c>
      <c r="AK296" s="58"/>
      <c r="AL296" s="58"/>
    </row>
    <row r="297" spans="1:38" ht="93.75">
      <c r="A297" s="47" t="s">
        <v>1223</v>
      </c>
      <c r="B297" s="43" t="s">
        <v>473</v>
      </c>
      <c r="C297" s="50" t="s">
        <v>1508</v>
      </c>
      <c r="D297" s="58"/>
      <c r="E297" s="58">
        <v>0</v>
      </c>
      <c r="F297" s="58">
        <v>0</v>
      </c>
      <c r="G297" s="58"/>
      <c r="H297" s="58">
        <v>0</v>
      </c>
      <c r="I297" s="58"/>
      <c r="J297" s="58"/>
      <c r="K297" s="58"/>
      <c r="L297" s="58">
        <v>0</v>
      </c>
      <c r="M297" s="58">
        <v>0</v>
      </c>
      <c r="N297" s="58"/>
      <c r="O297" s="58">
        <v>0</v>
      </c>
      <c r="P297" s="58"/>
      <c r="Q297" s="58"/>
      <c r="R297" s="58"/>
      <c r="S297" s="58">
        <v>2.5324699999999996</v>
      </c>
      <c r="T297" s="58">
        <v>0</v>
      </c>
      <c r="U297" s="58"/>
      <c r="V297" s="58">
        <v>0</v>
      </c>
      <c r="W297" s="58"/>
      <c r="X297" s="58"/>
      <c r="Y297" s="58"/>
      <c r="Z297" s="58">
        <v>0</v>
      </c>
      <c r="AA297" s="58">
        <v>0</v>
      </c>
      <c r="AB297" s="58"/>
      <c r="AC297" s="58">
        <v>0</v>
      </c>
      <c r="AD297" s="58"/>
      <c r="AE297" s="58"/>
      <c r="AF297" s="58"/>
      <c r="AG297" s="58">
        <f t="shared" si="13"/>
        <v>2.5324699999999996</v>
      </c>
      <c r="AH297" s="58">
        <f t="shared" si="14"/>
        <v>0</v>
      </c>
      <c r="AI297" s="58"/>
      <c r="AJ297" s="58">
        <f t="shared" si="15"/>
        <v>0</v>
      </c>
      <c r="AK297" s="58"/>
      <c r="AL297" s="58"/>
    </row>
    <row r="298" spans="1:38" ht="131.25">
      <c r="A298" s="47" t="s">
        <v>1224</v>
      </c>
      <c r="B298" s="43" t="s">
        <v>474</v>
      </c>
      <c r="C298" s="50" t="s">
        <v>1509</v>
      </c>
      <c r="D298" s="58"/>
      <c r="E298" s="58">
        <v>0</v>
      </c>
      <c r="F298" s="58">
        <v>0</v>
      </c>
      <c r="G298" s="58"/>
      <c r="H298" s="58">
        <v>0</v>
      </c>
      <c r="I298" s="58"/>
      <c r="J298" s="58"/>
      <c r="K298" s="58"/>
      <c r="L298" s="58">
        <v>1.2836840199999999</v>
      </c>
      <c r="M298" s="58">
        <v>0</v>
      </c>
      <c r="N298" s="58"/>
      <c r="O298" s="58">
        <v>0.49399999999999999</v>
      </c>
      <c r="P298" s="58"/>
      <c r="Q298" s="58"/>
      <c r="R298" s="58"/>
      <c r="S298" s="58">
        <v>0</v>
      </c>
      <c r="T298" s="58">
        <v>0</v>
      </c>
      <c r="U298" s="58"/>
      <c r="V298" s="58">
        <v>0</v>
      </c>
      <c r="W298" s="58"/>
      <c r="X298" s="58"/>
      <c r="Y298" s="58"/>
      <c r="Z298" s="58">
        <v>0</v>
      </c>
      <c r="AA298" s="58">
        <v>0</v>
      </c>
      <c r="AB298" s="58"/>
      <c r="AC298" s="58">
        <v>0</v>
      </c>
      <c r="AD298" s="58"/>
      <c r="AE298" s="58"/>
      <c r="AF298" s="58"/>
      <c r="AG298" s="58">
        <f t="shared" si="13"/>
        <v>1.2836840199999999</v>
      </c>
      <c r="AH298" s="58">
        <f t="shared" si="14"/>
        <v>0</v>
      </c>
      <c r="AI298" s="58"/>
      <c r="AJ298" s="58">
        <f t="shared" si="15"/>
        <v>0.49399999999999999</v>
      </c>
      <c r="AK298" s="58"/>
      <c r="AL298" s="58"/>
    </row>
    <row r="299" spans="1:38" ht="56.25">
      <c r="A299" s="47" t="s">
        <v>1224</v>
      </c>
      <c r="B299" s="43" t="s">
        <v>475</v>
      </c>
      <c r="C299" s="50" t="s">
        <v>1510</v>
      </c>
      <c r="D299" s="58"/>
      <c r="E299" s="58">
        <v>0</v>
      </c>
      <c r="F299" s="58">
        <v>0</v>
      </c>
      <c r="G299" s="58"/>
      <c r="H299" s="58">
        <v>0</v>
      </c>
      <c r="I299" s="58"/>
      <c r="J299" s="58"/>
      <c r="K299" s="58"/>
      <c r="L299" s="58">
        <v>0</v>
      </c>
      <c r="M299" s="58">
        <v>0</v>
      </c>
      <c r="N299" s="58"/>
      <c r="O299" s="58">
        <v>0</v>
      </c>
      <c r="P299" s="58"/>
      <c r="Q299" s="58"/>
      <c r="R299" s="58"/>
      <c r="S299" s="58">
        <v>1.7963730399999998</v>
      </c>
      <c r="T299" s="58">
        <v>0</v>
      </c>
      <c r="U299" s="58"/>
      <c r="V299" s="58">
        <v>0.5</v>
      </c>
      <c r="W299" s="58"/>
      <c r="X299" s="58"/>
      <c r="Y299" s="58"/>
      <c r="Z299" s="58">
        <v>0</v>
      </c>
      <c r="AA299" s="58">
        <v>0</v>
      </c>
      <c r="AB299" s="58"/>
      <c r="AC299" s="58">
        <v>0</v>
      </c>
      <c r="AD299" s="58"/>
      <c r="AE299" s="58"/>
      <c r="AF299" s="58"/>
      <c r="AG299" s="58">
        <f t="shared" si="13"/>
        <v>1.7963730399999998</v>
      </c>
      <c r="AH299" s="58">
        <f t="shared" si="14"/>
        <v>0</v>
      </c>
      <c r="AI299" s="58"/>
      <c r="AJ299" s="58">
        <f t="shared" si="15"/>
        <v>0.5</v>
      </c>
      <c r="AK299" s="58"/>
      <c r="AL299" s="58"/>
    </row>
    <row r="300" spans="1:38" ht="56.25">
      <c r="A300" s="47" t="s">
        <v>1223</v>
      </c>
      <c r="B300" s="43" t="s">
        <v>476</v>
      </c>
      <c r="C300" s="50" t="s">
        <v>1511</v>
      </c>
      <c r="D300" s="58"/>
      <c r="E300" s="58">
        <v>0</v>
      </c>
      <c r="F300" s="58">
        <v>0</v>
      </c>
      <c r="G300" s="58"/>
      <c r="H300" s="58">
        <v>0</v>
      </c>
      <c r="I300" s="58"/>
      <c r="J300" s="58"/>
      <c r="K300" s="58"/>
      <c r="L300" s="58">
        <v>0</v>
      </c>
      <c r="M300" s="58">
        <v>0</v>
      </c>
      <c r="N300" s="58"/>
      <c r="O300" s="58">
        <v>0</v>
      </c>
      <c r="P300" s="58"/>
      <c r="Q300" s="58"/>
      <c r="R300" s="58"/>
      <c r="S300" s="58">
        <v>5.0136971599999995</v>
      </c>
      <c r="T300" s="58">
        <v>0.80</v>
      </c>
      <c r="U300" s="58"/>
      <c r="V300" s="58">
        <v>0</v>
      </c>
      <c r="W300" s="58"/>
      <c r="X300" s="58"/>
      <c r="Y300" s="58"/>
      <c r="Z300" s="58">
        <v>0</v>
      </c>
      <c r="AA300" s="58">
        <v>0</v>
      </c>
      <c r="AB300" s="58"/>
      <c r="AC300" s="58">
        <v>0</v>
      </c>
      <c r="AD300" s="58"/>
      <c r="AE300" s="58"/>
      <c r="AF300" s="58"/>
      <c r="AG300" s="58">
        <f t="shared" si="13"/>
        <v>5.0136971599999995</v>
      </c>
      <c r="AH300" s="58">
        <f t="shared" si="14"/>
        <v>0.80000000000000004</v>
      </c>
      <c r="AI300" s="58"/>
      <c r="AJ300" s="58">
        <f t="shared" si="15"/>
        <v>0</v>
      </c>
      <c r="AK300" s="58"/>
      <c r="AL300" s="58"/>
    </row>
    <row r="301" spans="1:38" ht="75">
      <c r="A301" s="47" t="s">
        <v>1223</v>
      </c>
      <c r="B301" s="43" t="s">
        <v>477</v>
      </c>
      <c r="C301" s="50" t="s">
        <v>1512</v>
      </c>
      <c r="D301" s="58"/>
      <c r="E301" s="58">
        <v>0</v>
      </c>
      <c r="F301" s="58">
        <v>0</v>
      </c>
      <c r="G301" s="58"/>
      <c r="H301" s="58">
        <v>0</v>
      </c>
      <c r="I301" s="58"/>
      <c r="J301" s="58"/>
      <c r="K301" s="58"/>
      <c r="L301" s="58">
        <v>5.61797857</v>
      </c>
      <c r="M301" s="58">
        <v>0.25</v>
      </c>
      <c r="N301" s="58"/>
      <c r="O301" s="58">
        <v>0.60799999999999998</v>
      </c>
      <c r="P301" s="58"/>
      <c r="Q301" s="58"/>
      <c r="R301" s="58"/>
      <c r="S301" s="58">
        <v>0</v>
      </c>
      <c r="T301" s="58">
        <v>0</v>
      </c>
      <c r="U301" s="58"/>
      <c r="V301" s="58">
        <v>0</v>
      </c>
      <c r="W301" s="58"/>
      <c r="X301" s="58"/>
      <c r="Y301" s="58"/>
      <c r="Z301" s="58">
        <v>0</v>
      </c>
      <c r="AA301" s="58">
        <v>0</v>
      </c>
      <c r="AB301" s="58"/>
      <c r="AC301" s="58">
        <v>0</v>
      </c>
      <c r="AD301" s="58"/>
      <c r="AE301" s="58"/>
      <c r="AF301" s="58"/>
      <c r="AG301" s="58">
        <f t="shared" si="13"/>
        <v>5.61797857</v>
      </c>
      <c r="AH301" s="58">
        <f t="shared" si="14"/>
        <v>0.25</v>
      </c>
      <c r="AI301" s="58"/>
      <c r="AJ301" s="58">
        <f t="shared" si="15"/>
        <v>0.60799999999999998</v>
      </c>
      <c r="AK301" s="58"/>
      <c r="AL301" s="58"/>
    </row>
    <row r="302" spans="1:38" ht="187.5">
      <c r="A302" s="47" t="s">
        <v>1223</v>
      </c>
      <c r="B302" s="43" t="s">
        <v>478</v>
      </c>
      <c r="C302" s="50" t="s">
        <v>1513</v>
      </c>
      <c r="D302" s="58"/>
      <c r="E302" s="58">
        <v>0</v>
      </c>
      <c r="F302" s="58">
        <v>0</v>
      </c>
      <c r="G302" s="58"/>
      <c r="H302" s="58">
        <v>0</v>
      </c>
      <c r="I302" s="58"/>
      <c r="J302" s="58"/>
      <c r="K302" s="58"/>
      <c r="L302" s="58">
        <v>0</v>
      </c>
      <c r="M302" s="58">
        <v>0</v>
      </c>
      <c r="N302" s="58"/>
      <c r="O302" s="58">
        <v>0</v>
      </c>
      <c r="P302" s="58"/>
      <c r="Q302" s="58"/>
      <c r="R302" s="58"/>
      <c r="S302" s="58">
        <v>0</v>
      </c>
      <c r="T302" s="58">
        <v>0</v>
      </c>
      <c r="U302" s="58"/>
      <c r="V302" s="58">
        <v>0</v>
      </c>
      <c r="W302" s="58"/>
      <c r="X302" s="58"/>
      <c r="Y302" s="58"/>
      <c r="Z302" s="58">
        <v>0</v>
      </c>
      <c r="AA302" s="58">
        <v>0</v>
      </c>
      <c r="AB302" s="58"/>
      <c r="AC302" s="58">
        <v>0</v>
      </c>
      <c r="AD302" s="58"/>
      <c r="AE302" s="58"/>
      <c r="AF302" s="58"/>
      <c r="AG302" s="58">
        <f t="shared" si="13"/>
        <v>0</v>
      </c>
      <c r="AH302" s="58">
        <f t="shared" si="14"/>
        <v>0</v>
      </c>
      <c r="AI302" s="58"/>
      <c r="AJ302" s="58">
        <f t="shared" si="15"/>
        <v>0</v>
      </c>
      <c r="AK302" s="58"/>
      <c r="AL302" s="58"/>
    </row>
    <row r="303" spans="1:38" ht="131.25">
      <c r="A303" s="47" t="s">
        <v>1223</v>
      </c>
      <c r="B303" s="43" t="s">
        <v>479</v>
      </c>
      <c r="C303" s="50" t="s">
        <v>1514</v>
      </c>
      <c r="D303" s="58"/>
      <c r="E303" s="58">
        <v>0</v>
      </c>
      <c r="F303" s="58">
        <v>0</v>
      </c>
      <c r="G303" s="58"/>
      <c r="H303" s="58">
        <v>0</v>
      </c>
      <c r="I303" s="58"/>
      <c r="J303" s="58"/>
      <c r="K303" s="58"/>
      <c r="L303" s="58">
        <v>0</v>
      </c>
      <c r="M303" s="58">
        <v>0</v>
      </c>
      <c r="N303" s="58"/>
      <c r="O303" s="58">
        <v>0</v>
      </c>
      <c r="P303" s="58"/>
      <c r="Q303" s="58"/>
      <c r="R303" s="58"/>
      <c r="S303" s="58">
        <v>0</v>
      </c>
      <c r="T303" s="58">
        <v>0</v>
      </c>
      <c r="U303" s="58"/>
      <c r="V303" s="58">
        <v>0</v>
      </c>
      <c r="W303" s="58"/>
      <c r="X303" s="58"/>
      <c r="Y303" s="58"/>
      <c r="Z303" s="58">
        <v>0</v>
      </c>
      <c r="AA303" s="58">
        <v>0</v>
      </c>
      <c r="AB303" s="58"/>
      <c r="AC303" s="58">
        <v>0</v>
      </c>
      <c r="AD303" s="58"/>
      <c r="AE303" s="58"/>
      <c r="AF303" s="58"/>
      <c r="AG303" s="58">
        <f t="shared" si="13"/>
        <v>0</v>
      </c>
      <c r="AH303" s="58">
        <f t="shared" si="14"/>
        <v>0</v>
      </c>
      <c r="AI303" s="58"/>
      <c r="AJ303" s="58">
        <f t="shared" si="15"/>
        <v>0</v>
      </c>
      <c r="AK303" s="58"/>
      <c r="AL303" s="58"/>
    </row>
    <row r="304" spans="1:38" ht="56.25">
      <c r="A304" s="47" t="s">
        <v>1224</v>
      </c>
      <c r="B304" s="43" t="s">
        <v>480</v>
      </c>
      <c r="C304" s="50" t="s">
        <v>1515</v>
      </c>
      <c r="D304" s="58"/>
      <c r="E304" s="58">
        <v>0</v>
      </c>
      <c r="F304" s="58">
        <v>0</v>
      </c>
      <c r="G304" s="58"/>
      <c r="H304" s="58">
        <v>0</v>
      </c>
      <c r="I304" s="58"/>
      <c r="J304" s="58"/>
      <c r="K304" s="58"/>
      <c r="L304" s="58">
        <v>0</v>
      </c>
      <c r="M304" s="58">
        <v>0</v>
      </c>
      <c r="N304" s="58"/>
      <c r="O304" s="58">
        <v>0</v>
      </c>
      <c r="P304" s="58"/>
      <c r="Q304" s="58"/>
      <c r="R304" s="58"/>
      <c r="S304" s="58">
        <v>0</v>
      </c>
      <c r="T304" s="58">
        <v>0</v>
      </c>
      <c r="U304" s="58"/>
      <c r="V304" s="58">
        <v>0</v>
      </c>
      <c r="W304" s="58"/>
      <c r="X304" s="58"/>
      <c r="Y304" s="58"/>
      <c r="Z304" s="58">
        <v>0.045637550000000006</v>
      </c>
      <c r="AA304" s="58">
        <v>0</v>
      </c>
      <c r="AB304" s="58"/>
      <c r="AC304" s="58">
        <v>0.10</v>
      </c>
      <c r="AD304" s="58"/>
      <c r="AE304" s="58"/>
      <c r="AF304" s="58"/>
      <c r="AG304" s="58">
        <f t="shared" si="13"/>
        <v>0.045637550000000006</v>
      </c>
      <c r="AH304" s="58">
        <f t="shared" si="14"/>
        <v>0</v>
      </c>
      <c r="AI304" s="58"/>
      <c r="AJ304" s="58">
        <f t="shared" si="15"/>
        <v>0.10000000000000001</v>
      </c>
      <c r="AK304" s="58"/>
      <c r="AL304" s="58"/>
    </row>
    <row r="305" spans="1:38" ht="56.25">
      <c r="A305" s="47" t="s">
        <v>1224</v>
      </c>
      <c r="B305" s="43" t="s">
        <v>481</v>
      </c>
      <c r="C305" s="50" t="s">
        <v>1516</v>
      </c>
      <c r="D305" s="58"/>
      <c r="E305" s="58">
        <v>0</v>
      </c>
      <c r="F305" s="58">
        <v>0</v>
      </c>
      <c r="G305" s="58"/>
      <c r="H305" s="58">
        <v>0</v>
      </c>
      <c r="I305" s="58"/>
      <c r="J305" s="58"/>
      <c r="K305" s="58"/>
      <c r="L305" s="58">
        <v>0</v>
      </c>
      <c r="M305" s="58">
        <v>0</v>
      </c>
      <c r="N305" s="58"/>
      <c r="O305" s="58">
        <v>0</v>
      </c>
      <c r="P305" s="58"/>
      <c r="Q305" s="58"/>
      <c r="R305" s="58"/>
      <c r="S305" s="58">
        <v>0</v>
      </c>
      <c r="T305" s="58">
        <v>0</v>
      </c>
      <c r="U305" s="58"/>
      <c r="V305" s="58">
        <v>0</v>
      </c>
      <c r="W305" s="58"/>
      <c r="X305" s="58"/>
      <c r="Y305" s="58"/>
      <c r="Z305" s="58">
        <v>0</v>
      </c>
      <c r="AA305" s="58">
        <v>0</v>
      </c>
      <c r="AB305" s="58"/>
      <c r="AC305" s="58">
        <v>0</v>
      </c>
      <c r="AD305" s="58"/>
      <c r="AE305" s="58"/>
      <c r="AF305" s="58"/>
      <c r="AG305" s="58">
        <f t="shared" si="13"/>
        <v>0</v>
      </c>
      <c r="AH305" s="58">
        <f t="shared" si="14"/>
        <v>0</v>
      </c>
      <c r="AI305" s="58"/>
      <c r="AJ305" s="58">
        <f t="shared" si="15"/>
        <v>0</v>
      </c>
      <c r="AK305" s="58"/>
      <c r="AL305" s="58"/>
    </row>
    <row r="306" spans="1:38" ht="93.75">
      <c r="A306" s="47" t="s">
        <v>1224</v>
      </c>
      <c r="B306" s="43" t="s">
        <v>482</v>
      </c>
      <c r="C306" s="50" t="s">
        <v>1517</v>
      </c>
      <c r="D306" s="58"/>
      <c r="E306" s="58">
        <v>0</v>
      </c>
      <c r="F306" s="58">
        <v>0</v>
      </c>
      <c r="G306" s="58"/>
      <c r="H306" s="58">
        <v>0</v>
      </c>
      <c r="I306" s="58"/>
      <c r="J306" s="58"/>
      <c r="K306" s="58"/>
      <c r="L306" s="58">
        <v>11.992942469999999</v>
      </c>
      <c r="M306" s="58">
        <v>0</v>
      </c>
      <c r="N306" s="58"/>
      <c r="O306" s="58">
        <v>2.2759999999999998</v>
      </c>
      <c r="P306" s="58"/>
      <c r="Q306" s="58"/>
      <c r="R306" s="58"/>
      <c r="S306" s="58">
        <v>0</v>
      </c>
      <c r="T306" s="58">
        <v>0</v>
      </c>
      <c r="U306" s="58"/>
      <c r="V306" s="58">
        <v>0</v>
      </c>
      <c r="W306" s="58"/>
      <c r="X306" s="58"/>
      <c r="Y306" s="58"/>
      <c r="Z306" s="58">
        <v>0</v>
      </c>
      <c r="AA306" s="58">
        <v>0</v>
      </c>
      <c r="AB306" s="58"/>
      <c r="AC306" s="58">
        <v>0</v>
      </c>
      <c r="AD306" s="58"/>
      <c r="AE306" s="58"/>
      <c r="AF306" s="58"/>
      <c r="AG306" s="58">
        <f t="shared" si="13"/>
        <v>11.992942469999999</v>
      </c>
      <c r="AH306" s="58">
        <f t="shared" si="14"/>
        <v>0</v>
      </c>
      <c r="AI306" s="58"/>
      <c r="AJ306" s="58">
        <f t="shared" si="15"/>
        <v>2.2759999999999998</v>
      </c>
      <c r="AK306" s="58"/>
      <c r="AL306" s="58"/>
    </row>
    <row r="307" spans="1:38" ht="168.75">
      <c r="A307" s="47" t="s">
        <v>1224</v>
      </c>
      <c r="B307" s="43" t="s">
        <v>483</v>
      </c>
      <c r="C307" s="50" t="s">
        <v>1518</v>
      </c>
      <c r="D307" s="58"/>
      <c r="E307" s="58">
        <v>0</v>
      </c>
      <c r="F307" s="58">
        <v>0</v>
      </c>
      <c r="G307" s="58"/>
      <c r="H307" s="58">
        <v>0</v>
      </c>
      <c r="I307" s="58"/>
      <c r="J307" s="58"/>
      <c r="K307" s="58"/>
      <c r="L307" s="58">
        <v>0</v>
      </c>
      <c r="M307" s="58">
        <v>0</v>
      </c>
      <c r="N307" s="58"/>
      <c r="O307" s="58">
        <v>0</v>
      </c>
      <c r="P307" s="58"/>
      <c r="Q307" s="58"/>
      <c r="R307" s="58"/>
      <c r="S307" s="58">
        <v>1.0128299999999999</v>
      </c>
      <c r="T307" s="58">
        <v>0</v>
      </c>
      <c r="U307" s="58"/>
      <c r="V307" s="58">
        <v>0.16</v>
      </c>
      <c r="W307" s="58"/>
      <c r="X307" s="58"/>
      <c r="Y307" s="58"/>
      <c r="Z307" s="58">
        <v>0</v>
      </c>
      <c r="AA307" s="58">
        <v>0</v>
      </c>
      <c r="AB307" s="58"/>
      <c r="AC307" s="58">
        <v>0</v>
      </c>
      <c r="AD307" s="58"/>
      <c r="AE307" s="58"/>
      <c r="AF307" s="58"/>
      <c r="AG307" s="58">
        <f t="shared" si="13"/>
        <v>1.0128299999999999</v>
      </c>
      <c r="AH307" s="58">
        <f t="shared" si="14"/>
        <v>0</v>
      </c>
      <c r="AI307" s="58"/>
      <c r="AJ307" s="58">
        <f t="shared" si="15"/>
        <v>0.16</v>
      </c>
      <c r="AK307" s="58"/>
      <c r="AL307" s="58"/>
    </row>
    <row r="308" spans="1:38" ht="75">
      <c r="A308" s="47" t="s">
        <v>1223</v>
      </c>
      <c r="B308" s="43" t="s">
        <v>484</v>
      </c>
      <c r="C308" s="50" t="s">
        <v>1519</v>
      </c>
      <c r="D308" s="58"/>
      <c r="E308" s="58">
        <v>0</v>
      </c>
      <c r="F308" s="58">
        <v>0</v>
      </c>
      <c r="G308" s="58"/>
      <c r="H308" s="58">
        <v>0</v>
      </c>
      <c r="I308" s="58"/>
      <c r="J308" s="58"/>
      <c r="K308" s="58"/>
      <c r="L308" s="58">
        <v>0</v>
      </c>
      <c r="M308" s="58">
        <v>0</v>
      </c>
      <c r="N308" s="58"/>
      <c r="O308" s="58">
        <v>0</v>
      </c>
      <c r="P308" s="58"/>
      <c r="Q308" s="58"/>
      <c r="R308" s="58"/>
      <c r="S308" s="58">
        <v>0</v>
      </c>
      <c r="T308" s="58">
        <v>0</v>
      </c>
      <c r="U308" s="58"/>
      <c r="V308" s="58">
        <v>0</v>
      </c>
      <c r="W308" s="58"/>
      <c r="X308" s="58"/>
      <c r="Y308" s="58"/>
      <c r="Z308" s="58">
        <v>0</v>
      </c>
      <c r="AA308" s="58">
        <v>0</v>
      </c>
      <c r="AB308" s="58"/>
      <c r="AC308" s="58">
        <v>0</v>
      </c>
      <c r="AD308" s="58"/>
      <c r="AE308" s="58"/>
      <c r="AF308" s="58"/>
      <c r="AG308" s="58">
        <f t="shared" si="13"/>
        <v>0</v>
      </c>
      <c r="AH308" s="58">
        <f t="shared" si="14"/>
        <v>0</v>
      </c>
      <c r="AI308" s="58"/>
      <c r="AJ308" s="58">
        <f t="shared" si="15"/>
        <v>0</v>
      </c>
      <c r="AK308" s="58"/>
      <c r="AL308" s="58"/>
    </row>
    <row r="309" spans="1:38" ht="75">
      <c r="A309" s="47" t="s">
        <v>1223</v>
      </c>
      <c r="B309" s="43" t="s">
        <v>485</v>
      </c>
      <c r="C309" s="50" t="s">
        <v>1520</v>
      </c>
      <c r="D309" s="58"/>
      <c r="E309" s="58">
        <v>0</v>
      </c>
      <c r="F309" s="58">
        <v>0</v>
      </c>
      <c r="G309" s="58"/>
      <c r="H309" s="58">
        <v>0</v>
      </c>
      <c r="I309" s="58"/>
      <c r="J309" s="58"/>
      <c r="K309" s="58"/>
      <c r="L309" s="58">
        <v>0</v>
      </c>
      <c r="M309" s="58">
        <v>0</v>
      </c>
      <c r="N309" s="58"/>
      <c r="O309" s="58">
        <v>0</v>
      </c>
      <c r="P309" s="58"/>
      <c r="Q309" s="58"/>
      <c r="R309" s="58"/>
      <c r="S309" s="58">
        <v>2.3020572800000001</v>
      </c>
      <c r="T309" s="58">
        <v>1.26</v>
      </c>
      <c r="U309" s="58"/>
      <c r="V309" s="58">
        <v>0</v>
      </c>
      <c r="W309" s="58"/>
      <c r="X309" s="58"/>
      <c r="Y309" s="58"/>
      <c r="Z309" s="58">
        <v>0</v>
      </c>
      <c r="AA309" s="58">
        <v>0</v>
      </c>
      <c r="AB309" s="58"/>
      <c r="AC309" s="58">
        <v>0</v>
      </c>
      <c r="AD309" s="58"/>
      <c r="AE309" s="58"/>
      <c r="AF309" s="58"/>
      <c r="AG309" s="58">
        <f t="shared" si="13"/>
        <v>2.3020572800000001</v>
      </c>
      <c r="AH309" s="58">
        <f t="shared" si="14"/>
        <v>1.26</v>
      </c>
      <c r="AI309" s="58"/>
      <c r="AJ309" s="58">
        <f t="shared" si="15"/>
        <v>0</v>
      </c>
      <c r="AK309" s="58"/>
      <c r="AL309" s="58"/>
    </row>
    <row r="310" spans="1:38" ht="112.5">
      <c r="A310" s="47" t="s">
        <v>1223</v>
      </c>
      <c r="B310" s="43" t="s">
        <v>486</v>
      </c>
      <c r="C310" s="50" t="s">
        <v>1521</v>
      </c>
      <c r="D310" s="58"/>
      <c r="E310" s="58">
        <v>0</v>
      </c>
      <c r="F310" s="58">
        <v>0</v>
      </c>
      <c r="G310" s="58"/>
      <c r="H310" s="58">
        <v>0</v>
      </c>
      <c r="I310" s="58"/>
      <c r="J310" s="58"/>
      <c r="K310" s="58"/>
      <c r="L310" s="58">
        <v>0</v>
      </c>
      <c r="M310" s="58">
        <v>0</v>
      </c>
      <c r="N310" s="58"/>
      <c r="O310" s="58">
        <v>0</v>
      </c>
      <c r="P310" s="58"/>
      <c r="Q310" s="58"/>
      <c r="R310" s="58"/>
      <c r="S310" s="58">
        <v>0</v>
      </c>
      <c r="T310" s="58">
        <v>0</v>
      </c>
      <c r="U310" s="58"/>
      <c r="V310" s="58">
        <v>0</v>
      </c>
      <c r="W310" s="58"/>
      <c r="X310" s="58"/>
      <c r="Y310" s="58"/>
      <c r="Z310" s="58">
        <v>0</v>
      </c>
      <c r="AA310" s="58">
        <v>0</v>
      </c>
      <c r="AB310" s="58"/>
      <c r="AC310" s="58">
        <v>0</v>
      </c>
      <c r="AD310" s="58"/>
      <c r="AE310" s="58"/>
      <c r="AF310" s="58"/>
      <c r="AG310" s="58">
        <f t="shared" si="13"/>
        <v>0</v>
      </c>
      <c r="AH310" s="58">
        <f t="shared" si="14"/>
        <v>0</v>
      </c>
      <c r="AI310" s="58"/>
      <c r="AJ310" s="58">
        <f t="shared" si="15"/>
        <v>0</v>
      </c>
      <c r="AK310" s="58"/>
      <c r="AL310" s="58"/>
    </row>
    <row r="311" spans="1:38" ht="75">
      <c r="A311" s="47" t="s">
        <v>1223</v>
      </c>
      <c r="B311" s="43" t="s">
        <v>487</v>
      </c>
      <c r="C311" s="52" t="s">
        <v>1522</v>
      </c>
      <c r="D311" s="58"/>
      <c r="E311" s="58">
        <v>0</v>
      </c>
      <c r="F311" s="58">
        <v>0</v>
      </c>
      <c r="G311" s="58"/>
      <c r="H311" s="58">
        <v>0</v>
      </c>
      <c r="I311" s="58"/>
      <c r="J311" s="58"/>
      <c r="K311" s="58"/>
      <c r="L311" s="58">
        <v>0</v>
      </c>
      <c r="M311" s="58">
        <v>0</v>
      </c>
      <c r="N311" s="58"/>
      <c r="O311" s="58">
        <v>0</v>
      </c>
      <c r="P311" s="58"/>
      <c r="Q311" s="58"/>
      <c r="R311" s="58"/>
      <c r="S311" s="58">
        <v>0</v>
      </c>
      <c r="T311" s="58">
        <v>0</v>
      </c>
      <c r="U311" s="58"/>
      <c r="V311" s="58">
        <v>0</v>
      </c>
      <c r="W311" s="58"/>
      <c r="X311" s="58"/>
      <c r="Y311" s="58"/>
      <c r="Z311" s="58">
        <v>0</v>
      </c>
      <c r="AA311" s="58">
        <v>0</v>
      </c>
      <c r="AB311" s="58"/>
      <c r="AC311" s="58">
        <v>0</v>
      </c>
      <c r="AD311" s="58"/>
      <c r="AE311" s="58"/>
      <c r="AF311" s="58"/>
      <c r="AG311" s="58">
        <f t="shared" si="13"/>
        <v>0</v>
      </c>
      <c r="AH311" s="58">
        <f t="shared" si="14"/>
        <v>0</v>
      </c>
      <c r="AI311" s="58"/>
      <c r="AJ311" s="58">
        <f t="shared" si="15"/>
        <v>0</v>
      </c>
      <c r="AK311" s="58"/>
      <c r="AL311" s="58"/>
    </row>
    <row r="312" spans="1:38" ht="112.5">
      <c r="A312" s="47" t="s">
        <v>1224</v>
      </c>
      <c r="B312" s="43" t="s">
        <v>488</v>
      </c>
      <c r="C312" s="50" t="s">
        <v>1523</v>
      </c>
      <c r="D312" s="58"/>
      <c r="E312" s="58">
        <v>0</v>
      </c>
      <c r="F312" s="58">
        <v>0</v>
      </c>
      <c r="G312" s="58"/>
      <c r="H312" s="58">
        <v>0</v>
      </c>
      <c r="I312" s="58"/>
      <c r="J312" s="58"/>
      <c r="K312" s="58"/>
      <c r="L312" s="58">
        <v>0</v>
      </c>
      <c r="M312" s="58">
        <v>0</v>
      </c>
      <c r="N312" s="58"/>
      <c r="O312" s="58">
        <v>0</v>
      </c>
      <c r="P312" s="58"/>
      <c r="Q312" s="58"/>
      <c r="R312" s="58"/>
      <c r="S312" s="58">
        <v>0</v>
      </c>
      <c r="T312" s="58">
        <v>0</v>
      </c>
      <c r="U312" s="58"/>
      <c r="V312" s="58">
        <v>0</v>
      </c>
      <c r="W312" s="58"/>
      <c r="X312" s="58"/>
      <c r="Y312" s="58"/>
      <c r="Z312" s="58">
        <v>0</v>
      </c>
      <c r="AA312" s="58">
        <v>0</v>
      </c>
      <c r="AB312" s="58"/>
      <c r="AC312" s="58">
        <v>0</v>
      </c>
      <c r="AD312" s="58"/>
      <c r="AE312" s="58"/>
      <c r="AF312" s="58"/>
      <c r="AG312" s="58">
        <f t="shared" si="13"/>
        <v>0</v>
      </c>
      <c r="AH312" s="58">
        <f t="shared" si="14"/>
        <v>0</v>
      </c>
      <c r="AI312" s="58"/>
      <c r="AJ312" s="58">
        <f t="shared" si="15"/>
        <v>0</v>
      </c>
      <c r="AK312" s="58"/>
      <c r="AL312" s="58"/>
    </row>
    <row r="313" spans="1:38" ht="75">
      <c r="A313" s="47" t="s">
        <v>1223</v>
      </c>
      <c r="B313" s="43" t="s">
        <v>489</v>
      </c>
      <c r="C313" s="50" t="s">
        <v>1524</v>
      </c>
      <c r="D313" s="58"/>
      <c r="E313" s="58">
        <v>0</v>
      </c>
      <c r="F313" s="58">
        <v>0</v>
      </c>
      <c r="G313" s="58"/>
      <c r="H313" s="58">
        <v>0</v>
      </c>
      <c r="I313" s="58"/>
      <c r="J313" s="58"/>
      <c r="K313" s="58"/>
      <c r="L313" s="58">
        <v>0</v>
      </c>
      <c r="M313" s="58">
        <v>0</v>
      </c>
      <c r="N313" s="58"/>
      <c r="O313" s="58">
        <v>0</v>
      </c>
      <c r="P313" s="58"/>
      <c r="Q313" s="58"/>
      <c r="R313" s="58"/>
      <c r="S313" s="58">
        <v>0</v>
      </c>
      <c r="T313" s="58">
        <v>0</v>
      </c>
      <c r="U313" s="58"/>
      <c r="V313" s="58">
        <v>0</v>
      </c>
      <c r="W313" s="58"/>
      <c r="X313" s="58"/>
      <c r="Y313" s="58"/>
      <c r="Z313" s="58">
        <v>0</v>
      </c>
      <c r="AA313" s="58">
        <v>0</v>
      </c>
      <c r="AB313" s="58"/>
      <c r="AC313" s="58">
        <v>0</v>
      </c>
      <c r="AD313" s="58"/>
      <c r="AE313" s="58"/>
      <c r="AF313" s="58"/>
      <c r="AG313" s="58">
        <f t="shared" si="13"/>
        <v>0</v>
      </c>
      <c r="AH313" s="58">
        <f t="shared" si="14"/>
        <v>0</v>
      </c>
      <c r="AI313" s="58"/>
      <c r="AJ313" s="58">
        <f t="shared" si="15"/>
        <v>0</v>
      </c>
      <c r="AK313" s="58"/>
      <c r="AL313" s="58"/>
    </row>
    <row r="314" spans="1:38" ht="75">
      <c r="A314" s="47" t="s">
        <v>1223</v>
      </c>
      <c r="B314" s="43" t="s">
        <v>490</v>
      </c>
      <c r="C314" s="50" t="s">
        <v>1525</v>
      </c>
      <c r="D314" s="58"/>
      <c r="E314" s="58">
        <v>22.155721510000003</v>
      </c>
      <c r="F314" s="58">
        <v>0</v>
      </c>
      <c r="G314" s="58"/>
      <c r="H314" s="58">
        <v>0</v>
      </c>
      <c r="I314" s="58"/>
      <c r="J314" s="58"/>
      <c r="K314" s="58"/>
      <c r="L314" s="58">
        <v>0</v>
      </c>
      <c r="M314" s="58">
        <v>0</v>
      </c>
      <c r="N314" s="58"/>
      <c r="O314" s="58">
        <v>0</v>
      </c>
      <c r="P314" s="58"/>
      <c r="Q314" s="58"/>
      <c r="R314" s="58"/>
      <c r="S314" s="58">
        <v>0</v>
      </c>
      <c r="T314" s="58">
        <v>0</v>
      </c>
      <c r="U314" s="58"/>
      <c r="V314" s="58">
        <v>0</v>
      </c>
      <c r="W314" s="58"/>
      <c r="X314" s="58"/>
      <c r="Y314" s="58"/>
      <c r="Z314" s="58">
        <v>0</v>
      </c>
      <c r="AA314" s="58">
        <v>0</v>
      </c>
      <c r="AB314" s="58"/>
      <c r="AC314" s="58">
        <v>0</v>
      </c>
      <c r="AD314" s="58"/>
      <c r="AE314" s="58"/>
      <c r="AF314" s="58"/>
      <c r="AG314" s="58">
        <f t="shared" si="13"/>
        <v>22.155721510000003</v>
      </c>
      <c r="AH314" s="58">
        <f t="shared" si="14"/>
        <v>0</v>
      </c>
      <c r="AI314" s="58"/>
      <c r="AJ314" s="58">
        <f t="shared" si="15"/>
        <v>0</v>
      </c>
      <c r="AK314" s="58"/>
      <c r="AL314" s="58"/>
    </row>
    <row r="315" spans="1:38" ht="112.5">
      <c r="A315" s="47" t="s">
        <v>1223</v>
      </c>
      <c r="B315" s="43" t="s">
        <v>491</v>
      </c>
      <c r="C315" s="50" t="s">
        <v>1526</v>
      </c>
      <c r="D315" s="58"/>
      <c r="E315" s="58">
        <v>0</v>
      </c>
      <c r="F315" s="58">
        <v>0</v>
      </c>
      <c r="G315" s="58"/>
      <c r="H315" s="58">
        <v>0</v>
      </c>
      <c r="I315" s="58"/>
      <c r="J315" s="58"/>
      <c r="K315" s="58"/>
      <c r="L315" s="58">
        <v>0</v>
      </c>
      <c r="M315" s="58">
        <v>0</v>
      </c>
      <c r="N315" s="58"/>
      <c r="O315" s="58">
        <v>0</v>
      </c>
      <c r="P315" s="58"/>
      <c r="Q315" s="58"/>
      <c r="R315" s="58"/>
      <c r="S315" s="58">
        <v>0</v>
      </c>
      <c r="T315" s="58">
        <v>0</v>
      </c>
      <c r="U315" s="58"/>
      <c r="V315" s="58">
        <v>0</v>
      </c>
      <c r="W315" s="58"/>
      <c r="X315" s="58"/>
      <c r="Y315" s="58"/>
      <c r="Z315" s="58">
        <v>0</v>
      </c>
      <c r="AA315" s="58">
        <v>0</v>
      </c>
      <c r="AB315" s="58"/>
      <c r="AC315" s="58">
        <v>0</v>
      </c>
      <c r="AD315" s="58"/>
      <c r="AE315" s="58"/>
      <c r="AF315" s="58"/>
      <c r="AG315" s="58">
        <f t="shared" si="13"/>
        <v>0</v>
      </c>
      <c r="AH315" s="58">
        <f t="shared" si="14"/>
        <v>0</v>
      </c>
      <c r="AI315" s="58"/>
      <c r="AJ315" s="58">
        <f t="shared" si="15"/>
        <v>0</v>
      </c>
      <c r="AK315" s="58"/>
      <c r="AL315" s="58"/>
    </row>
    <row r="316" spans="1:38" ht="112.5">
      <c r="A316" s="47" t="s">
        <v>1223</v>
      </c>
      <c r="B316" s="43" t="s">
        <v>492</v>
      </c>
      <c r="C316" s="50" t="s">
        <v>1527</v>
      </c>
      <c r="D316" s="58"/>
      <c r="E316" s="58">
        <v>0</v>
      </c>
      <c r="F316" s="58">
        <v>0</v>
      </c>
      <c r="G316" s="58"/>
      <c r="H316" s="58">
        <v>0</v>
      </c>
      <c r="I316" s="58"/>
      <c r="J316" s="58"/>
      <c r="K316" s="58"/>
      <c r="L316" s="58">
        <v>0</v>
      </c>
      <c r="M316" s="58">
        <v>0</v>
      </c>
      <c r="N316" s="58"/>
      <c r="O316" s="58">
        <v>0</v>
      </c>
      <c r="P316" s="58"/>
      <c r="Q316" s="58"/>
      <c r="R316" s="58"/>
      <c r="S316" s="58">
        <v>0</v>
      </c>
      <c r="T316" s="58">
        <v>0</v>
      </c>
      <c r="U316" s="58"/>
      <c r="V316" s="58">
        <v>0</v>
      </c>
      <c r="W316" s="58"/>
      <c r="X316" s="58"/>
      <c r="Y316" s="58"/>
      <c r="Z316" s="58">
        <v>0</v>
      </c>
      <c r="AA316" s="58">
        <v>0</v>
      </c>
      <c r="AB316" s="58"/>
      <c r="AC316" s="58">
        <v>0</v>
      </c>
      <c r="AD316" s="58"/>
      <c r="AE316" s="58"/>
      <c r="AF316" s="58"/>
      <c r="AG316" s="58">
        <f t="shared" si="13"/>
        <v>0</v>
      </c>
      <c r="AH316" s="58">
        <f t="shared" si="14"/>
        <v>0</v>
      </c>
      <c r="AI316" s="58"/>
      <c r="AJ316" s="58">
        <f t="shared" si="15"/>
        <v>0</v>
      </c>
      <c r="AK316" s="58"/>
      <c r="AL316" s="58"/>
    </row>
    <row r="317" spans="1:38" ht="93.75">
      <c r="A317" s="47" t="s">
        <v>1224</v>
      </c>
      <c r="B317" s="43" t="s">
        <v>493</v>
      </c>
      <c r="C317" s="50" t="s">
        <v>1528</v>
      </c>
      <c r="D317" s="58"/>
      <c r="E317" s="58">
        <v>0</v>
      </c>
      <c r="F317" s="58">
        <v>0</v>
      </c>
      <c r="G317" s="58"/>
      <c r="H317" s="58">
        <v>0</v>
      </c>
      <c r="I317" s="58"/>
      <c r="J317" s="58"/>
      <c r="K317" s="58"/>
      <c r="L317" s="58">
        <v>0</v>
      </c>
      <c r="M317" s="58">
        <v>0</v>
      </c>
      <c r="N317" s="58"/>
      <c r="O317" s="58">
        <v>0</v>
      </c>
      <c r="P317" s="58"/>
      <c r="Q317" s="58"/>
      <c r="R317" s="58"/>
      <c r="S317" s="58">
        <v>0</v>
      </c>
      <c r="T317" s="58">
        <v>0</v>
      </c>
      <c r="U317" s="58"/>
      <c r="V317" s="58">
        <v>0</v>
      </c>
      <c r="W317" s="58"/>
      <c r="X317" s="58"/>
      <c r="Y317" s="58"/>
      <c r="Z317" s="58">
        <v>0</v>
      </c>
      <c r="AA317" s="58">
        <v>0</v>
      </c>
      <c r="AB317" s="58"/>
      <c r="AC317" s="58">
        <v>0</v>
      </c>
      <c r="AD317" s="58"/>
      <c r="AE317" s="58"/>
      <c r="AF317" s="58"/>
      <c r="AG317" s="58">
        <f t="shared" si="13"/>
        <v>0</v>
      </c>
      <c r="AH317" s="58">
        <f t="shared" si="14"/>
        <v>0</v>
      </c>
      <c r="AI317" s="58"/>
      <c r="AJ317" s="58">
        <f t="shared" si="15"/>
        <v>0</v>
      </c>
      <c r="AK317" s="58"/>
      <c r="AL317" s="58"/>
    </row>
    <row r="318" spans="1:38" ht="56.25">
      <c r="A318" s="47" t="s">
        <v>1223</v>
      </c>
      <c r="B318" s="43" t="s">
        <v>494</v>
      </c>
      <c r="C318" s="50" t="s">
        <v>1529</v>
      </c>
      <c r="D318" s="58"/>
      <c r="E318" s="58">
        <v>0</v>
      </c>
      <c r="F318" s="58">
        <v>0</v>
      </c>
      <c r="G318" s="58"/>
      <c r="H318" s="58">
        <v>0</v>
      </c>
      <c r="I318" s="58"/>
      <c r="J318" s="58"/>
      <c r="K318" s="58"/>
      <c r="L318" s="58">
        <v>0</v>
      </c>
      <c r="M318" s="58">
        <v>0</v>
      </c>
      <c r="N318" s="58"/>
      <c r="O318" s="58">
        <v>0</v>
      </c>
      <c r="P318" s="58"/>
      <c r="Q318" s="58"/>
      <c r="R318" s="58"/>
      <c r="S318" s="58">
        <v>0</v>
      </c>
      <c r="T318" s="58">
        <v>0</v>
      </c>
      <c r="U318" s="58"/>
      <c r="V318" s="58">
        <v>0</v>
      </c>
      <c r="W318" s="58"/>
      <c r="X318" s="58"/>
      <c r="Y318" s="58"/>
      <c r="Z318" s="58">
        <v>0</v>
      </c>
      <c r="AA318" s="58">
        <v>0</v>
      </c>
      <c r="AB318" s="58"/>
      <c r="AC318" s="58">
        <v>0</v>
      </c>
      <c r="AD318" s="58"/>
      <c r="AE318" s="58"/>
      <c r="AF318" s="58"/>
      <c r="AG318" s="58">
        <f t="shared" si="13"/>
        <v>0</v>
      </c>
      <c r="AH318" s="58">
        <f t="shared" si="14"/>
        <v>0</v>
      </c>
      <c r="AI318" s="58"/>
      <c r="AJ318" s="58">
        <f t="shared" si="15"/>
        <v>0</v>
      </c>
      <c r="AK318" s="58"/>
      <c r="AL318" s="58"/>
    </row>
    <row r="319" spans="1:38" ht="56.25">
      <c r="A319" s="47" t="s">
        <v>1223</v>
      </c>
      <c r="B319" s="43" t="s">
        <v>495</v>
      </c>
      <c r="C319" s="50" t="s">
        <v>1530</v>
      </c>
      <c r="D319" s="58"/>
      <c r="E319" s="58">
        <v>0</v>
      </c>
      <c r="F319" s="58">
        <v>0</v>
      </c>
      <c r="G319" s="58"/>
      <c r="H319" s="58">
        <v>0</v>
      </c>
      <c r="I319" s="58"/>
      <c r="J319" s="58"/>
      <c r="K319" s="58"/>
      <c r="L319" s="58">
        <v>0</v>
      </c>
      <c r="M319" s="58">
        <v>0</v>
      </c>
      <c r="N319" s="58"/>
      <c r="O319" s="58">
        <v>0</v>
      </c>
      <c r="P319" s="58"/>
      <c r="Q319" s="58"/>
      <c r="R319" s="58"/>
      <c r="S319" s="58">
        <v>0</v>
      </c>
      <c r="T319" s="58">
        <v>0</v>
      </c>
      <c r="U319" s="58"/>
      <c r="V319" s="58">
        <v>0</v>
      </c>
      <c r="W319" s="58"/>
      <c r="X319" s="58"/>
      <c r="Y319" s="58"/>
      <c r="Z319" s="58">
        <v>1.5771199999999999</v>
      </c>
      <c r="AA319" s="58">
        <v>0</v>
      </c>
      <c r="AB319" s="58"/>
      <c r="AC319" s="58">
        <v>0</v>
      </c>
      <c r="AD319" s="58"/>
      <c r="AE319" s="58"/>
      <c r="AF319" s="58"/>
      <c r="AG319" s="58">
        <f t="shared" si="13"/>
        <v>1.5771199999999999</v>
      </c>
      <c r="AH319" s="58">
        <f t="shared" si="14"/>
        <v>0</v>
      </c>
      <c r="AI319" s="58"/>
      <c r="AJ319" s="58">
        <f t="shared" si="15"/>
        <v>0</v>
      </c>
      <c r="AK319" s="58"/>
      <c r="AL319" s="58"/>
    </row>
    <row r="320" spans="1:38" ht="75">
      <c r="A320" s="47" t="s">
        <v>1223</v>
      </c>
      <c r="B320" s="43" t="s">
        <v>496</v>
      </c>
      <c r="C320" s="50" t="s">
        <v>1531</v>
      </c>
      <c r="D320" s="58"/>
      <c r="E320" s="58">
        <v>0</v>
      </c>
      <c r="F320" s="58">
        <v>0</v>
      </c>
      <c r="G320" s="58"/>
      <c r="H320" s="58">
        <v>0</v>
      </c>
      <c r="I320" s="58"/>
      <c r="J320" s="58"/>
      <c r="K320" s="58"/>
      <c r="L320" s="58">
        <v>0</v>
      </c>
      <c r="M320" s="58">
        <v>0</v>
      </c>
      <c r="N320" s="58"/>
      <c r="O320" s="58">
        <v>0</v>
      </c>
      <c r="P320" s="58"/>
      <c r="Q320" s="58"/>
      <c r="R320" s="58"/>
      <c r="S320" s="58">
        <v>0</v>
      </c>
      <c r="T320" s="58">
        <v>0</v>
      </c>
      <c r="U320" s="58"/>
      <c r="V320" s="58">
        <v>0</v>
      </c>
      <c r="W320" s="58"/>
      <c r="X320" s="58"/>
      <c r="Y320" s="58"/>
      <c r="Z320" s="58">
        <v>0</v>
      </c>
      <c r="AA320" s="58">
        <v>0</v>
      </c>
      <c r="AB320" s="58"/>
      <c r="AC320" s="58">
        <v>0</v>
      </c>
      <c r="AD320" s="58"/>
      <c r="AE320" s="58"/>
      <c r="AF320" s="58"/>
      <c r="AG320" s="58">
        <f t="shared" si="13"/>
        <v>0</v>
      </c>
      <c r="AH320" s="58">
        <f t="shared" si="14"/>
        <v>0</v>
      </c>
      <c r="AI320" s="58"/>
      <c r="AJ320" s="58">
        <f t="shared" si="15"/>
        <v>0</v>
      </c>
      <c r="AK320" s="58"/>
      <c r="AL320" s="58"/>
    </row>
    <row r="321" spans="1:38" ht="112.5">
      <c r="A321" s="47" t="s">
        <v>1224</v>
      </c>
      <c r="B321" s="43" t="s">
        <v>497</v>
      </c>
      <c r="C321" s="50" t="s">
        <v>1532</v>
      </c>
      <c r="D321" s="58"/>
      <c r="E321" s="58">
        <v>0</v>
      </c>
      <c r="F321" s="58">
        <v>0</v>
      </c>
      <c r="G321" s="58"/>
      <c r="H321" s="58">
        <v>0</v>
      </c>
      <c r="I321" s="58"/>
      <c r="J321" s="58"/>
      <c r="K321" s="58"/>
      <c r="L321" s="58">
        <v>0</v>
      </c>
      <c r="M321" s="58">
        <v>0</v>
      </c>
      <c r="N321" s="58"/>
      <c r="O321" s="58">
        <v>0</v>
      </c>
      <c r="P321" s="58"/>
      <c r="Q321" s="58"/>
      <c r="R321" s="58"/>
      <c r="S321" s="58">
        <v>0</v>
      </c>
      <c r="T321" s="58">
        <v>0</v>
      </c>
      <c r="U321" s="58"/>
      <c r="V321" s="58">
        <v>0</v>
      </c>
      <c r="W321" s="58"/>
      <c r="X321" s="58"/>
      <c r="Y321" s="58"/>
      <c r="Z321" s="58">
        <v>0</v>
      </c>
      <c r="AA321" s="58">
        <v>0</v>
      </c>
      <c r="AB321" s="58"/>
      <c r="AC321" s="58">
        <v>0</v>
      </c>
      <c r="AD321" s="58"/>
      <c r="AE321" s="58"/>
      <c r="AF321" s="58"/>
      <c r="AG321" s="58">
        <f t="shared" si="13"/>
        <v>0</v>
      </c>
      <c r="AH321" s="58">
        <f t="shared" si="14"/>
        <v>0</v>
      </c>
      <c r="AI321" s="58"/>
      <c r="AJ321" s="58">
        <f t="shared" si="15"/>
        <v>0</v>
      </c>
      <c r="AK321" s="58"/>
      <c r="AL321" s="58"/>
    </row>
    <row r="322" spans="1:38" ht="93.75">
      <c r="A322" s="47" t="s">
        <v>1223</v>
      </c>
      <c r="B322" s="43" t="s">
        <v>498</v>
      </c>
      <c r="C322" s="50" t="s">
        <v>1533</v>
      </c>
      <c r="D322" s="58"/>
      <c r="E322" s="58">
        <v>0</v>
      </c>
      <c r="F322" s="58">
        <v>0</v>
      </c>
      <c r="G322" s="58"/>
      <c r="H322" s="58">
        <v>0</v>
      </c>
      <c r="I322" s="58"/>
      <c r="J322" s="58"/>
      <c r="K322" s="58"/>
      <c r="L322" s="58">
        <v>0.24543695000000001</v>
      </c>
      <c r="M322" s="58">
        <v>0.25</v>
      </c>
      <c r="N322" s="58"/>
      <c r="O322" s="58">
        <v>0</v>
      </c>
      <c r="P322" s="58"/>
      <c r="Q322" s="58"/>
      <c r="R322" s="58"/>
      <c r="S322" s="58">
        <v>0</v>
      </c>
      <c r="T322" s="58">
        <v>0</v>
      </c>
      <c r="U322" s="58"/>
      <c r="V322" s="58">
        <v>0</v>
      </c>
      <c r="W322" s="58"/>
      <c r="X322" s="58"/>
      <c r="Y322" s="58"/>
      <c r="Z322" s="58">
        <v>0</v>
      </c>
      <c r="AA322" s="58">
        <v>0</v>
      </c>
      <c r="AB322" s="58"/>
      <c r="AC322" s="58">
        <v>0</v>
      </c>
      <c r="AD322" s="58"/>
      <c r="AE322" s="58"/>
      <c r="AF322" s="58"/>
      <c r="AG322" s="58">
        <f t="shared" si="13"/>
        <v>0.24543695000000001</v>
      </c>
      <c r="AH322" s="58">
        <f t="shared" si="14"/>
        <v>0.25</v>
      </c>
      <c r="AI322" s="58"/>
      <c r="AJ322" s="58">
        <f t="shared" si="15"/>
        <v>0</v>
      </c>
      <c r="AK322" s="58"/>
      <c r="AL322" s="58"/>
    </row>
    <row r="323" spans="1:38" ht="75">
      <c r="A323" s="47" t="s">
        <v>1223</v>
      </c>
      <c r="B323" s="43" t="s">
        <v>499</v>
      </c>
      <c r="C323" s="50" t="s">
        <v>1534</v>
      </c>
      <c r="D323" s="58"/>
      <c r="E323" s="58">
        <v>0</v>
      </c>
      <c r="F323" s="58">
        <v>0</v>
      </c>
      <c r="G323" s="58"/>
      <c r="H323" s="58">
        <v>0</v>
      </c>
      <c r="I323" s="58"/>
      <c r="J323" s="58"/>
      <c r="K323" s="58"/>
      <c r="L323" s="58">
        <v>0</v>
      </c>
      <c r="M323" s="58">
        <v>0</v>
      </c>
      <c r="N323" s="58"/>
      <c r="O323" s="58">
        <v>0</v>
      </c>
      <c r="P323" s="58"/>
      <c r="Q323" s="58"/>
      <c r="R323" s="58"/>
      <c r="S323" s="58">
        <v>0</v>
      </c>
      <c r="T323" s="58">
        <v>0</v>
      </c>
      <c r="U323" s="58"/>
      <c r="V323" s="58">
        <v>0</v>
      </c>
      <c r="W323" s="58"/>
      <c r="X323" s="58"/>
      <c r="Y323" s="58"/>
      <c r="Z323" s="58">
        <v>2.3158400000000001</v>
      </c>
      <c r="AA323" s="58">
        <v>2</v>
      </c>
      <c r="AB323" s="58"/>
      <c r="AC323" s="58">
        <v>0</v>
      </c>
      <c r="AD323" s="58"/>
      <c r="AE323" s="58"/>
      <c r="AF323" s="58"/>
      <c r="AG323" s="58">
        <f t="shared" si="13"/>
        <v>2.3158400000000001</v>
      </c>
      <c r="AH323" s="58">
        <f t="shared" si="14"/>
        <v>2</v>
      </c>
      <c r="AI323" s="58"/>
      <c r="AJ323" s="58">
        <f t="shared" si="15"/>
        <v>0</v>
      </c>
      <c r="AK323" s="58"/>
      <c r="AL323" s="58"/>
    </row>
    <row r="324" spans="1:38" ht="112.5">
      <c r="A324" s="47" t="s">
        <v>1224</v>
      </c>
      <c r="B324" s="43" t="s">
        <v>500</v>
      </c>
      <c r="C324" s="50" t="s">
        <v>1535</v>
      </c>
      <c r="D324" s="58"/>
      <c r="E324" s="58">
        <v>0</v>
      </c>
      <c r="F324" s="58">
        <v>0</v>
      </c>
      <c r="G324" s="58"/>
      <c r="H324" s="58">
        <v>0</v>
      </c>
      <c r="I324" s="58"/>
      <c r="J324" s="58"/>
      <c r="K324" s="58"/>
      <c r="L324" s="58">
        <v>0</v>
      </c>
      <c r="M324" s="58">
        <v>0</v>
      </c>
      <c r="N324" s="58"/>
      <c r="O324" s="58">
        <v>0</v>
      </c>
      <c r="P324" s="58"/>
      <c r="Q324" s="58"/>
      <c r="R324" s="58"/>
      <c r="S324" s="58">
        <v>0</v>
      </c>
      <c r="T324" s="58">
        <v>0</v>
      </c>
      <c r="U324" s="58"/>
      <c r="V324" s="58">
        <v>0</v>
      </c>
      <c r="W324" s="58"/>
      <c r="X324" s="58"/>
      <c r="Y324" s="58"/>
      <c r="Z324" s="58">
        <v>0.87430999999999981</v>
      </c>
      <c r="AA324" s="58">
        <v>0</v>
      </c>
      <c r="AB324" s="58"/>
      <c r="AC324" s="58">
        <v>0.15</v>
      </c>
      <c r="AD324" s="58"/>
      <c r="AE324" s="58"/>
      <c r="AF324" s="58"/>
      <c r="AG324" s="58">
        <f t="shared" si="13"/>
        <v>0.87430999999999981</v>
      </c>
      <c r="AH324" s="58">
        <f t="shared" si="14"/>
        <v>0</v>
      </c>
      <c r="AI324" s="58"/>
      <c r="AJ324" s="58">
        <f t="shared" si="15"/>
        <v>0.14999999999999999</v>
      </c>
      <c r="AK324" s="58"/>
      <c r="AL324" s="58"/>
    </row>
    <row r="325" spans="1:38" ht="75">
      <c r="A325" s="47" t="s">
        <v>1223</v>
      </c>
      <c r="B325" s="43" t="s">
        <v>501</v>
      </c>
      <c r="C325" s="50" t="s">
        <v>1536</v>
      </c>
      <c r="D325" s="58"/>
      <c r="E325" s="58">
        <v>0</v>
      </c>
      <c r="F325" s="58">
        <v>0</v>
      </c>
      <c r="G325" s="58"/>
      <c r="H325" s="58">
        <v>0</v>
      </c>
      <c r="I325" s="58"/>
      <c r="J325" s="58"/>
      <c r="K325" s="58"/>
      <c r="L325" s="58">
        <v>0</v>
      </c>
      <c r="M325" s="58">
        <v>0</v>
      </c>
      <c r="N325" s="58"/>
      <c r="O325" s="58">
        <v>0</v>
      </c>
      <c r="P325" s="58"/>
      <c r="Q325" s="58"/>
      <c r="R325" s="58"/>
      <c r="S325" s="58">
        <v>0.24982852999999999</v>
      </c>
      <c r="T325" s="58">
        <v>0.25</v>
      </c>
      <c r="U325" s="58"/>
      <c r="V325" s="58">
        <v>0</v>
      </c>
      <c r="W325" s="58"/>
      <c r="X325" s="58"/>
      <c r="Y325" s="58"/>
      <c r="Z325" s="58">
        <v>0</v>
      </c>
      <c r="AA325" s="58">
        <v>0</v>
      </c>
      <c r="AB325" s="58"/>
      <c r="AC325" s="58">
        <v>0</v>
      </c>
      <c r="AD325" s="58"/>
      <c r="AE325" s="58"/>
      <c r="AF325" s="58"/>
      <c r="AG325" s="58">
        <f t="shared" si="13"/>
        <v>0.24982852999999999</v>
      </c>
      <c r="AH325" s="58">
        <f t="shared" si="14"/>
        <v>0.25</v>
      </c>
      <c r="AI325" s="58"/>
      <c r="AJ325" s="58">
        <f t="shared" si="15"/>
        <v>0</v>
      </c>
      <c r="AK325" s="58"/>
      <c r="AL325" s="58"/>
    </row>
    <row r="326" spans="1:38" ht="75">
      <c r="A326" s="47" t="s">
        <v>1223</v>
      </c>
      <c r="B326" s="43" t="s">
        <v>502</v>
      </c>
      <c r="C326" s="50" t="s">
        <v>1537</v>
      </c>
      <c r="D326" s="58"/>
      <c r="E326" s="58">
        <v>0</v>
      </c>
      <c r="F326" s="58">
        <v>0</v>
      </c>
      <c r="G326" s="58"/>
      <c r="H326" s="58">
        <v>0</v>
      </c>
      <c r="I326" s="58"/>
      <c r="J326" s="58"/>
      <c r="K326" s="58"/>
      <c r="L326" s="58">
        <v>0</v>
      </c>
      <c r="M326" s="58">
        <v>0</v>
      </c>
      <c r="N326" s="58"/>
      <c r="O326" s="58">
        <v>0</v>
      </c>
      <c r="P326" s="58"/>
      <c r="Q326" s="58"/>
      <c r="R326" s="58"/>
      <c r="S326" s="58">
        <v>0</v>
      </c>
      <c r="T326" s="58">
        <v>0</v>
      </c>
      <c r="U326" s="58"/>
      <c r="V326" s="58">
        <v>0</v>
      </c>
      <c r="W326" s="58"/>
      <c r="X326" s="58"/>
      <c r="Y326" s="58"/>
      <c r="Z326" s="58">
        <v>0</v>
      </c>
      <c r="AA326" s="58">
        <v>0</v>
      </c>
      <c r="AB326" s="58"/>
      <c r="AC326" s="58">
        <v>0</v>
      </c>
      <c r="AD326" s="58"/>
      <c r="AE326" s="58"/>
      <c r="AF326" s="58"/>
      <c r="AG326" s="58">
        <f t="shared" si="13"/>
        <v>0</v>
      </c>
      <c r="AH326" s="58">
        <f t="shared" si="14"/>
        <v>0</v>
      </c>
      <c r="AI326" s="58"/>
      <c r="AJ326" s="58">
        <f t="shared" si="15"/>
        <v>0</v>
      </c>
      <c r="AK326" s="58"/>
      <c r="AL326" s="58"/>
    </row>
    <row r="327" spans="1:38" ht="150">
      <c r="A327" s="47" t="s">
        <v>1224</v>
      </c>
      <c r="B327" s="43" t="s">
        <v>503</v>
      </c>
      <c r="C327" s="50" t="s">
        <v>1538</v>
      </c>
      <c r="D327" s="58"/>
      <c r="E327" s="58">
        <v>0</v>
      </c>
      <c r="F327" s="58">
        <v>0</v>
      </c>
      <c r="G327" s="58"/>
      <c r="H327" s="58">
        <v>0</v>
      </c>
      <c r="I327" s="58"/>
      <c r="J327" s="58"/>
      <c r="K327" s="58"/>
      <c r="L327" s="58">
        <v>0</v>
      </c>
      <c r="M327" s="58">
        <v>0</v>
      </c>
      <c r="N327" s="58"/>
      <c r="O327" s="58">
        <v>0</v>
      </c>
      <c r="P327" s="58"/>
      <c r="Q327" s="58"/>
      <c r="R327" s="58"/>
      <c r="S327" s="58">
        <v>0</v>
      </c>
      <c r="T327" s="58">
        <v>0</v>
      </c>
      <c r="U327" s="58"/>
      <c r="V327" s="58">
        <v>0</v>
      </c>
      <c r="W327" s="58"/>
      <c r="X327" s="58"/>
      <c r="Y327" s="58"/>
      <c r="Z327" s="58">
        <v>0</v>
      </c>
      <c r="AA327" s="58">
        <v>0</v>
      </c>
      <c r="AB327" s="58"/>
      <c r="AC327" s="58">
        <v>0</v>
      </c>
      <c r="AD327" s="58"/>
      <c r="AE327" s="58"/>
      <c r="AF327" s="58"/>
      <c r="AG327" s="58">
        <f t="shared" si="13"/>
        <v>0</v>
      </c>
      <c r="AH327" s="58">
        <f t="shared" si="14"/>
        <v>0</v>
      </c>
      <c r="AI327" s="58"/>
      <c r="AJ327" s="58">
        <f t="shared" si="15"/>
        <v>0</v>
      </c>
      <c r="AK327" s="58"/>
      <c r="AL327" s="58"/>
    </row>
    <row r="328" spans="1:38" ht="75">
      <c r="A328" s="47" t="s">
        <v>1223</v>
      </c>
      <c r="B328" s="43" t="s">
        <v>504</v>
      </c>
      <c r="C328" s="50" t="s">
        <v>1539</v>
      </c>
      <c r="D328" s="58"/>
      <c r="E328" s="58">
        <v>0</v>
      </c>
      <c r="F328" s="58">
        <v>0</v>
      </c>
      <c r="G328" s="58"/>
      <c r="H328" s="58">
        <v>0</v>
      </c>
      <c r="I328" s="58"/>
      <c r="J328" s="58"/>
      <c r="K328" s="58"/>
      <c r="L328" s="58">
        <v>0</v>
      </c>
      <c r="M328" s="58">
        <v>0</v>
      </c>
      <c r="N328" s="58"/>
      <c r="O328" s="58">
        <v>0</v>
      </c>
      <c r="P328" s="58"/>
      <c r="Q328" s="58"/>
      <c r="R328" s="58"/>
      <c r="S328" s="58">
        <v>0</v>
      </c>
      <c r="T328" s="58">
        <v>0</v>
      </c>
      <c r="U328" s="58"/>
      <c r="V328" s="58">
        <v>0</v>
      </c>
      <c r="W328" s="58"/>
      <c r="X328" s="58"/>
      <c r="Y328" s="58"/>
      <c r="Z328" s="58">
        <v>0</v>
      </c>
      <c r="AA328" s="58">
        <v>0</v>
      </c>
      <c r="AB328" s="58"/>
      <c r="AC328" s="58">
        <v>0</v>
      </c>
      <c r="AD328" s="58"/>
      <c r="AE328" s="58"/>
      <c r="AF328" s="58"/>
      <c r="AG328" s="58">
        <f t="shared" si="13"/>
        <v>0</v>
      </c>
      <c r="AH328" s="58">
        <f t="shared" si="14"/>
        <v>0</v>
      </c>
      <c r="AI328" s="58"/>
      <c r="AJ328" s="58">
        <f t="shared" si="15"/>
        <v>0</v>
      </c>
      <c r="AK328" s="58"/>
      <c r="AL328" s="58"/>
    </row>
    <row r="329" spans="1:38" ht="131.25">
      <c r="A329" s="47" t="s">
        <v>1224</v>
      </c>
      <c r="B329" s="43" t="s">
        <v>505</v>
      </c>
      <c r="C329" s="50" t="s">
        <v>1540</v>
      </c>
      <c r="D329" s="58"/>
      <c r="E329" s="58">
        <v>0</v>
      </c>
      <c r="F329" s="58">
        <v>0</v>
      </c>
      <c r="G329" s="58"/>
      <c r="H329" s="58">
        <v>0</v>
      </c>
      <c r="I329" s="58"/>
      <c r="J329" s="58"/>
      <c r="K329" s="58"/>
      <c r="L329" s="58">
        <v>0</v>
      </c>
      <c r="M329" s="58">
        <v>0</v>
      </c>
      <c r="N329" s="58"/>
      <c r="O329" s="58">
        <v>0</v>
      </c>
      <c r="P329" s="58"/>
      <c r="Q329" s="58"/>
      <c r="R329" s="58"/>
      <c r="S329" s="58">
        <v>0</v>
      </c>
      <c r="T329" s="58">
        <v>0</v>
      </c>
      <c r="U329" s="58"/>
      <c r="V329" s="58">
        <v>0</v>
      </c>
      <c r="W329" s="58"/>
      <c r="X329" s="58"/>
      <c r="Y329" s="58"/>
      <c r="Z329" s="58">
        <v>0.83923000000000014</v>
      </c>
      <c r="AA329" s="58">
        <v>0</v>
      </c>
      <c r="AB329" s="58"/>
      <c r="AC329" s="58">
        <v>0.10</v>
      </c>
      <c r="AD329" s="58"/>
      <c r="AE329" s="58"/>
      <c r="AF329" s="58"/>
      <c r="AG329" s="58">
        <f t="shared" si="13"/>
        <v>0.83923000000000014</v>
      </c>
      <c r="AH329" s="58">
        <f t="shared" si="14"/>
        <v>0</v>
      </c>
      <c r="AI329" s="58"/>
      <c r="AJ329" s="58">
        <f t="shared" si="15"/>
        <v>0.10000000000000001</v>
      </c>
      <c r="AK329" s="58"/>
      <c r="AL329" s="58"/>
    </row>
    <row r="330" spans="1:38" ht="150">
      <c r="A330" s="47" t="s">
        <v>1223</v>
      </c>
      <c r="B330" s="43" t="s">
        <v>506</v>
      </c>
      <c r="C330" s="50" t="s">
        <v>1541</v>
      </c>
      <c r="D330" s="58"/>
      <c r="E330" s="58">
        <v>0</v>
      </c>
      <c r="F330" s="58">
        <v>0</v>
      </c>
      <c r="G330" s="58"/>
      <c r="H330" s="58">
        <v>0</v>
      </c>
      <c r="I330" s="58"/>
      <c r="J330" s="58"/>
      <c r="K330" s="58"/>
      <c r="L330" s="58">
        <v>0</v>
      </c>
      <c r="M330" s="58">
        <v>0</v>
      </c>
      <c r="N330" s="58"/>
      <c r="O330" s="58">
        <v>0</v>
      </c>
      <c r="P330" s="58"/>
      <c r="Q330" s="58"/>
      <c r="R330" s="58"/>
      <c r="S330" s="58">
        <v>10.062370000000001</v>
      </c>
      <c r="T330" s="58">
        <v>1.26</v>
      </c>
      <c r="U330" s="58"/>
      <c r="V330" s="58">
        <v>0.74399999999999999</v>
      </c>
      <c r="W330" s="58"/>
      <c r="X330" s="58"/>
      <c r="Y330" s="58"/>
      <c r="Z330" s="58">
        <v>0</v>
      </c>
      <c r="AA330" s="58">
        <v>0</v>
      </c>
      <c r="AB330" s="58"/>
      <c r="AC330" s="58">
        <v>0</v>
      </c>
      <c r="AD330" s="58"/>
      <c r="AE330" s="58"/>
      <c r="AF330" s="58"/>
      <c r="AG330" s="58">
        <f t="shared" si="13"/>
        <v>10.062370000000001</v>
      </c>
      <c r="AH330" s="58">
        <f t="shared" si="14"/>
        <v>1.26</v>
      </c>
      <c r="AI330" s="58"/>
      <c r="AJ330" s="58">
        <f t="shared" si="15"/>
        <v>0.74399999999999999</v>
      </c>
      <c r="AK330" s="58"/>
      <c r="AL330" s="58"/>
    </row>
    <row r="331" spans="1:38" ht="112.5">
      <c r="A331" s="47" t="s">
        <v>1224</v>
      </c>
      <c r="B331" s="43" t="s">
        <v>507</v>
      </c>
      <c r="C331" s="50" t="s">
        <v>1542</v>
      </c>
      <c r="D331" s="58"/>
      <c r="E331" s="58">
        <v>0</v>
      </c>
      <c r="F331" s="58">
        <v>0</v>
      </c>
      <c r="G331" s="58"/>
      <c r="H331" s="58">
        <v>0</v>
      </c>
      <c r="I331" s="58"/>
      <c r="J331" s="58"/>
      <c r="K331" s="58"/>
      <c r="L331" s="58">
        <v>0</v>
      </c>
      <c r="M331" s="58">
        <v>0</v>
      </c>
      <c r="N331" s="58"/>
      <c r="O331" s="58">
        <v>0</v>
      </c>
      <c r="P331" s="58"/>
      <c r="Q331" s="58"/>
      <c r="R331" s="58"/>
      <c r="S331" s="58">
        <v>0</v>
      </c>
      <c r="T331" s="58">
        <v>0</v>
      </c>
      <c r="U331" s="58"/>
      <c r="V331" s="58">
        <v>0</v>
      </c>
      <c r="W331" s="58"/>
      <c r="X331" s="58"/>
      <c r="Y331" s="58"/>
      <c r="Z331" s="58">
        <v>0.43881000000000003</v>
      </c>
      <c r="AA331" s="58">
        <v>0</v>
      </c>
      <c r="AB331" s="58"/>
      <c r="AC331" s="58">
        <v>0.25</v>
      </c>
      <c r="AD331" s="58"/>
      <c r="AE331" s="58"/>
      <c r="AF331" s="58"/>
      <c r="AG331" s="58">
        <f t="shared" si="13"/>
        <v>0.43881000000000003</v>
      </c>
      <c r="AH331" s="58">
        <f t="shared" si="14"/>
        <v>0</v>
      </c>
      <c r="AI331" s="58"/>
      <c r="AJ331" s="58">
        <f t="shared" si="15"/>
        <v>0.25</v>
      </c>
      <c r="AK331" s="58"/>
      <c r="AL331" s="58"/>
    </row>
    <row r="332" spans="1:38" ht="93.75">
      <c r="A332" s="47" t="s">
        <v>1224</v>
      </c>
      <c r="B332" s="43" t="s">
        <v>508</v>
      </c>
      <c r="C332" s="50" t="s">
        <v>1543</v>
      </c>
      <c r="D332" s="58"/>
      <c r="E332" s="58">
        <v>0</v>
      </c>
      <c r="F332" s="58">
        <v>0</v>
      </c>
      <c r="G332" s="58"/>
      <c r="H332" s="58">
        <v>0</v>
      </c>
      <c r="I332" s="58"/>
      <c r="J332" s="58"/>
      <c r="K332" s="58"/>
      <c r="L332" s="58">
        <v>0</v>
      </c>
      <c r="M332" s="58">
        <v>0</v>
      </c>
      <c r="N332" s="58"/>
      <c r="O332" s="58">
        <v>0</v>
      </c>
      <c r="P332" s="58"/>
      <c r="Q332" s="58"/>
      <c r="R332" s="58"/>
      <c r="S332" s="58">
        <v>0</v>
      </c>
      <c r="T332" s="58">
        <v>0</v>
      </c>
      <c r="U332" s="58"/>
      <c r="V332" s="58">
        <v>0</v>
      </c>
      <c r="W332" s="58"/>
      <c r="X332" s="58"/>
      <c r="Y332" s="58"/>
      <c r="Z332" s="58">
        <v>0.79625999999999997</v>
      </c>
      <c r="AA332" s="58">
        <v>0</v>
      </c>
      <c r="AB332" s="58"/>
      <c r="AC332" s="58">
        <v>0.60</v>
      </c>
      <c r="AD332" s="58"/>
      <c r="AE332" s="58"/>
      <c r="AF332" s="58"/>
      <c r="AG332" s="58">
        <f t="shared" si="13"/>
        <v>0.79625999999999997</v>
      </c>
      <c r="AH332" s="58">
        <f t="shared" si="14"/>
        <v>0</v>
      </c>
      <c r="AI332" s="58"/>
      <c r="AJ332" s="58">
        <f t="shared" si="15"/>
        <v>0.59999999999999998</v>
      </c>
      <c r="AK332" s="58"/>
      <c r="AL332" s="58"/>
    </row>
    <row r="333" spans="1:38" ht="75">
      <c r="A333" s="47" t="s">
        <v>1223</v>
      </c>
      <c r="B333" s="43" t="s">
        <v>509</v>
      </c>
      <c r="C333" s="50" t="s">
        <v>1544</v>
      </c>
      <c r="D333" s="58"/>
      <c r="E333" s="58">
        <v>0</v>
      </c>
      <c r="F333" s="58">
        <v>0</v>
      </c>
      <c r="G333" s="58"/>
      <c r="H333" s="58">
        <v>0</v>
      </c>
      <c r="I333" s="58"/>
      <c r="J333" s="58"/>
      <c r="K333" s="58"/>
      <c r="L333" s="58">
        <v>0</v>
      </c>
      <c r="M333" s="58">
        <v>0</v>
      </c>
      <c r="N333" s="58"/>
      <c r="O333" s="58">
        <v>0</v>
      </c>
      <c r="P333" s="58"/>
      <c r="Q333" s="58"/>
      <c r="R333" s="58"/>
      <c r="S333" s="58">
        <v>0</v>
      </c>
      <c r="T333" s="58">
        <v>0</v>
      </c>
      <c r="U333" s="58"/>
      <c r="V333" s="58">
        <v>0</v>
      </c>
      <c r="W333" s="58"/>
      <c r="X333" s="58"/>
      <c r="Y333" s="58"/>
      <c r="Z333" s="58">
        <v>0.31148000000000003</v>
      </c>
      <c r="AA333" s="58">
        <v>0.16</v>
      </c>
      <c r="AB333" s="58"/>
      <c r="AC333" s="58">
        <v>0</v>
      </c>
      <c r="AD333" s="58"/>
      <c r="AE333" s="58"/>
      <c r="AF333" s="58"/>
      <c r="AG333" s="58">
        <f t="shared" si="13"/>
        <v>0.31148000000000003</v>
      </c>
      <c r="AH333" s="58">
        <f t="shared" si="14"/>
        <v>0.16</v>
      </c>
      <c r="AI333" s="58"/>
      <c r="AJ333" s="58">
        <f t="shared" si="15"/>
        <v>0</v>
      </c>
      <c r="AK333" s="58"/>
      <c r="AL333" s="58"/>
    </row>
    <row r="334" spans="1:38" ht="112.5">
      <c r="A334" s="47" t="s">
        <v>1224</v>
      </c>
      <c r="B334" s="43" t="s">
        <v>510</v>
      </c>
      <c r="C334" s="50" t="s">
        <v>1545</v>
      </c>
      <c r="D334" s="58"/>
      <c r="E334" s="58">
        <v>0</v>
      </c>
      <c r="F334" s="58">
        <v>0</v>
      </c>
      <c r="G334" s="58"/>
      <c r="H334" s="58">
        <v>0</v>
      </c>
      <c r="I334" s="58"/>
      <c r="J334" s="58"/>
      <c r="K334" s="58"/>
      <c r="L334" s="58">
        <v>0</v>
      </c>
      <c r="M334" s="58">
        <v>0</v>
      </c>
      <c r="N334" s="58"/>
      <c r="O334" s="58">
        <v>0</v>
      </c>
      <c r="P334" s="58"/>
      <c r="Q334" s="58"/>
      <c r="R334" s="58"/>
      <c r="S334" s="58">
        <v>0</v>
      </c>
      <c r="T334" s="58">
        <v>0</v>
      </c>
      <c r="U334" s="58"/>
      <c r="V334" s="58">
        <v>0</v>
      </c>
      <c r="W334" s="58"/>
      <c r="X334" s="58"/>
      <c r="Y334" s="58"/>
      <c r="Z334" s="58">
        <v>0.49979999999999997</v>
      </c>
      <c r="AA334" s="58">
        <v>0</v>
      </c>
      <c r="AB334" s="58"/>
      <c r="AC334" s="58">
        <v>0.30</v>
      </c>
      <c r="AD334" s="58"/>
      <c r="AE334" s="58"/>
      <c r="AF334" s="58"/>
      <c r="AG334" s="58">
        <f t="shared" si="13"/>
        <v>0.49979999999999997</v>
      </c>
      <c r="AH334" s="58">
        <f t="shared" si="14"/>
        <v>0</v>
      </c>
      <c r="AI334" s="58"/>
      <c r="AJ334" s="58">
        <f t="shared" si="15"/>
        <v>0.29999999999999999</v>
      </c>
      <c r="AK334" s="58"/>
      <c r="AL334" s="58"/>
    </row>
    <row r="335" spans="1:38" ht="75">
      <c r="A335" s="47" t="s">
        <v>1223</v>
      </c>
      <c r="B335" s="43" t="s">
        <v>511</v>
      </c>
      <c r="C335" s="50" t="s">
        <v>1546</v>
      </c>
      <c r="D335" s="58"/>
      <c r="E335" s="58">
        <v>0</v>
      </c>
      <c r="F335" s="58">
        <v>0</v>
      </c>
      <c r="G335" s="58"/>
      <c r="H335" s="58">
        <v>0</v>
      </c>
      <c r="I335" s="58"/>
      <c r="J335" s="58"/>
      <c r="K335" s="58"/>
      <c r="L335" s="58">
        <v>0</v>
      </c>
      <c r="M335" s="58">
        <v>0</v>
      </c>
      <c r="N335" s="58"/>
      <c r="O335" s="58">
        <v>0</v>
      </c>
      <c r="P335" s="58"/>
      <c r="Q335" s="58"/>
      <c r="R335" s="58"/>
      <c r="S335" s="58">
        <v>0</v>
      </c>
      <c r="T335" s="58">
        <v>0</v>
      </c>
      <c r="U335" s="58"/>
      <c r="V335" s="58">
        <v>0</v>
      </c>
      <c r="W335" s="58"/>
      <c r="X335" s="58"/>
      <c r="Y335" s="58"/>
      <c r="Z335" s="58">
        <v>0</v>
      </c>
      <c r="AA335" s="58">
        <v>0</v>
      </c>
      <c r="AB335" s="58"/>
      <c r="AC335" s="58">
        <v>0</v>
      </c>
      <c r="AD335" s="58"/>
      <c r="AE335" s="58"/>
      <c r="AF335" s="58"/>
      <c r="AG335" s="58">
        <f t="shared" si="13"/>
        <v>0</v>
      </c>
      <c r="AH335" s="58">
        <f t="shared" si="14"/>
        <v>0</v>
      </c>
      <c r="AI335" s="58"/>
      <c r="AJ335" s="58">
        <f t="shared" si="15"/>
        <v>0</v>
      </c>
      <c r="AK335" s="58"/>
      <c r="AL335" s="58"/>
    </row>
    <row r="336" spans="1:38" ht="56.25">
      <c r="A336" s="47" t="s">
        <v>1223</v>
      </c>
      <c r="B336" s="43" t="s">
        <v>512</v>
      </c>
      <c r="C336" s="50" t="s">
        <v>1547</v>
      </c>
      <c r="D336" s="58"/>
      <c r="E336" s="58">
        <v>0</v>
      </c>
      <c r="F336" s="58">
        <v>0</v>
      </c>
      <c r="G336" s="58"/>
      <c r="H336" s="58">
        <v>0</v>
      </c>
      <c r="I336" s="58"/>
      <c r="J336" s="58"/>
      <c r="K336" s="58"/>
      <c r="L336" s="58">
        <v>0</v>
      </c>
      <c r="M336" s="58">
        <v>0</v>
      </c>
      <c r="N336" s="58"/>
      <c r="O336" s="58">
        <v>0</v>
      </c>
      <c r="P336" s="58"/>
      <c r="Q336" s="58"/>
      <c r="R336" s="58"/>
      <c r="S336" s="58">
        <v>0</v>
      </c>
      <c r="T336" s="58">
        <v>0</v>
      </c>
      <c r="U336" s="58"/>
      <c r="V336" s="58">
        <v>0</v>
      </c>
      <c r="W336" s="58"/>
      <c r="X336" s="58"/>
      <c r="Y336" s="58"/>
      <c r="Z336" s="58">
        <v>0</v>
      </c>
      <c r="AA336" s="58">
        <v>0</v>
      </c>
      <c r="AB336" s="58"/>
      <c r="AC336" s="58">
        <v>0</v>
      </c>
      <c r="AD336" s="58"/>
      <c r="AE336" s="58"/>
      <c r="AF336" s="58"/>
      <c r="AG336" s="58">
        <f t="shared" si="16" ref="AG336:AG399">=E336+L336+S336+Z336</f>
        <v>0</v>
      </c>
      <c r="AH336" s="58">
        <f t="shared" si="17" ref="AH336:AH399">=F336+M336+T336+AA336</f>
        <v>0</v>
      </c>
      <c r="AI336" s="58"/>
      <c r="AJ336" s="58">
        <f t="shared" si="18" ref="AJ336:AJ399">=H336+O336+V336+AC336</f>
        <v>0</v>
      </c>
      <c r="AK336" s="58"/>
      <c r="AL336" s="58"/>
    </row>
    <row r="337" spans="1:38" ht="187.5">
      <c r="A337" s="47" t="s">
        <v>1223</v>
      </c>
      <c r="B337" s="43" t="s">
        <v>513</v>
      </c>
      <c r="C337" s="50" t="s">
        <v>1548</v>
      </c>
      <c r="D337" s="58"/>
      <c r="E337" s="58">
        <v>0</v>
      </c>
      <c r="F337" s="58">
        <v>0</v>
      </c>
      <c r="G337" s="58"/>
      <c r="H337" s="58">
        <v>0</v>
      </c>
      <c r="I337" s="58"/>
      <c r="J337" s="58"/>
      <c r="K337" s="58"/>
      <c r="L337" s="58">
        <v>0</v>
      </c>
      <c r="M337" s="58">
        <v>0</v>
      </c>
      <c r="N337" s="58"/>
      <c r="O337" s="58">
        <v>0</v>
      </c>
      <c r="P337" s="58"/>
      <c r="Q337" s="58"/>
      <c r="R337" s="58"/>
      <c r="S337" s="58">
        <v>0</v>
      </c>
      <c r="T337" s="58">
        <v>0</v>
      </c>
      <c r="U337" s="58"/>
      <c r="V337" s="58">
        <v>0</v>
      </c>
      <c r="W337" s="58"/>
      <c r="X337" s="58"/>
      <c r="Y337" s="58"/>
      <c r="Z337" s="58">
        <v>0</v>
      </c>
      <c r="AA337" s="58">
        <v>0</v>
      </c>
      <c r="AB337" s="58"/>
      <c r="AC337" s="58">
        <v>0</v>
      </c>
      <c r="AD337" s="58"/>
      <c r="AE337" s="58"/>
      <c r="AF337" s="58"/>
      <c r="AG337" s="58">
        <f t="shared" si="16"/>
        <v>0</v>
      </c>
      <c r="AH337" s="58">
        <f t="shared" si="17"/>
        <v>0</v>
      </c>
      <c r="AI337" s="58"/>
      <c r="AJ337" s="58">
        <f t="shared" si="18"/>
        <v>0</v>
      </c>
      <c r="AK337" s="58"/>
      <c r="AL337" s="58"/>
    </row>
    <row r="338" spans="1:38" ht="93.75">
      <c r="A338" s="47" t="s">
        <v>1223</v>
      </c>
      <c r="B338" s="43" t="s">
        <v>514</v>
      </c>
      <c r="C338" s="50" t="s">
        <v>1549</v>
      </c>
      <c r="D338" s="58"/>
      <c r="E338" s="58">
        <v>0</v>
      </c>
      <c r="F338" s="58">
        <v>0</v>
      </c>
      <c r="G338" s="58"/>
      <c r="H338" s="58">
        <v>0</v>
      </c>
      <c r="I338" s="58"/>
      <c r="J338" s="58"/>
      <c r="K338" s="58"/>
      <c r="L338" s="58">
        <v>0</v>
      </c>
      <c r="M338" s="58">
        <v>0</v>
      </c>
      <c r="N338" s="58"/>
      <c r="O338" s="58">
        <v>0</v>
      </c>
      <c r="P338" s="58"/>
      <c r="Q338" s="58"/>
      <c r="R338" s="58"/>
      <c r="S338" s="58">
        <v>0</v>
      </c>
      <c r="T338" s="58">
        <v>0</v>
      </c>
      <c r="U338" s="58"/>
      <c r="V338" s="58">
        <v>0</v>
      </c>
      <c r="W338" s="58"/>
      <c r="X338" s="58"/>
      <c r="Y338" s="58"/>
      <c r="Z338" s="58">
        <v>0</v>
      </c>
      <c r="AA338" s="58">
        <v>0</v>
      </c>
      <c r="AB338" s="58"/>
      <c r="AC338" s="58">
        <v>0</v>
      </c>
      <c r="AD338" s="58"/>
      <c r="AE338" s="58"/>
      <c r="AF338" s="58"/>
      <c r="AG338" s="58">
        <f t="shared" si="16"/>
        <v>0</v>
      </c>
      <c r="AH338" s="58">
        <f t="shared" si="17"/>
        <v>0</v>
      </c>
      <c r="AI338" s="58"/>
      <c r="AJ338" s="58">
        <f t="shared" si="18"/>
        <v>0</v>
      </c>
      <c r="AK338" s="58"/>
      <c r="AL338" s="58"/>
    </row>
    <row r="339" spans="1:38" ht="131.25">
      <c r="A339" s="47" t="s">
        <v>1223</v>
      </c>
      <c r="B339" s="43" t="s">
        <v>515</v>
      </c>
      <c r="C339" s="50" t="s">
        <v>1550</v>
      </c>
      <c r="D339" s="58"/>
      <c r="E339" s="58">
        <v>0</v>
      </c>
      <c r="F339" s="58">
        <v>0</v>
      </c>
      <c r="G339" s="58"/>
      <c r="H339" s="58">
        <v>0</v>
      </c>
      <c r="I339" s="58"/>
      <c r="J339" s="58"/>
      <c r="K339" s="58"/>
      <c r="L339" s="58">
        <v>0</v>
      </c>
      <c r="M339" s="58">
        <v>0</v>
      </c>
      <c r="N339" s="58"/>
      <c r="O339" s="58">
        <v>0</v>
      </c>
      <c r="P339" s="58"/>
      <c r="Q339" s="58"/>
      <c r="R339" s="58"/>
      <c r="S339" s="58">
        <v>0</v>
      </c>
      <c r="T339" s="58">
        <v>0</v>
      </c>
      <c r="U339" s="58"/>
      <c r="V339" s="58">
        <v>0</v>
      </c>
      <c r="W339" s="58"/>
      <c r="X339" s="58"/>
      <c r="Y339" s="58"/>
      <c r="Z339" s="58">
        <v>0</v>
      </c>
      <c r="AA339" s="58">
        <v>0</v>
      </c>
      <c r="AB339" s="58"/>
      <c r="AC339" s="58">
        <v>0</v>
      </c>
      <c r="AD339" s="58"/>
      <c r="AE339" s="58"/>
      <c r="AF339" s="58"/>
      <c r="AG339" s="58">
        <f t="shared" si="16"/>
        <v>0</v>
      </c>
      <c r="AH339" s="58">
        <f t="shared" si="17"/>
        <v>0</v>
      </c>
      <c r="AI339" s="58"/>
      <c r="AJ339" s="58">
        <f t="shared" si="18"/>
        <v>0</v>
      </c>
      <c r="AK339" s="58"/>
      <c r="AL339" s="58"/>
    </row>
    <row r="340" spans="1:38" ht="112.5">
      <c r="A340" s="47" t="s">
        <v>1223</v>
      </c>
      <c r="B340" s="43" t="s">
        <v>516</v>
      </c>
      <c r="C340" s="50" t="s">
        <v>1551</v>
      </c>
      <c r="D340" s="58"/>
      <c r="E340" s="58">
        <v>0</v>
      </c>
      <c r="F340" s="58">
        <v>0</v>
      </c>
      <c r="G340" s="58"/>
      <c r="H340" s="58">
        <v>0</v>
      </c>
      <c r="I340" s="58"/>
      <c r="J340" s="58"/>
      <c r="K340" s="58"/>
      <c r="L340" s="58">
        <v>0</v>
      </c>
      <c r="M340" s="58">
        <v>0</v>
      </c>
      <c r="N340" s="58"/>
      <c r="O340" s="58">
        <v>0</v>
      </c>
      <c r="P340" s="58"/>
      <c r="Q340" s="58"/>
      <c r="R340" s="58"/>
      <c r="S340" s="58">
        <v>1.1098533799999997</v>
      </c>
      <c r="T340" s="58">
        <v>0.80</v>
      </c>
      <c r="U340" s="58"/>
      <c r="V340" s="58">
        <v>0</v>
      </c>
      <c r="W340" s="58"/>
      <c r="X340" s="58"/>
      <c r="Y340" s="58"/>
      <c r="Z340" s="58">
        <v>0</v>
      </c>
      <c r="AA340" s="58">
        <v>0</v>
      </c>
      <c r="AB340" s="58"/>
      <c r="AC340" s="58">
        <v>0</v>
      </c>
      <c r="AD340" s="58"/>
      <c r="AE340" s="58"/>
      <c r="AF340" s="58"/>
      <c r="AG340" s="58">
        <f t="shared" si="16"/>
        <v>1.1098533799999997</v>
      </c>
      <c r="AH340" s="58">
        <f t="shared" si="17"/>
        <v>0.80000000000000004</v>
      </c>
      <c r="AI340" s="58"/>
      <c r="AJ340" s="58">
        <f t="shared" si="18"/>
        <v>0</v>
      </c>
      <c r="AK340" s="58"/>
      <c r="AL340" s="58"/>
    </row>
    <row r="341" spans="1:38" ht="112.5">
      <c r="A341" s="47" t="s">
        <v>1223</v>
      </c>
      <c r="B341" s="43" t="s">
        <v>517</v>
      </c>
      <c r="C341" s="50" t="s">
        <v>1552</v>
      </c>
      <c r="D341" s="58"/>
      <c r="E341" s="58">
        <v>0</v>
      </c>
      <c r="F341" s="58">
        <v>0</v>
      </c>
      <c r="G341" s="58"/>
      <c r="H341" s="58">
        <v>0</v>
      </c>
      <c r="I341" s="58"/>
      <c r="J341" s="58"/>
      <c r="K341" s="58"/>
      <c r="L341" s="58">
        <v>0</v>
      </c>
      <c r="M341" s="58">
        <v>0</v>
      </c>
      <c r="N341" s="58"/>
      <c r="O341" s="58">
        <v>0</v>
      </c>
      <c r="P341" s="58"/>
      <c r="Q341" s="58"/>
      <c r="R341" s="58"/>
      <c r="S341" s="58">
        <v>0</v>
      </c>
      <c r="T341" s="58">
        <v>0</v>
      </c>
      <c r="U341" s="58"/>
      <c r="V341" s="58">
        <v>0</v>
      </c>
      <c r="W341" s="58"/>
      <c r="X341" s="58"/>
      <c r="Y341" s="58"/>
      <c r="Z341" s="58">
        <v>0</v>
      </c>
      <c r="AA341" s="58">
        <v>0</v>
      </c>
      <c r="AB341" s="58"/>
      <c r="AC341" s="58">
        <v>0</v>
      </c>
      <c r="AD341" s="58"/>
      <c r="AE341" s="58"/>
      <c r="AF341" s="58"/>
      <c r="AG341" s="58">
        <f t="shared" si="16"/>
        <v>0</v>
      </c>
      <c r="AH341" s="58">
        <f t="shared" si="17"/>
        <v>0</v>
      </c>
      <c r="AI341" s="58"/>
      <c r="AJ341" s="58">
        <f t="shared" si="18"/>
        <v>0</v>
      </c>
      <c r="AK341" s="58"/>
      <c r="AL341" s="58"/>
    </row>
    <row r="342" spans="1:38" ht="150">
      <c r="A342" s="47" t="s">
        <v>1223</v>
      </c>
      <c r="B342" s="43" t="s">
        <v>518</v>
      </c>
      <c r="C342" s="50" t="s">
        <v>1553</v>
      </c>
      <c r="D342" s="58"/>
      <c r="E342" s="58">
        <v>0.51995137999999996</v>
      </c>
      <c r="F342" s="58">
        <v>0.40</v>
      </c>
      <c r="G342" s="58"/>
      <c r="H342" s="58">
        <v>0</v>
      </c>
      <c r="I342" s="58"/>
      <c r="J342" s="58"/>
      <c r="K342" s="58"/>
      <c r="L342" s="58">
        <v>0</v>
      </c>
      <c r="M342" s="58">
        <v>0</v>
      </c>
      <c r="N342" s="58"/>
      <c r="O342" s="58">
        <v>0</v>
      </c>
      <c r="P342" s="58"/>
      <c r="Q342" s="58"/>
      <c r="R342" s="58"/>
      <c r="S342" s="58">
        <v>0</v>
      </c>
      <c r="T342" s="58">
        <v>0</v>
      </c>
      <c r="U342" s="58"/>
      <c r="V342" s="58">
        <v>0</v>
      </c>
      <c r="W342" s="58"/>
      <c r="X342" s="58"/>
      <c r="Y342" s="58"/>
      <c r="Z342" s="58">
        <v>0</v>
      </c>
      <c r="AA342" s="58">
        <v>0</v>
      </c>
      <c r="AB342" s="58"/>
      <c r="AC342" s="58">
        <v>0</v>
      </c>
      <c r="AD342" s="58"/>
      <c r="AE342" s="58"/>
      <c r="AF342" s="58"/>
      <c r="AG342" s="58">
        <f t="shared" si="16"/>
        <v>0.51995137999999996</v>
      </c>
      <c r="AH342" s="58">
        <f t="shared" si="17"/>
        <v>0.40000000000000002</v>
      </c>
      <c r="AI342" s="58"/>
      <c r="AJ342" s="58">
        <f t="shared" si="18"/>
        <v>0</v>
      </c>
      <c r="AK342" s="58"/>
      <c r="AL342" s="58"/>
    </row>
    <row r="343" spans="1:38" ht="75">
      <c r="A343" s="47" t="s">
        <v>1223</v>
      </c>
      <c r="B343" s="43" t="s">
        <v>519</v>
      </c>
      <c r="C343" s="50" t="s">
        <v>1554</v>
      </c>
      <c r="D343" s="58"/>
      <c r="E343" s="58">
        <v>0</v>
      </c>
      <c r="F343" s="58">
        <v>0</v>
      </c>
      <c r="G343" s="58"/>
      <c r="H343" s="58">
        <v>0</v>
      </c>
      <c r="I343" s="58"/>
      <c r="J343" s="58"/>
      <c r="K343" s="58"/>
      <c r="L343" s="58">
        <v>0</v>
      </c>
      <c r="M343" s="58">
        <v>0</v>
      </c>
      <c r="N343" s="58"/>
      <c r="O343" s="58">
        <v>0</v>
      </c>
      <c r="P343" s="58"/>
      <c r="Q343" s="58"/>
      <c r="R343" s="58"/>
      <c r="S343" s="58">
        <v>2.4079999999999999</v>
      </c>
      <c r="T343" s="58">
        <v>0.40</v>
      </c>
      <c r="U343" s="58"/>
      <c r="V343" s="58">
        <v>0.15</v>
      </c>
      <c r="W343" s="58"/>
      <c r="X343" s="58"/>
      <c r="Y343" s="58"/>
      <c r="Z343" s="58">
        <v>0</v>
      </c>
      <c r="AA343" s="58">
        <v>0</v>
      </c>
      <c r="AB343" s="58"/>
      <c r="AC343" s="58">
        <v>0</v>
      </c>
      <c r="AD343" s="58"/>
      <c r="AE343" s="58"/>
      <c r="AF343" s="58"/>
      <c r="AG343" s="58">
        <f t="shared" si="16"/>
        <v>2.4079999999999999</v>
      </c>
      <c r="AH343" s="58">
        <f t="shared" si="17"/>
        <v>0.40000000000000002</v>
      </c>
      <c r="AI343" s="58"/>
      <c r="AJ343" s="58">
        <f t="shared" si="18"/>
        <v>0.14999999999999999</v>
      </c>
      <c r="AK343" s="58"/>
      <c r="AL343" s="58"/>
    </row>
    <row r="344" spans="1:38" ht="75">
      <c r="A344" s="47" t="s">
        <v>1223</v>
      </c>
      <c r="B344" s="43" t="s">
        <v>520</v>
      </c>
      <c r="C344" s="50" t="s">
        <v>1555</v>
      </c>
      <c r="D344" s="58"/>
      <c r="E344" s="58">
        <v>0</v>
      </c>
      <c r="F344" s="58">
        <v>0</v>
      </c>
      <c r="G344" s="58"/>
      <c r="H344" s="58">
        <v>0</v>
      </c>
      <c r="I344" s="58"/>
      <c r="J344" s="58"/>
      <c r="K344" s="58"/>
      <c r="L344" s="58">
        <v>1.9027870600000001</v>
      </c>
      <c r="M344" s="58">
        <v>0.40</v>
      </c>
      <c r="N344" s="58"/>
      <c r="O344" s="58">
        <v>0.05</v>
      </c>
      <c r="P344" s="58"/>
      <c r="Q344" s="58"/>
      <c r="R344" s="58"/>
      <c r="S344" s="58">
        <v>0</v>
      </c>
      <c r="T344" s="58">
        <v>0</v>
      </c>
      <c r="U344" s="58"/>
      <c r="V344" s="58">
        <v>0</v>
      </c>
      <c r="W344" s="58"/>
      <c r="X344" s="58"/>
      <c r="Y344" s="58"/>
      <c r="Z344" s="58">
        <v>0</v>
      </c>
      <c r="AA344" s="58">
        <v>0</v>
      </c>
      <c r="AB344" s="58"/>
      <c r="AC344" s="58">
        <v>0</v>
      </c>
      <c r="AD344" s="58"/>
      <c r="AE344" s="58"/>
      <c r="AF344" s="58"/>
      <c r="AG344" s="58">
        <f t="shared" si="16"/>
        <v>1.9027870600000001</v>
      </c>
      <c r="AH344" s="58">
        <f t="shared" si="17"/>
        <v>0.40000000000000002</v>
      </c>
      <c r="AI344" s="58"/>
      <c r="AJ344" s="58">
        <f t="shared" si="18"/>
        <v>0.050000000000000003</v>
      </c>
      <c r="AK344" s="58"/>
      <c r="AL344" s="58"/>
    </row>
    <row r="345" spans="1:38" ht="93.75">
      <c r="A345" s="47" t="s">
        <v>1223</v>
      </c>
      <c r="B345" s="43" t="s">
        <v>521</v>
      </c>
      <c r="C345" s="50" t="s">
        <v>1556</v>
      </c>
      <c r="D345" s="58"/>
      <c r="E345" s="58">
        <v>0</v>
      </c>
      <c r="F345" s="58">
        <v>0</v>
      </c>
      <c r="G345" s="58"/>
      <c r="H345" s="58">
        <v>0</v>
      </c>
      <c r="I345" s="58"/>
      <c r="J345" s="58"/>
      <c r="K345" s="58"/>
      <c r="L345" s="58">
        <v>1.1850349900000001</v>
      </c>
      <c r="M345" s="58">
        <v>0.80</v>
      </c>
      <c r="N345" s="58"/>
      <c r="O345" s="58">
        <v>0</v>
      </c>
      <c r="P345" s="58"/>
      <c r="Q345" s="58"/>
      <c r="R345" s="58"/>
      <c r="S345" s="58">
        <v>0</v>
      </c>
      <c r="T345" s="58">
        <v>0</v>
      </c>
      <c r="U345" s="58"/>
      <c r="V345" s="58">
        <v>0</v>
      </c>
      <c r="W345" s="58"/>
      <c r="X345" s="58"/>
      <c r="Y345" s="58"/>
      <c r="Z345" s="58">
        <v>0</v>
      </c>
      <c r="AA345" s="58">
        <v>0</v>
      </c>
      <c r="AB345" s="58"/>
      <c r="AC345" s="58">
        <v>0</v>
      </c>
      <c r="AD345" s="58"/>
      <c r="AE345" s="58"/>
      <c r="AF345" s="58"/>
      <c r="AG345" s="58">
        <f t="shared" si="16"/>
        <v>1.1850349900000001</v>
      </c>
      <c r="AH345" s="58">
        <f t="shared" si="17"/>
        <v>0.80000000000000004</v>
      </c>
      <c r="AI345" s="58"/>
      <c r="AJ345" s="58">
        <f t="shared" si="18"/>
        <v>0</v>
      </c>
      <c r="AK345" s="58"/>
      <c r="AL345" s="58"/>
    </row>
    <row r="346" spans="1:38" ht="75">
      <c r="A346" s="47" t="s">
        <v>1223</v>
      </c>
      <c r="B346" s="43" t="s">
        <v>522</v>
      </c>
      <c r="C346" s="50" t="s">
        <v>1557</v>
      </c>
      <c r="D346" s="58"/>
      <c r="E346" s="58">
        <v>0</v>
      </c>
      <c r="F346" s="58">
        <v>0</v>
      </c>
      <c r="G346" s="58"/>
      <c r="H346" s="58">
        <v>0</v>
      </c>
      <c r="I346" s="58"/>
      <c r="J346" s="58"/>
      <c r="K346" s="58"/>
      <c r="L346" s="58">
        <v>1.3553993500000001</v>
      </c>
      <c r="M346" s="58">
        <v>2</v>
      </c>
      <c r="N346" s="58"/>
      <c r="O346" s="58">
        <v>0</v>
      </c>
      <c r="P346" s="58"/>
      <c r="Q346" s="58"/>
      <c r="R346" s="58"/>
      <c r="S346" s="58">
        <v>0</v>
      </c>
      <c r="T346" s="58">
        <v>0</v>
      </c>
      <c r="U346" s="58"/>
      <c r="V346" s="58">
        <v>0</v>
      </c>
      <c r="W346" s="58"/>
      <c r="X346" s="58"/>
      <c r="Y346" s="58"/>
      <c r="Z346" s="58">
        <v>0</v>
      </c>
      <c r="AA346" s="58">
        <v>0</v>
      </c>
      <c r="AB346" s="58"/>
      <c r="AC346" s="58">
        <v>0</v>
      </c>
      <c r="AD346" s="58"/>
      <c r="AE346" s="58"/>
      <c r="AF346" s="58"/>
      <c r="AG346" s="58">
        <f t="shared" si="16"/>
        <v>1.3553993500000001</v>
      </c>
      <c r="AH346" s="58">
        <f t="shared" si="17"/>
        <v>2</v>
      </c>
      <c r="AI346" s="58"/>
      <c r="AJ346" s="58">
        <f t="shared" si="18"/>
        <v>0</v>
      </c>
      <c r="AK346" s="58"/>
      <c r="AL346" s="58"/>
    </row>
    <row r="347" spans="1:38" ht="93.75">
      <c r="A347" s="47" t="s">
        <v>1224</v>
      </c>
      <c r="B347" s="43" t="s">
        <v>523</v>
      </c>
      <c r="C347" s="50" t="s">
        <v>1558</v>
      </c>
      <c r="D347" s="58"/>
      <c r="E347" s="58">
        <v>0</v>
      </c>
      <c r="F347" s="58">
        <v>0</v>
      </c>
      <c r="G347" s="58"/>
      <c r="H347" s="58">
        <v>0</v>
      </c>
      <c r="I347" s="58"/>
      <c r="J347" s="58"/>
      <c r="K347" s="58"/>
      <c r="L347" s="58">
        <v>0</v>
      </c>
      <c r="M347" s="58">
        <v>0</v>
      </c>
      <c r="N347" s="58"/>
      <c r="O347" s="58">
        <v>0</v>
      </c>
      <c r="P347" s="58"/>
      <c r="Q347" s="58"/>
      <c r="R347" s="58"/>
      <c r="S347" s="58">
        <v>0</v>
      </c>
      <c r="T347" s="58">
        <v>0</v>
      </c>
      <c r="U347" s="58"/>
      <c r="V347" s="58">
        <v>0</v>
      </c>
      <c r="W347" s="58"/>
      <c r="X347" s="58"/>
      <c r="Y347" s="58"/>
      <c r="Z347" s="58">
        <v>0</v>
      </c>
      <c r="AA347" s="58">
        <v>0</v>
      </c>
      <c r="AB347" s="58"/>
      <c r="AC347" s="58">
        <v>0</v>
      </c>
      <c r="AD347" s="58"/>
      <c r="AE347" s="58"/>
      <c r="AF347" s="58"/>
      <c r="AG347" s="58">
        <f t="shared" si="16"/>
        <v>0</v>
      </c>
      <c r="AH347" s="58">
        <f t="shared" si="17"/>
        <v>0</v>
      </c>
      <c r="AI347" s="58"/>
      <c r="AJ347" s="58">
        <f t="shared" si="18"/>
        <v>0</v>
      </c>
      <c r="AK347" s="58"/>
      <c r="AL347" s="58"/>
    </row>
    <row r="348" spans="1:38" ht="112.5">
      <c r="A348" s="47" t="s">
        <v>1223</v>
      </c>
      <c r="B348" s="43" t="s">
        <v>524</v>
      </c>
      <c r="C348" s="50" t="s">
        <v>1559</v>
      </c>
      <c r="D348" s="58"/>
      <c r="E348" s="58">
        <v>1.0207000400000001</v>
      </c>
      <c r="F348" s="58">
        <v>0.80</v>
      </c>
      <c r="G348" s="58"/>
      <c r="H348" s="58">
        <v>0</v>
      </c>
      <c r="I348" s="58"/>
      <c r="J348" s="58"/>
      <c r="K348" s="58"/>
      <c r="L348" s="58">
        <v>0</v>
      </c>
      <c r="M348" s="58">
        <v>0</v>
      </c>
      <c r="N348" s="58"/>
      <c r="O348" s="58">
        <v>0</v>
      </c>
      <c r="P348" s="58"/>
      <c r="Q348" s="58"/>
      <c r="R348" s="58"/>
      <c r="S348" s="58">
        <v>0</v>
      </c>
      <c r="T348" s="58">
        <v>0</v>
      </c>
      <c r="U348" s="58"/>
      <c r="V348" s="58">
        <v>0</v>
      </c>
      <c r="W348" s="58"/>
      <c r="X348" s="58"/>
      <c r="Y348" s="58"/>
      <c r="Z348" s="58">
        <v>0</v>
      </c>
      <c r="AA348" s="58">
        <v>0</v>
      </c>
      <c r="AB348" s="58"/>
      <c r="AC348" s="58">
        <v>0</v>
      </c>
      <c r="AD348" s="58"/>
      <c r="AE348" s="58"/>
      <c r="AF348" s="58"/>
      <c r="AG348" s="58">
        <f t="shared" si="16"/>
        <v>1.0207000400000001</v>
      </c>
      <c r="AH348" s="58">
        <f t="shared" si="17"/>
        <v>0.80000000000000004</v>
      </c>
      <c r="AI348" s="58"/>
      <c r="AJ348" s="58">
        <f t="shared" si="18"/>
        <v>0</v>
      </c>
      <c r="AK348" s="58"/>
      <c r="AL348" s="58"/>
    </row>
    <row r="349" spans="1:38" ht="75">
      <c r="A349" s="47" t="s">
        <v>1223</v>
      </c>
      <c r="B349" s="43" t="s">
        <v>525</v>
      </c>
      <c r="C349" s="50" t="s">
        <v>1560</v>
      </c>
      <c r="D349" s="58"/>
      <c r="E349" s="58">
        <v>1.05482323</v>
      </c>
      <c r="F349" s="58">
        <v>0.80</v>
      </c>
      <c r="G349" s="58"/>
      <c r="H349" s="58">
        <v>0</v>
      </c>
      <c r="I349" s="58"/>
      <c r="J349" s="58"/>
      <c r="K349" s="58"/>
      <c r="L349" s="58">
        <v>0</v>
      </c>
      <c r="M349" s="58">
        <v>0</v>
      </c>
      <c r="N349" s="58"/>
      <c r="O349" s="58">
        <v>0</v>
      </c>
      <c r="P349" s="58"/>
      <c r="Q349" s="58"/>
      <c r="R349" s="58"/>
      <c r="S349" s="58">
        <v>0</v>
      </c>
      <c r="T349" s="58">
        <v>0</v>
      </c>
      <c r="U349" s="58"/>
      <c r="V349" s="58">
        <v>0</v>
      </c>
      <c r="W349" s="58"/>
      <c r="X349" s="58"/>
      <c r="Y349" s="58"/>
      <c r="Z349" s="58">
        <v>0</v>
      </c>
      <c r="AA349" s="58">
        <v>0</v>
      </c>
      <c r="AB349" s="58"/>
      <c r="AC349" s="58">
        <v>0</v>
      </c>
      <c r="AD349" s="58"/>
      <c r="AE349" s="58"/>
      <c r="AF349" s="58"/>
      <c r="AG349" s="58">
        <f t="shared" si="16"/>
        <v>1.05482323</v>
      </c>
      <c r="AH349" s="58">
        <f t="shared" si="17"/>
        <v>0.80000000000000004</v>
      </c>
      <c r="AI349" s="58"/>
      <c r="AJ349" s="58">
        <f t="shared" si="18"/>
        <v>0</v>
      </c>
      <c r="AK349" s="58"/>
      <c r="AL349" s="58"/>
    </row>
    <row r="350" spans="1:38" ht="75">
      <c r="A350" s="47" t="s">
        <v>1223</v>
      </c>
      <c r="B350" s="43" t="s">
        <v>526</v>
      </c>
      <c r="C350" s="50" t="s">
        <v>1561</v>
      </c>
      <c r="D350" s="58"/>
      <c r="E350" s="58">
        <v>0.54134377000000011</v>
      </c>
      <c r="F350" s="58">
        <v>0.40</v>
      </c>
      <c r="G350" s="58"/>
      <c r="H350" s="58">
        <v>0</v>
      </c>
      <c r="I350" s="58"/>
      <c r="J350" s="58"/>
      <c r="K350" s="58"/>
      <c r="L350" s="58">
        <v>0</v>
      </c>
      <c r="M350" s="58">
        <v>0</v>
      </c>
      <c r="N350" s="58"/>
      <c r="O350" s="58">
        <v>0</v>
      </c>
      <c r="P350" s="58"/>
      <c r="Q350" s="58"/>
      <c r="R350" s="58"/>
      <c r="S350" s="58">
        <v>0</v>
      </c>
      <c r="T350" s="58">
        <v>0</v>
      </c>
      <c r="U350" s="58"/>
      <c r="V350" s="58">
        <v>0</v>
      </c>
      <c r="W350" s="58"/>
      <c r="X350" s="58"/>
      <c r="Y350" s="58"/>
      <c r="Z350" s="58">
        <v>0</v>
      </c>
      <c r="AA350" s="58">
        <v>0</v>
      </c>
      <c r="AB350" s="58"/>
      <c r="AC350" s="58">
        <v>0</v>
      </c>
      <c r="AD350" s="58"/>
      <c r="AE350" s="58"/>
      <c r="AF350" s="58"/>
      <c r="AG350" s="58">
        <f t="shared" si="16"/>
        <v>0.54134377000000011</v>
      </c>
      <c r="AH350" s="58">
        <f t="shared" si="17"/>
        <v>0.40000000000000002</v>
      </c>
      <c r="AI350" s="58"/>
      <c r="AJ350" s="58">
        <f t="shared" si="18"/>
        <v>0</v>
      </c>
      <c r="AK350" s="58"/>
      <c r="AL350" s="58"/>
    </row>
    <row r="351" spans="1:38" ht="75">
      <c r="A351" s="47" t="s">
        <v>1223</v>
      </c>
      <c r="B351" s="43" t="s">
        <v>527</v>
      </c>
      <c r="C351" s="50" t="s">
        <v>1562</v>
      </c>
      <c r="D351" s="58"/>
      <c r="E351" s="58">
        <v>0</v>
      </c>
      <c r="F351" s="58">
        <v>0</v>
      </c>
      <c r="G351" s="58"/>
      <c r="H351" s="58">
        <v>0</v>
      </c>
      <c r="I351" s="58"/>
      <c r="J351" s="58"/>
      <c r="K351" s="58"/>
      <c r="L351" s="58">
        <v>1.29085691</v>
      </c>
      <c r="M351" s="58">
        <v>1.26</v>
      </c>
      <c r="N351" s="58"/>
      <c r="O351" s="58">
        <v>0</v>
      </c>
      <c r="P351" s="58"/>
      <c r="Q351" s="58"/>
      <c r="R351" s="58"/>
      <c r="S351" s="58">
        <v>0</v>
      </c>
      <c r="T351" s="58">
        <v>0</v>
      </c>
      <c r="U351" s="58"/>
      <c r="V351" s="58">
        <v>0</v>
      </c>
      <c r="W351" s="58"/>
      <c r="X351" s="58"/>
      <c r="Y351" s="58"/>
      <c r="Z351" s="58">
        <v>0</v>
      </c>
      <c r="AA351" s="58">
        <v>0</v>
      </c>
      <c r="AB351" s="58"/>
      <c r="AC351" s="58">
        <v>0</v>
      </c>
      <c r="AD351" s="58"/>
      <c r="AE351" s="58"/>
      <c r="AF351" s="58"/>
      <c r="AG351" s="58">
        <f t="shared" si="16"/>
        <v>1.29085691</v>
      </c>
      <c r="AH351" s="58">
        <f t="shared" si="17"/>
        <v>1.26</v>
      </c>
      <c r="AI351" s="58"/>
      <c r="AJ351" s="58">
        <f t="shared" si="18"/>
        <v>0</v>
      </c>
      <c r="AK351" s="58"/>
      <c r="AL351" s="58"/>
    </row>
    <row r="352" spans="1:38" ht="75">
      <c r="A352" s="47" t="s">
        <v>1223</v>
      </c>
      <c r="B352" s="43" t="s">
        <v>528</v>
      </c>
      <c r="C352" s="50" t="s">
        <v>1563</v>
      </c>
      <c r="D352" s="58"/>
      <c r="E352" s="58">
        <v>0.74702175000000004</v>
      </c>
      <c r="F352" s="58">
        <v>0.40</v>
      </c>
      <c r="G352" s="58"/>
      <c r="H352" s="58">
        <v>0</v>
      </c>
      <c r="I352" s="58"/>
      <c r="J352" s="58"/>
      <c r="K352" s="58"/>
      <c r="L352" s="58">
        <v>0</v>
      </c>
      <c r="M352" s="58">
        <v>0</v>
      </c>
      <c r="N352" s="58"/>
      <c r="O352" s="58">
        <v>0</v>
      </c>
      <c r="P352" s="58"/>
      <c r="Q352" s="58"/>
      <c r="R352" s="58"/>
      <c r="S352" s="58">
        <v>0</v>
      </c>
      <c r="T352" s="58">
        <v>0</v>
      </c>
      <c r="U352" s="58"/>
      <c r="V352" s="58">
        <v>0</v>
      </c>
      <c r="W352" s="58"/>
      <c r="X352" s="58"/>
      <c r="Y352" s="58"/>
      <c r="Z352" s="58">
        <v>0</v>
      </c>
      <c r="AA352" s="58">
        <v>0</v>
      </c>
      <c r="AB352" s="58"/>
      <c r="AC352" s="58">
        <v>0</v>
      </c>
      <c r="AD352" s="58"/>
      <c r="AE352" s="58"/>
      <c r="AF352" s="58"/>
      <c r="AG352" s="58">
        <f t="shared" si="16"/>
        <v>0.74702175000000004</v>
      </c>
      <c r="AH352" s="58">
        <f t="shared" si="17"/>
        <v>0.40000000000000002</v>
      </c>
      <c r="AI352" s="58"/>
      <c r="AJ352" s="58">
        <f t="shared" si="18"/>
        <v>0</v>
      </c>
      <c r="AK352" s="58"/>
      <c r="AL352" s="58"/>
    </row>
    <row r="353" spans="1:38" ht="93.75">
      <c r="A353" s="47" t="s">
        <v>1223</v>
      </c>
      <c r="B353" s="43" t="s">
        <v>529</v>
      </c>
      <c r="C353" s="50" t="s">
        <v>1564</v>
      </c>
      <c r="D353" s="58"/>
      <c r="E353" s="58">
        <v>0</v>
      </c>
      <c r="F353" s="58">
        <v>0</v>
      </c>
      <c r="G353" s="58"/>
      <c r="H353" s="58">
        <v>0</v>
      </c>
      <c r="I353" s="58"/>
      <c r="J353" s="58"/>
      <c r="K353" s="58"/>
      <c r="L353" s="58">
        <v>0</v>
      </c>
      <c r="M353" s="58">
        <v>0</v>
      </c>
      <c r="N353" s="58"/>
      <c r="O353" s="58">
        <v>0</v>
      </c>
      <c r="P353" s="58"/>
      <c r="Q353" s="58"/>
      <c r="R353" s="58"/>
      <c r="S353" s="58">
        <v>0</v>
      </c>
      <c r="T353" s="58">
        <v>0</v>
      </c>
      <c r="U353" s="58"/>
      <c r="V353" s="58">
        <v>0</v>
      </c>
      <c r="W353" s="58"/>
      <c r="X353" s="58"/>
      <c r="Y353" s="58"/>
      <c r="Z353" s="58">
        <v>0</v>
      </c>
      <c r="AA353" s="58">
        <v>0</v>
      </c>
      <c r="AB353" s="58"/>
      <c r="AC353" s="58">
        <v>0</v>
      </c>
      <c r="AD353" s="58"/>
      <c r="AE353" s="58"/>
      <c r="AF353" s="58"/>
      <c r="AG353" s="58">
        <f t="shared" si="16"/>
        <v>0</v>
      </c>
      <c r="AH353" s="58">
        <f t="shared" si="17"/>
        <v>0</v>
      </c>
      <c r="AI353" s="58"/>
      <c r="AJ353" s="58">
        <f t="shared" si="18"/>
        <v>0</v>
      </c>
      <c r="AK353" s="58"/>
      <c r="AL353" s="58"/>
    </row>
    <row r="354" spans="1:38" ht="75">
      <c r="A354" s="47" t="s">
        <v>1223</v>
      </c>
      <c r="B354" s="43" t="s">
        <v>530</v>
      </c>
      <c r="C354" s="50" t="s">
        <v>1565</v>
      </c>
      <c r="D354" s="58"/>
      <c r="E354" s="58">
        <v>1.4434097799999999</v>
      </c>
      <c r="F354" s="58">
        <v>2</v>
      </c>
      <c r="G354" s="58"/>
      <c r="H354" s="58">
        <v>0</v>
      </c>
      <c r="I354" s="58"/>
      <c r="J354" s="58"/>
      <c r="K354" s="58"/>
      <c r="L354" s="58">
        <v>0</v>
      </c>
      <c r="M354" s="58">
        <v>0</v>
      </c>
      <c r="N354" s="58"/>
      <c r="O354" s="58">
        <v>0</v>
      </c>
      <c r="P354" s="58"/>
      <c r="Q354" s="58"/>
      <c r="R354" s="58"/>
      <c r="S354" s="58">
        <v>0</v>
      </c>
      <c r="T354" s="58">
        <v>0</v>
      </c>
      <c r="U354" s="58"/>
      <c r="V354" s="58">
        <v>0</v>
      </c>
      <c r="W354" s="58"/>
      <c r="X354" s="58"/>
      <c r="Y354" s="58"/>
      <c r="Z354" s="58">
        <v>0</v>
      </c>
      <c r="AA354" s="58">
        <v>0</v>
      </c>
      <c r="AB354" s="58"/>
      <c r="AC354" s="58">
        <v>0</v>
      </c>
      <c r="AD354" s="58"/>
      <c r="AE354" s="58"/>
      <c r="AF354" s="58"/>
      <c r="AG354" s="58">
        <f t="shared" si="16"/>
        <v>1.4434097799999999</v>
      </c>
      <c r="AH354" s="58">
        <f t="shared" si="17"/>
        <v>2</v>
      </c>
      <c r="AI354" s="58"/>
      <c r="AJ354" s="58">
        <f t="shared" si="18"/>
        <v>0</v>
      </c>
      <c r="AK354" s="58"/>
      <c r="AL354" s="58"/>
    </row>
    <row r="355" spans="1:38" ht="75">
      <c r="A355" s="47" t="s">
        <v>1223</v>
      </c>
      <c r="B355" s="43" t="s">
        <v>531</v>
      </c>
      <c r="C355" s="50" t="s">
        <v>1566</v>
      </c>
      <c r="D355" s="58"/>
      <c r="E355" s="58">
        <v>0.84202664999999999</v>
      </c>
      <c r="F355" s="58">
        <v>0.40</v>
      </c>
      <c r="G355" s="58"/>
      <c r="H355" s="58">
        <v>0</v>
      </c>
      <c r="I355" s="58"/>
      <c r="J355" s="58"/>
      <c r="K355" s="58"/>
      <c r="L355" s="58">
        <v>0</v>
      </c>
      <c r="M355" s="58">
        <v>0</v>
      </c>
      <c r="N355" s="58"/>
      <c r="O355" s="58">
        <v>0</v>
      </c>
      <c r="P355" s="58"/>
      <c r="Q355" s="58"/>
      <c r="R355" s="58"/>
      <c r="S355" s="58">
        <v>0</v>
      </c>
      <c r="T355" s="58">
        <v>0</v>
      </c>
      <c r="U355" s="58"/>
      <c r="V355" s="58">
        <v>0</v>
      </c>
      <c r="W355" s="58"/>
      <c r="X355" s="58"/>
      <c r="Y355" s="58"/>
      <c r="Z355" s="58">
        <v>0</v>
      </c>
      <c r="AA355" s="58">
        <v>0</v>
      </c>
      <c r="AB355" s="58"/>
      <c r="AC355" s="58">
        <v>0</v>
      </c>
      <c r="AD355" s="58"/>
      <c r="AE355" s="58"/>
      <c r="AF355" s="58"/>
      <c r="AG355" s="58">
        <f t="shared" si="16"/>
        <v>0.84202664999999999</v>
      </c>
      <c r="AH355" s="58">
        <f t="shared" si="17"/>
        <v>0.40000000000000002</v>
      </c>
      <c r="AI355" s="58"/>
      <c r="AJ355" s="58">
        <f t="shared" si="18"/>
        <v>0</v>
      </c>
      <c r="AK355" s="58"/>
      <c r="AL355" s="58"/>
    </row>
    <row r="356" spans="1:38" ht="93.75">
      <c r="A356" s="47" t="s">
        <v>1224</v>
      </c>
      <c r="B356" s="43" t="s">
        <v>532</v>
      </c>
      <c r="C356" s="50" t="s">
        <v>1567</v>
      </c>
      <c r="D356" s="58"/>
      <c r="E356" s="58">
        <v>0</v>
      </c>
      <c r="F356" s="58">
        <v>0</v>
      </c>
      <c r="G356" s="58"/>
      <c r="H356" s="58">
        <v>0</v>
      </c>
      <c r="I356" s="58"/>
      <c r="J356" s="58"/>
      <c r="K356" s="58"/>
      <c r="L356" s="58">
        <v>0</v>
      </c>
      <c r="M356" s="58">
        <v>0</v>
      </c>
      <c r="N356" s="58"/>
      <c r="O356" s="58">
        <v>0</v>
      </c>
      <c r="P356" s="58"/>
      <c r="Q356" s="58"/>
      <c r="R356" s="58"/>
      <c r="S356" s="58">
        <v>0</v>
      </c>
      <c r="T356" s="58">
        <v>0</v>
      </c>
      <c r="U356" s="58"/>
      <c r="V356" s="58">
        <v>0</v>
      </c>
      <c r="W356" s="58"/>
      <c r="X356" s="58"/>
      <c r="Y356" s="58"/>
      <c r="Z356" s="58">
        <v>3.2170000000000001</v>
      </c>
      <c r="AA356" s="58">
        <v>0</v>
      </c>
      <c r="AB356" s="58"/>
      <c r="AC356" s="58">
        <v>0.35</v>
      </c>
      <c r="AD356" s="58"/>
      <c r="AE356" s="58"/>
      <c r="AF356" s="58"/>
      <c r="AG356" s="58">
        <f t="shared" si="16"/>
        <v>3.2170000000000001</v>
      </c>
      <c r="AH356" s="58">
        <f t="shared" si="17"/>
        <v>0</v>
      </c>
      <c r="AI356" s="58"/>
      <c r="AJ356" s="58">
        <f t="shared" si="18"/>
        <v>0.34999999999999998</v>
      </c>
      <c r="AK356" s="58"/>
      <c r="AL356" s="58"/>
    </row>
    <row r="357" spans="1:38" ht="75">
      <c r="A357" s="47" t="s">
        <v>1223</v>
      </c>
      <c r="B357" s="43" t="s">
        <v>533</v>
      </c>
      <c r="C357" s="50" t="s">
        <v>1568</v>
      </c>
      <c r="D357" s="58"/>
      <c r="E357" s="58">
        <v>0</v>
      </c>
      <c r="F357" s="58">
        <v>0</v>
      </c>
      <c r="G357" s="58"/>
      <c r="H357" s="58">
        <v>0</v>
      </c>
      <c r="I357" s="58"/>
      <c r="J357" s="58"/>
      <c r="K357" s="58"/>
      <c r="L357" s="58">
        <v>0.77231922999999991</v>
      </c>
      <c r="M357" s="58">
        <v>0.63</v>
      </c>
      <c r="N357" s="58"/>
      <c r="O357" s="58">
        <v>0</v>
      </c>
      <c r="P357" s="58"/>
      <c r="Q357" s="58"/>
      <c r="R357" s="58"/>
      <c r="S357" s="58">
        <v>0</v>
      </c>
      <c r="T357" s="58">
        <v>0</v>
      </c>
      <c r="U357" s="58"/>
      <c r="V357" s="58">
        <v>0</v>
      </c>
      <c r="W357" s="58"/>
      <c r="X357" s="58"/>
      <c r="Y357" s="58"/>
      <c r="Z357" s="58">
        <v>0</v>
      </c>
      <c r="AA357" s="58">
        <v>0</v>
      </c>
      <c r="AB357" s="58"/>
      <c r="AC357" s="58">
        <v>0</v>
      </c>
      <c r="AD357" s="58"/>
      <c r="AE357" s="58"/>
      <c r="AF357" s="58"/>
      <c r="AG357" s="58">
        <f t="shared" si="16"/>
        <v>0.77231922999999991</v>
      </c>
      <c r="AH357" s="58">
        <f t="shared" si="17"/>
        <v>0.63</v>
      </c>
      <c r="AI357" s="58"/>
      <c r="AJ357" s="58">
        <f t="shared" si="18"/>
        <v>0</v>
      </c>
      <c r="AK357" s="58"/>
      <c r="AL357" s="58"/>
    </row>
    <row r="358" spans="1:38" ht="93.75">
      <c r="A358" s="47" t="s">
        <v>1223</v>
      </c>
      <c r="B358" s="43" t="s">
        <v>534</v>
      </c>
      <c r="C358" s="50" t="s">
        <v>1569</v>
      </c>
      <c r="D358" s="58"/>
      <c r="E358" s="58">
        <v>0</v>
      </c>
      <c r="F358" s="58">
        <v>0</v>
      </c>
      <c r="G358" s="58"/>
      <c r="H358" s="58">
        <v>0</v>
      </c>
      <c r="I358" s="58"/>
      <c r="J358" s="58"/>
      <c r="K358" s="58"/>
      <c r="L358" s="58">
        <v>0.58981028999999996</v>
      </c>
      <c r="M358" s="58">
        <v>0.63</v>
      </c>
      <c r="N358" s="58"/>
      <c r="O358" s="58">
        <v>0</v>
      </c>
      <c r="P358" s="58"/>
      <c r="Q358" s="58"/>
      <c r="R358" s="58"/>
      <c r="S358" s="58">
        <v>0</v>
      </c>
      <c r="T358" s="58">
        <v>0</v>
      </c>
      <c r="U358" s="58"/>
      <c r="V358" s="58">
        <v>0</v>
      </c>
      <c r="W358" s="58"/>
      <c r="X358" s="58"/>
      <c r="Y358" s="58"/>
      <c r="Z358" s="58">
        <v>0</v>
      </c>
      <c r="AA358" s="58">
        <v>0</v>
      </c>
      <c r="AB358" s="58"/>
      <c r="AC358" s="58">
        <v>0</v>
      </c>
      <c r="AD358" s="58"/>
      <c r="AE358" s="58"/>
      <c r="AF358" s="58"/>
      <c r="AG358" s="58">
        <f t="shared" si="16"/>
        <v>0.58981028999999996</v>
      </c>
      <c r="AH358" s="58">
        <f t="shared" si="17"/>
        <v>0.63</v>
      </c>
      <c r="AI358" s="58"/>
      <c r="AJ358" s="58">
        <f t="shared" si="18"/>
        <v>0</v>
      </c>
      <c r="AK358" s="58"/>
      <c r="AL358" s="58"/>
    </row>
    <row r="359" spans="1:38" ht="112.5">
      <c r="A359" s="47" t="s">
        <v>1224</v>
      </c>
      <c r="B359" s="43" t="s">
        <v>535</v>
      </c>
      <c r="C359" s="50" t="s">
        <v>1570</v>
      </c>
      <c r="D359" s="58"/>
      <c r="E359" s="58">
        <v>0</v>
      </c>
      <c r="F359" s="58">
        <v>0</v>
      </c>
      <c r="G359" s="58"/>
      <c r="H359" s="58">
        <v>0</v>
      </c>
      <c r="I359" s="58"/>
      <c r="J359" s="58"/>
      <c r="K359" s="58"/>
      <c r="L359" s="58">
        <v>0</v>
      </c>
      <c r="M359" s="58">
        <v>0</v>
      </c>
      <c r="N359" s="58"/>
      <c r="O359" s="58">
        <v>0</v>
      </c>
      <c r="P359" s="58"/>
      <c r="Q359" s="58"/>
      <c r="R359" s="58"/>
      <c r="S359" s="58">
        <v>0</v>
      </c>
      <c r="T359" s="58">
        <v>0</v>
      </c>
      <c r="U359" s="58"/>
      <c r="V359" s="58">
        <v>0</v>
      </c>
      <c r="W359" s="58"/>
      <c r="X359" s="58"/>
      <c r="Y359" s="58"/>
      <c r="Z359" s="58">
        <v>0</v>
      </c>
      <c r="AA359" s="58">
        <v>0</v>
      </c>
      <c r="AB359" s="58"/>
      <c r="AC359" s="58">
        <v>0</v>
      </c>
      <c r="AD359" s="58"/>
      <c r="AE359" s="58"/>
      <c r="AF359" s="58"/>
      <c r="AG359" s="58">
        <f t="shared" si="16"/>
        <v>0</v>
      </c>
      <c r="AH359" s="58">
        <f t="shared" si="17"/>
        <v>0</v>
      </c>
      <c r="AI359" s="58"/>
      <c r="AJ359" s="58">
        <f t="shared" si="18"/>
        <v>0</v>
      </c>
      <c r="AK359" s="58"/>
      <c r="AL359" s="58"/>
    </row>
    <row r="360" spans="1:38" ht="112.5">
      <c r="A360" s="47" t="s">
        <v>1224</v>
      </c>
      <c r="B360" s="43" t="s">
        <v>536</v>
      </c>
      <c r="C360" s="50" t="s">
        <v>1571</v>
      </c>
      <c r="D360" s="58"/>
      <c r="E360" s="58">
        <v>0</v>
      </c>
      <c r="F360" s="58">
        <v>0</v>
      </c>
      <c r="G360" s="58"/>
      <c r="H360" s="58">
        <v>0</v>
      </c>
      <c r="I360" s="58"/>
      <c r="J360" s="58"/>
      <c r="K360" s="58"/>
      <c r="L360" s="58">
        <v>0</v>
      </c>
      <c r="M360" s="58">
        <v>0</v>
      </c>
      <c r="N360" s="58"/>
      <c r="O360" s="58">
        <v>0</v>
      </c>
      <c r="P360" s="58"/>
      <c r="Q360" s="58"/>
      <c r="R360" s="58"/>
      <c r="S360" s="58">
        <v>0</v>
      </c>
      <c r="T360" s="58">
        <v>0</v>
      </c>
      <c r="U360" s="58"/>
      <c r="V360" s="58">
        <v>0</v>
      </c>
      <c r="W360" s="58"/>
      <c r="X360" s="58"/>
      <c r="Y360" s="58"/>
      <c r="Z360" s="58">
        <v>0</v>
      </c>
      <c r="AA360" s="58">
        <v>0</v>
      </c>
      <c r="AB360" s="58"/>
      <c r="AC360" s="58">
        <v>0</v>
      </c>
      <c r="AD360" s="58"/>
      <c r="AE360" s="58"/>
      <c r="AF360" s="58"/>
      <c r="AG360" s="58">
        <f t="shared" si="16"/>
        <v>0</v>
      </c>
      <c r="AH360" s="58">
        <f t="shared" si="17"/>
        <v>0</v>
      </c>
      <c r="AI360" s="58"/>
      <c r="AJ360" s="58">
        <f t="shared" si="18"/>
        <v>0</v>
      </c>
      <c r="AK360" s="58"/>
      <c r="AL360" s="58"/>
    </row>
    <row r="361" spans="1:38" ht="150">
      <c r="A361" s="47" t="s">
        <v>1224</v>
      </c>
      <c r="B361" s="43" t="s">
        <v>537</v>
      </c>
      <c r="C361" s="50" t="s">
        <v>1572</v>
      </c>
      <c r="D361" s="58"/>
      <c r="E361" s="58">
        <v>1.23144678</v>
      </c>
      <c r="F361" s="58">
        <v>0</v>
      </c>
      <c r="G361" s="58"/>
      <c r="H361" s="58">
        <v>1.1930000000000001</v>
      </c>
      <c r="I361" s="58"/>
      <c r="J361" s="58"/>
      <c r="K361" s="58"/>
      <c r="L361" s="58">
        <v>0</v>
      </c>
      <c r="M361" s="58">
        <v>0</v>
      </c>
      <c r="N361" s="58"/>
      <c r="O361" s="58">
        <v>0</v>
      </c>
      <c r="P361" s="58"/>
      <c r="Q361" s="58"/>
      <c r="R361" s="58"/>
      <c r="S361" s="58">
        <v>0</v>
      </c>
      <c r="T361" s="58">
        <v>0</v>
      </c>
      <c r="U361" s="58"/>
      <c r="V361" s="58">
        <v>0</v>
      </c>
      <c r="W361" s="58"/>
      <c r="X361" s="58"/>
      <c r="Y361" s="58"/>
      <c r="Z361" s="58">
        <v>0</v>
      </c>
      <c r="AA361" s="58">
        <v>0</v>
      </c>
      <c r="AB361" s="58"/>
      <c r="AC361" s="58">
        <v>0</v>
      </c>
      <c r="AD361" s="58"/>
      <c r="AE361" s="58"/>
      <c r="AF361" s="58"/>
      <c r="AG361" s="58">
        <f t="shared" si="16"/>
        <v>1.23144678</v>
      </c>
      <c r="AH361" s="58">
        <f t="shared" si="17"/>
        <v>0</v>
      </c>
      <c r="AI361" s="58"/>
      <c r="AJ361" s="58">
        <f t="shared" si="18"/>
        <v>1.1930000000000001</v>
      </c>
      <c r="AK361" s="58"/>
      <c r="AL361" s="58"/>
    </row>
    <row r="362" spans="1:38" ht="75">
      <c r="A362" s="47" t="s">
        <v>1223</v>
      </c>
      <c r="B362" s="43" t="s">
        <v>538</v>
      </c>
      <c r="C362" s="49" t="s">
        <v>1573</v>
      </c>
      <c r="D362" s="58"/>
      <c r="E362" s="58">
        <v>0</v>
      </c>
      <c r="F362" s="58">
        <v>0</v>
      </c>
      <c r="G362" s="58"/>
      <c r="H362" s="58">
        <v>0</v>
      </c>
      <c r="I362" s="58"/>
      <c r="J362" s="58"/>
      <c r="K362" s="58"/>
      <c r="L362" s="58">
        <v>0.60089935999999999</v>
      </c>
      <c r="M362" s="58">
        <v>0.63</v>
      </c>
      <c r="N362" s="58"/>
      <c r="O362" s="58">
        <v>0</v>
      </c>
      <c r="P362" s="58"/>
      <c r="Q362" s="58"/>
      <c r="R362" s="58"/>
      <c r="S362" s="58">
        <v>0</v>
      </c>
      <c r="T362" s="58">
        <v>0</v>
      </c>
      <c r="U362" s="58"/>
      <c r="V362" s="58">
        <v>0</v>
      </c>
      <c r="W362" s="58"/>
      <c r="X362" s="58"/>
      <c r="Y362" s="58"/>
      <c r="Z362" s="58">
        <v>0</v>
      </c>
      <c r="AA362" s="58">
        <v>0</v>
      </c>
      <c r="AB362" s="58"/>
      <c r="AC362" s="58">
        <v>0</v>
      </c>
      <c r="AD362" s="58"/>
      <c r="AE362" s="58"/>
      <c r="AF362" s="58"/>
      <c r="AG362" s="58">
        <f t="shared" si="16"/>
        <v>0.60089935999999999</v>
      </c>
      <c r="AH362" s="58">
        <f t="shared" si="17"/>
        <v>0.63</v>
      </c>
      <c r="AI362" s="58"/>
      <c r="AJ362" s="58">
        <f t="shared" si="18"/>
        <v>0</v>
      </c>
      <c r="AK362" s="58"/>
      <c r="AL362" s="58"/>
    </row>
    <row r="363" spans="1:38" ht="75">
      <c r="A363" s="47" t="s">
        <v>1223</v>
      </c>
      <c r="B363" s="43" t="s">
        <v>539</v>
      </c>
      <c r="C363" s="50" t="s">
        <v>1574</v>
      </c>
      <c r="D363" s="58"/>
      <c r="E363" s="58">
        <v>0</v>
      </c>
      <c r="F363" s="58">
        <v>0</v>
      </c>
      <c r="G363" s="58"/>
      <c r="H363" s="58">
        <v>0</v>
      </c>
      <c r="I363" s="58"/>
      <c r="J363" s="58"/>
      <c r="K363" s="58"/>
      <c r="L363" s="58">
        <v>0.74851601000000001</v>
      </c>
      <c r="M363" s="58">
        <v>1.26</v>
      </c>
      <c r="N363" s="58"/>
      <c r="O363" s="58">
        <v>0</v>
      </c>
      <c r="P363" s="58"/>
      <c r="Q363" s="58"/>
      <c r="R363" s="58"/>
      <c r="S363" s="58">
        <v>0</v>
      </c>
      <c r="T363" s="58">
        <v>0</v>
      </c>
      <c r="U363" s="58"/>
      <c r="V363" s="58">
        <v>0</v>
      </c>
      <c r="W363" s="58"/>
      <c r="X363" s="58"/>
      <c r="Y363" s="58"/>
      <c r="Z363" s="58">
        <v>0</v>
      </c>
      <c r="AA363" s="58">
        <v>0</v>
      </c>
      <c r="AB363" s="58"/>
      <c r="AC363" s="58">
        <v>0</v>
      </c>
      <c r="AD363" s="58"/>
      <c r="AE363" s="58"/>
      <c r="AF363" s="58"/>
      <c r="AG363" s="58">
        <f t="shared" si="16"/>
        <v>0.74851601000000001</v>
      </c>
      <c r="AH363" s="58">
        <f t="shared" si="17"/>
        <v>1.26</v>
      </c>
      <c r="AI363" s="58"/>
      <c r="AJ363" s="58">
        <f t="shared" si="18"/>
        <v>0</v>
      </c>
      <c r="AK363" s="58"/>
      <c r="AL363" s="58"/>
    </row>
    <row r="364" spans="1:38" ht="187.5">
      <c r="A364" s="47" t="s">
        <v>1223</v>
      </c>
      <c r="B364" s="43" t="s">
        <v>540</v>
      </c>
      <c r="C364" s="50" t="s">
        <v>1575</v>
      </c>
      <c r="D364" s="58"/>
      <c r="E364" s="58">
        <v>0</v>
      </c>
      <c r="F364" s="58">
        <v>0</v>
      </c>
      <c r="G364" s="58"/>
      <c r="H364" s="58">
        <v>0</v>
      </c>
      <c r="I364" s="58"/>
      <c r="J364" s="58"/>
      <c r="K364" s="58"/>
      <c r="L364" s="58">
        <v>0.3811252</v>
      </c>
      <c r="M364" s="58">
        <v>0.16</v>
      </c>
      <c r="N364" s="58"/>
      <c r="O364" s="58">
        <v>0</v>
      </c>
      <c r="P364" s="58"/>
      <c r="Q364" s="58"/>
      <c r="R364" s="58"/>
      <c r="S364" s="58">
        <v>0</v>
      </c>
      <c r="T364" s="58">
        <v>0</v>
      </c>
      <c r="U364" s="58"/>
      <c r="V364" s="58">
        <v>0</v>
      </c>
      <c r="W364" s="58"/>
      <c r="X364" s="58"/>
      <c r="Y364" s="58"/>
      <c r="Z364" s="58">
        <v>0</v>
      </c>
      <c r="AA364" s="58">
        <v>0</v>
      </c>
      <c r="AB364" s="58"/>
      <c r="AC364" s="58">
        <v>0</v>
      </c>
      <c r="AD364" s="58"/>
      <c r="AE364" s="58"/>
      <c r="AF364" s="58"/>
      <c r="AG364" s="58">
        <f t="shared" si="16"/>
        <v>0.3811252</v>
      </c>
      <c r="AH364" s="58">
        <f t="shared" si="17"/>
        <v>0.16</v>
      </c>
      <c r="AI364" s="58"/>
      <c r="AJ364" s="58">
        <f t="shared" si="18"/>
        <v>0</v>
      </c>
      <c r="AK364" s="58"/>
      <c r="AL364" s="58"/>
    </row>
    <row r="365" spans="1:38" ht="93.75">
      <c r="A365" s="47" t="s">
        <v>1224</v>
      </c>
      <c r="B365" s="43" t="s">
        <v>541</v>
      </c>
      <c r="C365" s="50" t="s">
        <v>1576</v>
      </c>
      <c r="D365" s="58"/>
      <c r="E365" s="58">
        <v>0</v>
      </c>
      <c r="F365" s="58">
        <v>0</v>
      </c>
      <c r="G365" s="58"/>
      <c r="H365" s="58">
        <v>0</v>
      </c>
      <c r="I365" s="58"/>
      <c r="J365" s="58"/>
      <c r="K365" s="58"/>
      <c r="L365" s="58">
        <v>0</v>
      </c>
      <c r="M365" s="58">
        <v>0</v>
      </c>
      <c r="N365" s="58"/>
      <c r="O365" s="58">
        <v>0</v>
      </c>
      <c r="P365" s="58"/>
      <c r="Q365" s="58"/>
      <c r="R365" s="58"/>
      <c r="S365" s="58">
        <v>0</v>
      </c>
      <c r="T365" s="58">
        <v>0</v>
      </c>
      <c r="U365" s="58"/>
      <c r="V365" s="58">
        <v>0</v>
      </c>
      <c r="W365" s="58"/>
      <c r="X365" s="58"/>
      <c r="Y365" s="58"/>
      <c r="Z365" s="58">
        <v>0</v>
      </c>
      <c r="AA365" s="58">
        <v>0</v>
      </c>
      <c r="AB365" s="58"/>
      <c r="AC365" s="58">
        <v>0</v>
      </c>
      <c r="AD365" s="58"/>
      <c r="AE365" s="58"/>
      <c r="AF365" s="58"/>
      <c r="AG365" s="58">
        <f t="shared" si="16"/>
        <v>0</v>
      </c>
      <c r="AH365" s="58">
        <f t="shared" si="17"/>
        <v>0</v>
      </c>
      <c r="AI365" s="58"/>
      <c r="AJ365" s="58">
        <f t="shared" si="18"/>
        <v>0</v>
      </c>
      <c r="AK365" s="58"/>
      <c r="AL365" s="58"/>
    </row>
    <row r="366" spans="1:38" ht="131.25">
      <c r="A366" s="47" t="s">
        <v>1223</v>
      </c>
      <c r="B366" s="43" t="s">
        <v>542</v>
      </c>
      <c r="C366" s="50" t="s">
        <v>1577</v>
      </c>
      <c r="D366" s="58"/>
      <c r="E366" s="58">
        <v>0</v>
      </c>
      <c r="F366" s="58">
        <v>0</v>
      </c>
      <c r="G366" s="58"/>
      <c r="H366" s="58">
        <v>0</v>
      </c>
      <c r="I366" s="58"/>
      <c r="J366" s="58"/>
      <c r="K366" s="58"/>
      <c r="L366" s="58">
        <v>0</v>
      </c>
      <c r="M366" s="58">
        <v>0</v>
      </c>
      <c r="N366" s="58"/>
      <c r="O366" s="58">
        <v>0</v>
      </c>
      <c r="P366" s="58"/>
      <c r="Q366" s="58"/>
      <c r="R366" s="58"/>
      <c r="S366" s="58">
        <v>0.91915996999999994</v>
      </c>
      <c r="T366" s="58">
        <v>1.26</v>
      </c>
      <c r="U366" s="58"/>
      <c r="V366" s="58">
        <v>0</v>
      </c>
      <c r="W366" s="58"/>
      <c r="X366" s="58"/>
      <c r="Y366" s="58"/>
      <c r="Z366" s="58">
        <v>0</v>
      </c>
      <c r="AA366" s="58">
        <v>0</v>
      </c>
      <c r="AB366" s="58"/>
      <c r="AC366" s="58">
        <v>0</v>
      </c>
      <c r="AD366" s="58"/>
      <c r="AE366" s="58"/>
      <c r="AF366" s="58"/>
      <c r="AG366" s="58">
        <f t="shared" si="16"/>
        <v>0.91915996999999994</v>
      </c>
      <c r="AH366" s="58">
        <f t="shared" si="17"/>
        <v>1.26</v>
      </c>
      <c r="AI366" s="58"/>
      <c r="AJ366" s="58">
        <f t="shared" si="18"/>
        <v>0</v>
      </c>
      <c r="AK366" s="58"/>
      <c r="AL366" s="58"/>
    </row>
    <row r="367" spans="1:38" ht="131.25">
      <c r="A367" s="47" t="s">
        <v>1223</v>
      </c>
      <c r="B367" s="43" t="s">
        <v>543</v>
      </c>
      <c r="C367" s="50" t="s">
        <v>1578</v>
      </c>
      <c r="D367" s="58"/>
      <c r="E367" s="58">
        <v>0</v>
      </c>
      <c r="F367" s="58">
        <v>0</v>
      </c>
      <c r="G367" s="58"/>
      <c r="H367" s="58">
        <v>0</v>
      </c>
      <c r="I367" s="58"/>
      <c r="J367" s="58"/>
      <c r="K367" s="58"/>
      <c r="L367" s="58">
        <v>5.5184379699999999</v>
      </c>
      <c r="M367" s="58">
        <v>2</v>
      </c>
      <c r="N367" s="58"/>
      <c r="O367" s="58">
        <v>0</v>
      </c>
      <c r="P367" s="58"/>
      <c r="Q367" s="58"/>
      <c r="R367" s="58"/>
      <c r="S367" s="58">
        <v>0</v>
      </c>
      <c r="T367" s="58">
        <v>0</v>
      </c>
      <c r="U367" s="58"/>
      <c r="V367" s="58">
        <v>0</v>
      </c>
      <c r="W367" s="58"/>
      <c r="X367" s="58"/>
      <c r="Y367" s="58"/>
      <c r="Z367" s="58">
        <v>0</v>
      </c>
      <c r="AA367" s="58">
        <v>0</v>
      </c>
      <c r="AB367" s="58"/>
      <c r="AC367" s="58">
        <v>0</v>
      </c>
      <c r="AD367" s="58"/>
      <c r="AE367" s="58"/>
      <c r="AF367" s="58"/>
      <c r="AG367" s="58">
        <f t="shared" si="16"/>
        <v>5.5184379699999999</v>
      </c>
      <c r="AH367" s="58">
        <f t="shared" si="17"/>
        <v>2</v>
      </c>
      <c r="AI367" s="58"/>
      <c r="AJ367" s="58">
        <f t="shared" si="18"/>
        <v>0</v>
      </c>
      <c r="AK367" s="58"/>
      <c r="AL367" s="58"/>
    </row>
    <row r="368" spans="1:38" ht="75">
      <c r="A368" s="47" t="s">
        <v>1223</v>
      </c>
      <c r="B368" s="43" t="s">
        <v>544</v>
      </c>
      <c r="C368" s="50" t="s">
        <v>1579</v>
      </c>
      <c r="D368" s="58"/>
      <c r="E368" s="58">
        <v>0</v>
      </c>
      <c r="F368" s="58">
        <v>0</v>
      </c>
      <c r="G368" s="58"/>
      <c r="H368" s="58">
        <v>0</v>
      </c>
      <c r="I368" s="58"/>
      <c r="J368" s="58"/>
      <c r="K368" s="58"/>
      <c r="L368" s="58">
        <v>0.25688154000000002</v>
      </c>
      <c r="M368" s="58">
        <v>0.25</v>
      </c>
      <c r="N368" s="58"/>
      <c r="O368" s="58">
        <v>0</v>
      </c>
      <c r="P368" s="58"/>
      <c r="Q368" s="58"/>
      <c r="R368" s="58"/>
      <c r="S368" s="58">
        <v>0</v>
      </c>
      <c r="T368" s="58">
        <v>0</v>
      </c>
      <c r="U368" s="58"/>
      <c r="V368" s="58">
        <v>0</v>
      </c>
      <c r="W368" s="58"/>
      <c r="X368" s="58"/>
      <c r="Y368" s="58"/>
      <c r="Z368" s="58">
        <v>0</v>
      </c>
      <c r="AA368" s="58">
        <v>0</v>
      </c>
      <c r="AB368" s="58"/>
      <c r="AC368" s="58">
        <v>0</v>
      </c>
      <c r="AD368" s="58"/>
      <c r="AE368" s="58"/>
      <c r="AF368" s="58"/>
      <c r="AG368" s="58">
        <f t="shared" si="16"/>
        <v>0.25688154000000002</v>
      </c>
      <c r="AH368" s="58">
        <f t="shared" si="17"/>
        <v>0.25</v>
      </c>
      <c r="AI368" s="58"/>
      <c r="AJ368" s="58">
        <f t="shared" si="18"/>
        <v>0</v>
      </c>
      <c r="AK368" s="58"/>
      <c r="AL368" s="58"/>
    </row>
    <row r="369" spans="1:38" ht="75">
      <c r="A369" s="47" t="s">
        <v>1223</v>
      </c>
      <c r="B369" s="43" t="s">
        <v>545</v>
      </c>
      <c r="C369" s="50" t="s">
        <v>1580</v>
      </c>
      <c r="D369" s="58"/>
      <c r="E369" s="58">
        <v>0</v>
      </c>
      <c r="F369" s="58">
        <v>0</v>
      </c>
      <c r="G369" s="58"/>
      <c r="H369" s="58">
        <v>0</v>
      </c>
      <c r="I369" s="58"/>
      <c r="J369" s="58"/>
      <c r="K369" s="58"/>
      <c r="L369" s="58">
        <v>0</v>
      </c>
      <c r="M369" s="58">
        <v>0</v>
      </c>
      <c r="N369" s="58"/>
      <c r="O369" s="58">
        <v>0</v>
      </c>
      <c r="P369" s="58"/>
      <c r="Q369" s="58"/>
      <c r="R369" s="58"/>
      <c r="S369" s="58">
        <v>0</v>
      </c>
      <c r="T369" s="58">
        <v>0</v>
      </c>
      <c r="U369" s="58"/>
      <c r="V369" s="58">
        <v>0</v>
      </c>
      <c r="W369" s="58"/>
      <c r="X369" s="58"/>
      <c r="Y369" s="58"/>
      <c r="Z369" s="58">
        <v>21.041729999999998</v>
      </c>
      <c r="AA369" s="58">
        <v>2.5</v>
      </c>
      <c r="AB369" s="58"/>
      <c r="AC369" s="58">
        <v>0</v>
      </c>
      <c r="AD369" s="58"/>
      <c r="AE369" s="58"/>
      <c r="AF369" s="58"/>
      <c r="AG369" s="58">
        <f t="shared" si="16"/>
        <v>21.041729999999998</v>
      </c>
      <c r="AH369" s="58">
        <f t="shared" si="17"/>
        <v>2.5</v>
      </c>
      <c r="AI369" s="58"/>
      <c r="AJ369" s="58">
        <f t="shared" si="18"/>
        <v>0</v>
      </c>
      <c r="AK369" s="58"/>
      <c r="AL369" s="58"/>
    </row>
    <row r="370" spans="1:38" ht="112.5">
      <c r="A370" s="47" t="s">
        <v>1223</v>
      </c>
      <c r="B370" s="43" t="s">
        <v>546</v>
      </c>
      <c r="C370" s="50" t="s">
        <v>1581</v>
      </c>
      <c r="D370" s="58"/>
      <c r="E370" s="58">
        <v>33.365410439999998</v>
      </c>
      <c r="F370" s="58">
        <v>2.88</v>
      </c>
      <c r="G370" s="58"/>
      <c r="H370" s="58">
        <v>4.0329999999999995</v>
      </c>
      <c r="I370" s="58"/>
      <c r="J370" s="58"/>
      <c r="K370" s="58"/>
      <c r="L370" s="58">
        <v>0</v>
      </c>
      <c r="M370" s="58">
        <v>0</v>
      </c>
      <c r="N370" s="58"/>
      <c r="O370" s="58">
        <v>0</v>
      </c>
      <c r="P370" s="58"/>
      <c r="Q370" s="58"/>
      <c r="R370" s="58"/>
      <c r="S370" s="58">
        <v>0</v>
      </c>
      <c r="T370" s="58">
        <v>0</v>
      </c>
      <c r="U370" s="58"/>
      <c r="V370" s="58">
        <v>0</v>
      </c>
      <c r="W370" s="58"/>
      <c r="X370" s="58"/>
      <c r="Y370" s="58"/>
      <c r="Z370" s="58">
        <v>0</v>
      </c>
      <c r="AA370" s="58">
        <v>0</v>
      </c>
      <c r="AB370" s="58"/>
      <c r="AC370" s="58">
        <v>0</v>
      </c>
      <c r="AD370" s="58"/>
      <c r="AE370" s="58"/>
      <c r="AF370" s="58"/>
      <c r="AG370" s="58">
        <f t="shared" si="16"/>
        <v>33.365410439999998</v>
      </c>
      <c r="AH370" s="58">
        <f t="shared" si="17"/>
        <v>2.8799999999999999</v>
      </c>
      <c r="AI370" s="58"/>
      <c r="AJ370" s="58">
        <f t="shared" si="18"/>
        <v>4.0329999999999995</v>
      </c>
      <c r="AK370" s="58"/>
      <c r="AL370" s="58"/>
    </row>
    <row r="371" spans="1:38" ht="112.5">
      <c r="A371" s="47" t="s">
        <v>1223</v>
      </c>
      <c r="B371" s="43" t="s">
        <v>547</v>
      </c>
      <c r="C371" s="50" t="s">
        <v>1582</v>
      </c>
      <c r="D371" s="58"/>
      <c r="E371" s="58">
        <v>0</v>
      </c>
      <c r="F371" s="58">
        <v>0</v>
      </c>
      <c r="G371" s="58"/>
      <c r="H371" s="58">
        <v>0</v>
      </c>
      <c r="I371" s="58"/>
      <c r="J371" s="58"/>
      <c r="K371" s="58"/>
      <c r="L371" s="58">
        <v>0</v>
      </c>
      <c r="M371" s="58">
        <v>0</v>
      </c>
      <c r="N371" s="58"/>
      <c r="O371" s="58">
        <v>0</v>
      </c>
      <c r="P371" s="58"/>
      <c r="Q371" s="58"/>
      <c r="R371" s="58"/>
      <c r="S371" s="58">
        <v>0</v>
      </c>
      <c r="T371" s="58">
        <v>0</v>
      </c>
      <c r="U371" s="58"/>
      <c r="V371" s="58">
        <v>0</v>
      </c>
      <c r="W371" s="58"/>
      <c r="X371" s="58"/>
      <c r="Y371" s="58"/>
      <c r="Z371" s="58">
        <v>44.439879999999995</v>
      </c>
      <c r="AA371" s="58">
        <v>0</v>
      </c>
      <c r="AB371" s="58"/>
      <c r="AC371" s="58">
        <v>5.42</v>
      </c>
      <c r="AD371" s="58"/>
      <c r="AE371" s="58"/>
      <c r="AF371" s="58"/>
      <c r="AG371" s="58">
        <f t="shared" si="16"/>
        <v>44.439879999999995</v>
      </c>
      <c r="AH371" s="58">
        <f t="shared" si="17"/>
        <v>0</v>
      </c>
      <c r="AI371" s="58"/>
      <c r="AJ371" s="58">
        <f t="shared" si="18"/>
        <v>5.4199999999999999</v>
      </c>
      <c r="AK371" s="58"/>
      <c r="AL371" s="58"/>
    </row>
    <row r="372" spans="1:38" ht="93.75">
      <c r="A372" s="47" t="s">
        <v>1223</v>
      </c>
      <c r="B372" s="43" t="s">
        <v>548</v>
      </c>
      <c r="C372" s="50" t="s">
        <v>1583</v>
      </c>
      <c r="D372" s="58"/>
      <c r="E372" s="58">
        <v>0</v>
      </c>
      <c r="F372" s="58">
        <v>0</v>
      </c>
      <c r="G372" s="58"/>
      <c r="H372" s="58">
        <v>0</v>
      </c>
      <c r="I372" s="58"/>
      <c r="J372" s="58"/>
      <c r="K372" s="58"/>
      <c r="L372" s="58">
        <v>0</v>
      </c>
      <c r="M372" s="58">
        <v>0</v>
      </c>
      <c r="N372" s="58"/>
      <c r="O372" s="58">
        <v>0</v>
      </c>
      <c r="P372" s="58"/>
      <c r="Q372" s="58"/>
      <c r="R372" s="58"/>
      <c r="S372" s="58">
        <v>0</v>
      </c>
      <c r="T372" s="58">
        <v>0</v>
      </c>
      <c r="U372" s="58"/>
      <c r="V372" s="58">
        <v>0</v>
      </c>
      <c r="W372" s="58"/>
      <c r="X372" s="58"/>
      <c r="Y372" s="58"/>
      <c r="Z372" s="58">
        <v>0</v>
      </c>
      <c r="AA372" s="58">
        <v>0</v>
      </c>
      <c r="AB372" s="58"/>
      <c r="AC372" s="58">
        <v>0</v>
      </c>
      <c r="AD372" s="58"/>
      <c r="AE372" s="58"/>
      <c r="AF372" s="58"/>
      <c r="AG372" s="58">
        <f t="shared" si="16"/>
        <v>0</v>
      </c>
      <c r="AH372" s="58">
        <f t="shared" si="17"/>
        <v>0</v>
      </c>
      <c r="AI372" s="58"/>
      <c r="AJ372" s="58">
        <f t="shared" si="18"/>
        <v>0</v>
      </c>
      <c r="AK372" s="58"/>
      <c r="AL372" s="58"/>
    </row>
    <row r="373" spans="1:38" ht="112.5">
      <c r="A373" s="47" t="s">
        <v>1223</v>
      </c>
      <c r="B373" s="43" t="s">
        <v>549</v>
      </c>
      <c r="C373" s="51" t="s">
        <v>1584</v>
      </c>
      <c r="D373" s="58"/>
      <c r="E373" s="58">
        <v>0</v>
      </c>
      <c r="F373" s="58">
        <v>0</v>
      </c>
      <c r="G373" s="58"/>
      <c r="H373" s="58">
        <v>0</v>
      </c>
      <c r="I373" s="58"/>
      <c r="J373" s="58"/>
      <c r="K373" s="58"/>
      <c r="L373" s="58">
        <v>2.6083039499999998</v>
      </c>
      <c r="M373" s="58">
        <v>0</v>
      </c>
      <c r="N373" s="58"/>
      <c r="O373" s="58">
        <v>0</v>
      </c>
      <c r="P373" s="58"/>
      <c r="Q373" s="58"/>
      <c r="R373" s="58"/>
      <c r="S373" s="58">
        <v>0</v>
      </c>
      <c r="T373" s="58">
        <v>0</v>
      </c>
      <c r="U373" s="58"/>
      <c r="V373" s="58">
        <v>0</v>
      </c>
      <c r="W373" s="58"/>
      <c r="X373" s="58"/>
      <c r="Y373" s="58"/>
      <c r="Z373" s="58">
        <v>0</v>
      </c>
      <c r="AA373" s="58">
        <v>0</v>
      </c>
      <c r="AB373" s="58"/>
      <c r="AC373" s="58">
        <v>0</v>
      </c>
      <c r="AD373" s="58"/>
      <c r="AE373" s="58"/>
      <c r="AF373" s="58"/>
      <c r="AG373" s="58">
        <f t="shared" si="16"/>
        <v>2.6083039499999998</v>
      </c>
      <c r="AH373" s="58">
        <f t="shared" si="17"/>
        <v>0</v>
      </c>
      <c r="AI373" s="58"/>
      <c r="AJ373" s="58">
        <f t="shared" si="18"/>
        <v>0</v>
      </c>
      <c r="AK373" s="58"/>
      <c r="AL373" s="58"/>
    </row>
    <row r="374" spans="1:38" ht="131.25">
      <c r="A374" s="47" t="s">
        <v>1224</v>
      </c>
      <c r="B374" s="43" t="s">
        <v>550</v>
      </c>
      <c r="C374" s="51" t="s">
        <v>1585</v>
      </c>
      <c r="D374" s="58"/>
      <c r="E374" s="58">
        <v>0</v>
      </c>
      <c r="F374" s="58">
        <v>0</v>
      </c>
      <c r="G374" s="58"/>
      <c r="H374" s="58">
        <v>0</v>
      </c>
      <c r="I374" s="58"/>
      <c r="J374" s="58"/>
      <c r="K374" s="58"/>
      <c r="L374" s="58">
        <v>0</v>
      </c>
      <c r="M374" s="58">
        <v>0</v>
      </c>
      <c r="N374" s="58"/>
      <c r="O374" s="58">
        <v>0</v>
      </c>
      <c r="P374" s="58"/>
      <c r="Q374" s="58"/>
      <c r="R374" s="58"/>
      <c r="S374" s="58">
        <v>0</v>
      </c>
      <c r="T374" s="58">
        <v>0</v>
      </c>
      <c r="U374" s="58"/>
      <c r="V374" s="58">
        <v>0</v>
      </c>
      <c r="W374" s="58"/>
      <c r="X374" s="58"/>
      <c r="Y374" s="58"/>
      <c r="Z374" s="58">
        <v>0</v>
      </c>
      <c r="AA374" s="58">
        <v>0</v>
      </c>
      <c r="AB374" s="58"/>
      <c r="AC374" s="58">
        <v>0</v>
      </c>
      <c r="AD374" s="58"/>
      <c r="AE374" s="58"/>
      <c r="AF374" s="58"/>
      <c r="AG374" s="58">
        <f t="shared" si="16"/>
        <v>0</v>
      </c>
      <c r="AH374" s="58">
        <f t="shared" si="17"/>
        <v>0</v>
      </c>
      <c r="AI374" s="58"/>
      <c r="AJ374" s="58">
        <f t="shared" si="18"/>
        <v>0</v>
      </c>
      <c r="AK374" s="58"/>
      <c r="AL374" s="58"/>
    </row>
    <row r="375" spans="1:38" ht="93.75">
      <c r="A375" s="47" t="s">
        <v>1223</v>
      </c>
      <c r="B375" s="43" t="s">
        <v>551</v>
      </c>
      <c r="C375" s="50" t="s">
        <v>1586</v>
      </c>
      <c r="D375" s="58"/>
      <c r="E375" s="58">
        <v>0</v>
      </c>
      <c r="F375" s="58">
        <v>0</v>
      </c>
      <c r="G375" s="58"/>
      <c r="H375" s="58">
        <v>0</v>
      </c>
      <c r="I375" s="58"/>
      <c r="J375" s="58"/>
      <c r="K375" s="58"/>
      <c r="L375" s="58">
        <v>0</v>
      </c>
      <c r="M375" s="58">
        <v>0</v>
      </c>
      <c r="N375" s="58"/>
      <c r="O375" s="58">
        <v>0</v>
      </c>
      <c r="P375" s="58"/>
      <c r="Q375" s="58"/>
      <c r="R375" s="58"/>
      <c r="S375" s="58">
        <v>0</v>
      </c>
      <c r="T375" s="58">
        <v>0</v>
      </c>
      <c r="U375" s="58"/>
      <c r="V375" s="58">
        <v>0</v>
      </c>
      <c r="W375" s="58"/>
      <c r="X375" s="58"/>
      <c r="Y375" s="58"/>
      <c r="Z375" s="58">
        <v>0</v>
      </c>
      <c r="AA375" s="58">
        <v>0</v>
      </c>
      <c r="AB375" s="58"/>
      <c r="AC375" s="58">
        <v>0</v>
      </c>
      <c r="AD375" s="58"/>
      <c r="AE375" s="58"/>
      <c r="AF375" s="58"/>
      <c r="AG375" s="58">
        <f t="shared" si="16"/>
        <v>0</v>
      </c>
      <c r="AH375" s="58">
        <f t="shared" si="17"/>
        <v>0</v>
      </c>
      <c r="AI375" s="58"/>
      <c r="AJ375" s="58">
        <f t="shared" si="18"/>
        <v>0</v>
      </c>
      <c r="AK375" s="58"/>
      <c r="AL375" s="58"/>
    </row>
    <row r="376" spans="1:38" ht="150">
      <c r="A376" s="47" t="s">
        <v>1223</v>
      </c>
      <c r="B376" s="43" t="s">
        <v>552</v>
      </c>
      <c r="C376" s="50" t="s">
        <v>1587</v>
      </c>
      <c r="D376" s="58"/>
      <c r="E376" s="58">
        <v>0</v>
      </c>
      <c r="F376" s="58">
        <v>0</v>
      </c>
      <c r="G376" s="58"/>
      <c r="H376" s="58">
        <v>0</v>
      </c>
      <c r="I376" s="58"/>
      <c r="J376" s="58"/>
      <c r="K376" s="58"/>
      <c r="L376" s="58">
        <v>0</v>
      </c>
      <c r="M376" s="58">
        <v>0</v>
      </c>
      <c r="N376" s="58"/>
      <c r="O376" s="58">
        <v>0</v>
      </c>
      <c r="P376" s="58"/>
      <c r="Q376" s="58"/>
      <c r="R376" s="58"/>
      <c r="S376" s="58">
        <v>0</v>
      </c>
      <c r="T376" s="58">
        <v>0</v>
      </c>
      <c r="U376" s="58"/>
      <c r="V376" s="58">
        <v>0</v>
      </c>
      <c r="W376" s="58"/>
      <c r="X376" s="58"/>
      <c r="Y376" s="58"/>
      <c r="Z376" s="58">
        <v>0</v>
      </c>
      <c r="AA376" s="58">
        <v>0</v>
      </c>
      <c r="AB376" s="58"/>
      <c r="AC376" s="58">
        <v>0</v>
      </c>
      <c r="AD376" s="58"/>
      <c r="AE376" s="58"/>
      <c r="AF376" s="58"/>
      <c r="AG376" s="58">
        <f t="shared" si="16"/>
        <v>0</v>
      </c>
      <c r="AH376" s="58">
        <f t="shared" si="17"/>
        <v>0</v>
      </c>
      <c r="AI376" s="58"/>
      <c r="AJ376" s="58">
        <f t="shared" si="18"/>
        <v>0</v>
      </c>
      <c r="AK376" s="58"/>
      <c r="AL376" s="58"/>
    </row>
    <row r="377" spans="1:38" ht="131.25">
      <c r="A377" s="47" t="s">
        <v>1224</v>
      </c>
      <c r="B377" s="43" t="s">
        <v>553</v>
      </c>
      <c r="C377" s="50" t="s">
        <v>1588</v>
      </c>
      <c r="D377" s="58"/>
      <c r="E377" s="58">
        <v>0</v>
      </c>
      <c r="F377" s="58">
        <v>0</v>
      </c>
      <c r="G377" s="58"/>
      <c r="H377" s="58">
        <v>0</v>
      </c>
      <c r="I377" s="58"/>
      <c r="J377" s="58"/>
      <c r="K377" s="58"/>
      <c r="L377" s="58">
        <v>0</v>
      </c>
      <c r="M377" s="58">
        <v>0</v>
      </c>
      <c r="N377" s="58"/>
      <c r="O377" s="58">
        <v>0</v>
      </c>
      <c r="P377" s="58"/>
      <c r="Q377" s="58"/>
      <c r="R377" s="58"/>
      <c r="S377" s="58">
        <v>0</v>
      </c>
      <c r="T377" s="58">
        <v>0</v>
      </c>
      <c r="U377" s="58"/>
      <c r="V377" s="58">
        <v>0</v>
      </c>
      <c r="W377" s="58"/>
      <c r="X377" s="58"/>
      <c r="Y377" s="58"/>
      <c r="Z377" s="58">
        <v>0</v>
      </c>
      <c r="AA377" s="58">
        <v>0</v>
      </c>
      <c r="AB377" s="58"/>
      <c r="AC377" s="58">
        <v>0</v>
      </c>
      <c r="AD377" s="58"/>
      <c r="AE377" s="58"/>
      <c r="AF377" s="58"/>
      <c r="AG377" s="58">
        <f t="shared" si="16"/>
        <v>0</v>
      </c>
      <c r="AH377" s="58">
        <f t="shared" si="17"/>
        <v>0</v>
      </c>
      <c r="AI377" s="58"/>
      <c r="AJ377" s="58">
        <f t="shared" si="18"/>
        <v>0</v>
      </c>
      <c r="AK377" s="58"/>
      <c r="AL377" s="58"/>
    </row>
    <row r="378" spans="1:38" ht="150">
      <c r="A378" s="47" t="s">
        <v>1223</v>
      </c>
      <c r="B378" s="43" t="s">
        <v>554</v>
      </c>
      <c r="C378" s="50" t="s">
        <v>1589</v>
      </c>
      <c r="D378" s="58"/>
      <c r="E378" s="58">
        <v>0</v>
      </c>
      <c r="F378" s="58">
        <v>0</v>
      </c>
      <c r="G378" s="58"/>
      <c r="H378" s="58">
        <v>0</v>
      </c>
      <c r="I378" s="58"/>
      <c r="J378" s="58"/>
      <c r="K378" s="58"/>
      <c r="L378" s="58">
        <v>0</v>
      </c>
      <c r="M378" s="58">
        <v>0</v>
      </c>
      <c r="N378" s="58"/>
      <c r="O378" s="58">
        <v>0</v>
      </c>
      <c r="P378" s="58"/>
      <c r="Q378" s="58"/>
      <c r="R378" s="58"/>
      <c r="S378" s="58">
        <v>0</v>
      </c>
      <c r="T378" s="58">
        <v>0</v>
      </c>
      <c r="U378" s="58"/>
      <c r="V378" s="58">
        <v>0</v>
      </c>
      <c r="W378" s="58"/>
      <c r="X378" s="58"/>
      <c r="Y378" s="58"/>
      <c r="Z378" s="58">
        <v>0</v>
      </c>
      <c r="AA378" s="58">
        <v>0</v>
      </c>
      <c r="AB378" s="58"/>
      <c r="AC378" s="58">
        <v>0</v>
      </c>
      <c r="AD378" s="58"/>
      <c r="AE378" s="58"/>
      <c r="AF378" s="58"/>
      <c r="AG378" s="58">
        <f t="shared" si="16"/>
        <v>0</v>
      </c>
      <c r="AH378" s="58">
        <f t="shared" si="17"/>
        <v>0</v>
      </c>
      <c r="AI378" s="58"/>
      <c r="AJ378" s="58">
        <f t="shared" si="18"/>
        <v>0</v>
      </c>
      <c r="AK378" s="58"/>
      <c r="AL378" s="58"/>
    </row>
    <row r="379" spans="1:38" ht="131.25">
      <c r="A379" s="47" t="s">
        <v>1224</v>
      </c>
      <c r="B379" s="43" t="s">
        <v>555</v>
      </c>
      <c r="C379" s="50" t="s">
        <v>1590</v>
      </c>
      <c r="D379" s="58"/>
      <c r="E379" s="58">
        <v>0</v>
      </c>
      <c r="F379" s="58">
        <v>0</v>
      </c>
      <c r="G379" s="58"/>
      <c r="H379" s="58">
        <v>0</v>
      </c>
      <c r="I379" s="58"/>
      <c r="J379" s="58"/>
      <c r="K379" s="58"/>
      <c r="L379" s="58">
        <v>0</v>
      </c>
      <c r="M379" s="58">
        <v>0</v>
      </c>
      <c r="N379" s="58"/>
      <c r="O379" s="58">
        <v>0</v>
      </c>
      <c r="P379" s="58"/>
      <c r="Q379" s="58"/>
      <c r="R379" s="58"/>
      <c r="S379" s="58">
        <v>0</v>
      </c>
      <c r="T379" s="58">
        <v>0</v>
      </c>
      <c r="U379" s="58"/>
      <c r="V379" s="58">
        <v>0</v>
      </c>
      <c r="W379" s="58"/>
      <c r="X379" s="58"/>
      <c r="Y379" s="58"/>
      <c r="Z379" s="58">
        <v>0.30315000000000003</v>
      </c>
      <c r="AA379" s="58">
        <v>0</v>
      </c>
      <c r="AB379" s="58"/>
      <c r="AC379" s="58">
        <v>0.23</v>
      </c>
      <c r="AD379" s="58"/>
      <c r="AE379" s="58"/>
      <c r="AF379" s="58"/>
      <c r="AG379" s="58">
        <f t="shared" si="16"/>
        <v>0.30315000000000003</v>
      </c>
      <c r="AH379" s="58">
        <f t="shared" si="17"/>
        <v>0</v>
      </c>
      <c r="AI379" s="58"/>
      <c r="AJ379" s="58">
        <f t="shared" si="18"/>
        <v>0.23000000000000001</v>
      </c>
      <c r="AK379" s="58"/>
      <c r="AL379" s="58"/>
    </row>
    <row r="380" spans="1:38" ht="112.5">
      <c r="A380" s="47" t="s">
        <v>1223</v>
      </c>
      <c r="B380" s="43" t="s">
        <v>556</v>
      </c>
      <c r="C380" s="50" t="s">
        <v>1591</v>
      </c>
      <c r="D380" s="58"/>
      <c r="E380" s="58">
        <v>0</v>
      </c>
      <c r="F380" s="58">
        <v>0</v>
      </c>
      <c r="G380" s="58"/>
      <c r="H380" s="58">
        <v>0</v>
      </c>
      <c r="I380" s="58"/>
      <c r="J380" s="58"/>
      <c r="K380" s="58"/>
      <c r="L380" s="58">
        <v>0</v>
      </c>
      <c r="M380" s="58">
        <v>0</v>
      </c>
      <c r="N380" s="58"/>
      <c r="O380" s="58">
        <v>0</v>
      </c>
      <c r="P380" s="58"/>
      <c r="Q380" s="58"/>
      <c r="R380" s="58"/>
      <c r="S380" s="58">
        <v>0</v>
      </c>
      <c r="T380" s="58">
        <v>0</v>
      </c>
      <c r="U380" s="58"/>
      <c r="V380" s="58">
        <v>0</v>
      </c>
      <c r="W380" s="58"/>
      <c r="X380" s="58"/>
      <c r="Y380" s="58"/>
      <c r="Z380" s="58">
        <v>0</v>
      </c>
      <c r="AA380" s="58">
        <v>0</v>
      </c>
      <c r="AB380" s="58"/>
      <c r="AC380" s="58">
        <v>0</v>
      </c>
      <c r="AD380" s="58"/>
      <c r="AE380" s="58"/>
      <c r="AF380" s="58"/>
      <c r="AG380" s="58">
        <f t="shared" si="16"/>
        <v>0</v>
      </c>
      <c r="AH380" s="58">
        <f t="shared" si="17"/>
        <v>0</v>
      </c>
      <c r="AI380" s="58"/>
      <c r="AJ380" s="58">
        <f t="shared" si="18"/>
        <v>0</v>
      </c>
      <c r="AK380" s="58"/>
      <c r="AL380" s="58"/>
    </row>
    <row r="381" spans="1:38" ht="131.25">
      <c r="A381" s="47" t="s">
        <v>1223</v>
      </c>
      <c r="B381" s="43" t="s">
        <v>557</v>
      </c>
      <c r="C381" s="50" t="s">
        <v>1592</v>
      </c>
      <c r="D381" s="58"/>
      <c r="E381" s="58">
        <v>0</v>
      </c>
      <c r="F381" s="58">
        <v>0</v>
      </c>
      <c r="G381" s="58"/>
      <c r="H381" s="58">
        <v>0</v>
      </c>
      <c r="I381" s="58"/>
      <c r="J381" s="58"/>
      <c r="K381" s="58"/>
      <c r="L381" s="58">
        <v>0</v>
      </c>
      <c r="M381" s="58">
        <v>0</v>
      </c>
      <c r="N381" s="58"/>
      <c r="O381" s="58">
        <v>0</v>
      </c>
      <c r="P381" s="58"/>
      <c r="Q381" s="58"/>
      <c r="R381" s="58"/>
      <c r="S381" s="58">
        <v>0</v>
      </c>
      <c r="T381" s="58">
        <v>0</v>
      </c>
      <c r="U381" s="58"/>
      <c r="V381" s="58">
        <v>0</v>
      </c>
      <c r="W381" s="58"/>
      <c r="X381" s="58"/>
      <c r="Y381" s="58"/>
      <c r="Z381" s="58">
        <v>1.01352</v>
      </c>
      <c r="AA381" s="58">
        <v>0.63</v>
      </c>
      <c r="AB381" s="58"/>
      <c r="AC381" s="58">
        <v>0</v>
      </c>
      <c r="AD381" s="58"/>
      <c r="AE381" s="58"/>
      <c r="AF381" s="58"/>
      <c r="AG381" s="58">
        <f t="shared" si="16"/>
        <v>1.01352</v>
      </c>
      <c r="AH381" s="58">
        <f t="shared" si="17"/>
        <v>0.63</v>
      </c>
      <c r="AI381" s="58"/>
      <c r="AJ381" s="58">
        <f t="shared" si="18"/>
        <v>0</v>
      </c>
      <c r="AK381" s="58"/>
      <c r="AL381" s="58"/>
    </row>
    <row r="382" spans="1:38" ht="93.75">
      <c r="A382" s="47" t="s">
        <v>1223</v>
      </c>
      <c r="B382" s="43" t="s">
        <v>558</v>
      </c>
      <c r="C382" s="50" t="s">
        <v>1593</v>
      </c>
      <c r="D382" s="58"/>
      <c r="E382" s="58">
        <v>0</v>
      </c>
      <c r="F382" s="58">
        <v>0</v>
      </c>
      <c r="G382" s="58"/>
      <c r="H382" s="58">
        <v>0</v>
      </c>
      <c r="I382" s="58"/>
      <c r="J382" s="58"/>
      <c r="K382" s="58"/>
      <c r="L382" s="58">
        <v>0</v>
      </c>
      <c r="M382" s="58">
        <v>0</v>
      </c>
      <c r="N382" s="58"/>
      <c r="O382" s="58">
        <v>0</v>
      </c>
      <c r="P382" s="58"/>
      <c r="Q382" s="58"/>
      <c r="R382" s="58"/>
      <c r="S382" s="58">
        <v>0</v>
      </c>
      <c r="T382" s="58">
        <v>0</v>
      </c>
      <c r="U382" s="58"/>
      <c r="V382" s="58">
        <v>0</v>
      </c>
      <c r="W382" s="58"/>
      <c r="X382" s="58"/>
      <c r="Y382" s="58"/>
      <c r="Z382" s="58">
        <v>0</v>
      </c>
      <c r="AA382" s="58">
        <v>0</v>
      </c>
      <c r="AB382" s="58"/>
      <c r="AC382" s="58">
        <v>0</v>
      </c>
      <c r="AD382" s="58"/>
      <c r="AE382" s="58"/>
      <c r="AF382" s="58"/>
      <c r="AG382" s="58">
        <f t="shared" si="16"/>
        <v>0</v>
      </c>
      <c r="AH382" s="58">
        <f t="shared" si="17"/>
        <v>0</v>
      </c>
      <c r="AI382" s="58"/>
      <c r="AJ382" s="58">
        <f t="shared" si="18"/>
        <v>0</v>
      </c>
      <c r="AK382" s="58"/>
      <c r="AL382" s="58"/>
    </row>
    <row r="383" spans="1:38" ht="131.25">
      <c r="A383" s="47" t="s">
        <v>1223</v>
      </c>
      <c r="B383" s="43" t="s">
        <v>559</v>
      </c>
      <c r="C383" s="50" t="s">
        <v>1594</v>
      </c>
      <c r="D383" s="58"/>
      <c r="E383" s="58">
        <v>0</v>
      </c>
      <c r="F383" s="58">
        <v>0</v>
      </c>
      <c r="G383" s="58"/>
      <c r="H383" s="58">
        <v>0</v>
      </c>
      <c r="I383" s="58"/>
      <c r="J383" s="58"/>
      <c r="K383" s="58"/>
      <c r="L383" s="58">
        <v>0</v>
      </c>
      <c r="M383" s="58">
        <v>0</v>
      </c>
      <c r="N383" s="58"/>
      <c r="O383" s="58">
        <v>0</v>
      </c>
      <c r="P383" s="58"/>
      <c r="Q383" s="58"/>
      <c r="R383" s="58"/>
      <c r="S383" s="58">
        <v>0</v>
      </c>
      <c r="T383" s="58">
        <v>0</v>
      </c>
      <c r="U383" s="58"/>
      <c r="V383" s="58">
        <v>0</v>
      </c>
      <c r="W383" s="58"/>
      <c r="X383" s="58"/>
      <c r="Y383" s="58"/>
      <c r="Z383" s="58">
        <v>0</v>
      </c>
      <c r="AA383" s="58">
        <v>0</v>
      </c>
      <c r="AB383" s="58"/>
      <c r="AC383" s="58">
        <v>0</v>
      </c>
      <c r="AD383" s="58"/>
      <c r="AE383" s="58"/>
      <c r="AF383" s="58"/>
      <c r="AG383" s="58">
        <f t="shared" si="16"/>
        <v>0</v>
      </c>
      <c r="AH383" s="58">
        <f t="shared" si="17"/>
        <v>0</v>
      </c>
      <c r="AI383" s="58"/>
      <c r="AJ383" s="58">
        <f t="shared" si="18"/>
        <v>0</v>
      </c>
      <c r="AK383" s="58"/>
      <c r="AL383" s="58"/>
    </row>
    <row r="384" spans="1:38" ht="112.5">
      <c r="A384" s="47" t="s">
        <v>1224</v>
      </c>
      <c r="B384" s="43" t="s">
        <v>560</v>
      </c>
      <c r="C384" s="50" t="s">
        <v>1595</v>
      </c>
      <c r="D384" s="58"/>
      <c r="E384" s="58">
        <v>0</v>
      </c>
      <c r="F384" s="58">
        <v>0</v>
      </c>
      <c r="G384" s="58"/>
      <c r="H384" s="58">
        <v>0</v>
      </c>
      <c r="I384" s="58"/>
      <c r="J384" s="58"/>
      <c r="K384" s="58"/>
      <c r="L384" s="58">
        <v>0</v>
      </c>
      <c r="M384" s="58">
        <v>0</v>
      </c>
      <c r="N384" s="58"/>
      <c r="O384" s="58">
        <v>0</v>
      </c>
      <c r="P384" s="58"/>
      <c r="Q384" s="58"/>
      <c r="R384" s="58"/>
      <c r="S384" s="58">
        <v>0</v>
      </c>
      <c r="T384" s="58">
        <v>0</v>
      </c>
      <c r="U384" s="58"/>
      <c r="V384" s="58">
        <v>0</v>
      </c>
      <c r="W384" s="58"/>
      <c r="X384" s="58"/>
      <c r="Y384" s="58"/>
      <c r="Z384" s="58">
        <v>0</v>
      </c>
      <c r="AA384" s="58">
        <v>0</v>
      </c>
      <c r="AB384" s="58"/>
      <c r="AC384" s="58">
        <v>0</v>
      </c>
      <c r="AD384" s="58"/>
      <c r="AE384" s="58"/>
      <c r="AF384" s="58"/>
      <c r="AG384" s="58">
        <f t="shared" si="16"/>
        <v>0</v>
      </c>
      <c r="AH384" s="58">
        <f t="shared" si="17"/>
        <v>0</v>
      </c>
      <c r="AI384" s="58"/>
      <c r="AJ384" s="58">
        <f t="shared" si="18"/>
        <v>0</v>
      </c>
      <c r="AK384" s="58"/>
      <c r="AL384" s="58"/>
    </row>
    <row r="385" spans="1:38" ht="75">
      <c r="A385" s="47" t="s">
        <v>1223</v>
      </c>
      <c r="B385" s="43" t="s">
        <v>561</v>
      </c>
      <c r="C385" s="50" t="s">
        <v>1596</v>
      </c>
      <c r="D385" s="58"/>
      <c r="E385" s="58">
        <v>0</v>
      </c>
      <c r="F385" s="58">
        <v>0</v>
      </c>
      <c r="G385" s="58"/>
      <c r="H385" s="58">
        <v>0</v>
      </c>
      <c r="I385" s="58"/>
      <c r="J385" s="58"/>
      <c r="K385" s="58"/>
      <c r="L385" s="58">
        <v>0</v>
      </c>
      <c r="M385" s="58">
        <v>0</v>
      </c>
      <c r="N385" s="58"/>
      <c r="O385" s="58">
        <v>0</v>
      </c>
      <c r="P385" s="58"/>
      <c r="Q385" s="58"/>
      <c r="R385" s="58"/>
      <c r="S385" s="58">
        <v>0</v>
      </c>
      <c r="T385" s="58">
        <v>0</v>
      </c>
      <c r="U385" s="58"/>
      <c r="V385" s="58">
        <v>0</v>
      </c>
      <c r="W385" s="58"/>
      <c r="X385" s="58"/>
      <c r="Y385" s="58"/>
      <c r="Z385" s="58">
        <v>0</v>
      </c>
      <c r="AA385" s="58">
        <v>0</v>
      </c>
      <c r="AB385" s="58"/>
      <c r="AC385" s="58">
        <v>0</v>
      </c>
      <c r="AD385" s="58"/>
      <c r="AE385" s="58"/>
      <c r="AF385" s="58"/>
      <c r="AG385" s="58">
        <f t="shared" si="16"/>
        <v>0</v>
      </c>
      <c r="AH385" s="58">
        <f t="shared" si="17"/>
        <v>0</v>
      </c>
      <c r="AI385" s="58"/>
      <c r="AJ385" s="58">
        <f t="shared" si="18"/>
        <v>0</v>
      </c>
      <c r="AK385" s="58"/>
      <c r="AL385" s="58"/>
    </row>
    <row r="386" spans="1:38" ht="131.25">
      <c r="A386" s="47" t="s">
        <v>1223</v>
      </c>
      <c r="B386" s="43" t="s">
        <v>562</v>
      </c>
      <c r="C386" s="50" t="s">
        <v>1597</v>
      </c>
      <c r="D386" s="58"/>
      <c r="E386" s="58">
        <v>0</v>
      </c>
      <c r="F386" s="58">
        <v>0</v>
      </c>
      <c r="G386" s="58"/>
      <c r="H386" s="58">
        <v>0</v>
      </c>
      <c r="I386" s="58"/>
      <c r="J386" s="58"/>
      <c r="K386" s="58"/>
      <c r="L386" s="58">
        <v>0</v>
      </c>
      <c r="M386" s="58">
        <v>0</v>
      </c>
      <c r="N386" s="58"/>
      <c r="O386" s="58">
        <v>0</v>
      </c>
      <c r="P386" s="58"/>
      <c r="Q386" s="58"/>
      <c r="R386" s="58"/>
      <c r="S386" s="58">
        <v>0</v>
      </c>
      <c r="T386" s="58">
        <v>0</v>
      </c>
      <c r="U386" s="58"/>
      <c r="V386" s="58">
        <v>0</v>
      </c>
      <c r="W386" s="58"/>
      <c r="X386" s="58"/>
      <c r="Y386" s="58"/>
      <c r="Z386" s="58">
        <v>0</v>
      </c>
      <c r="AA386" s="58">
        <v>0</v>
      </c>
      <c r="AB386" s="58"/>
      <c r="AC386" s="58">
        <v>0</v>
      </c>
      <c r="AD386" s="58"/>
      <c r="AE386" s="58"/>
      <c r="AF386" s="58"/>
      <c r="AG386" s="58">
        <f t="shared" si="16"/>
        <v>0</v>
      </c>
      <c r="AH386" s="58">
        <f t="shared" si="17"/>
        <v>0</v>
      </c>
      <c r="AI386" s="58"/>
      <c r="AJ386" s="58">
        <f t="shared" si="18"/>
        <v>0</v>
      </c>
      <c r="AK386" s="58"/>
      <c r="AL386" s="58"/>
    </row>
    <row r="387" spans="1:38" ht="93.75">
      <c r="A387" s="47" t="s">
        <v>1223</v>
      </c>
      <c r="B387" s="43" t="s">
        <v>563</v>
      </c>
      <c r="C387" s="50" t="s">
        <v>1598</v>
      </c>
      <c r="D387" s="58"/>
      <c r="E387" s="58">
        <v>0</v>
      </c>
      <c r="F387" s="58">
        <v>0</v>
      </c>
      <c r="G387" s="58"/>
      <c r="H387" s="58">
        <v>0</v>
      </c>
      <c r="I387" s="58"/>
      <c r="J387" s="58"/>
      <c r="K387" s="58"/>
      <c r="L387" s="58">
        <v>0</v>
      </c>
      <c r="M387" s="58">
        <v>0</v>
      </c>
      <c r="N387" s="58"/>
      <c r="O387" s="58">
        <v>0</v>
      </c>
      <c r="P387" s="58"/>
      <c r="Q387" s="58"/>
      <c r="R387" s="58"/>
      <c r="S387" s="58">
        <v>0</v>
      </c>
      <c r="T387" s="58">
        <v>0</v>
      </c>
      <c r="U387" s="58"/>
      <c r="V387" s="58">
        <v>0</v>
      </c>
      <c r="W387" s="58"/>
      <c r="X387" s="58"/>
      <c r="Y387" s="58"/>
      <c r="Z387" s="58">
        <v>0</v>
      </c>
      <c r="AA387" s="58">
        <v>0</v>
      </c>
      <c r="AB387" s="58"/>
      <c r="AC387" s="58">
        <v>0</v>
      </c>
      <c r="AD387" s="58"/>
      <c r="AE387" s="58"/>
      <c r="AF387" s="58"/>
      <c r="AG387" s="58">
        <f t="shared" si="16"/>
        <v>0</v>
      </c>
      <c r="AH387" s="58">
        <f t="shared" si="17"/>
        <v>0</v>
      </c>
      <c r="AI387" s="58"/>
      <c r="AJ387" s="58">
        <f t="shared" si="18"/>
        <v>0</v>
      </c>
      <c r="AK387" s="58"/>
      <c r="AL387" s="58"/>
    </row>
    <row r="388" spans="1:38" ht="112.5">
      <c r="A388" s="47" t="s">
        <v>1223</v>
      </c>
      <c r="B388" s="43" t="s">
        <v>564</v>
      </c>
      <c r="C388" s="50" t="s">
        <v>1599</v>
      </c>
      <c r="D388" s="58"/>
      <c r="E388" s="58">
        <v>0</v>
      </c>
      <c r="F388" s="58">
        <v>0</v>
      </c>
      <c r="G388" s="58"/>
      <c r="H388" s="58">
        <v>0</v>
      </c>
      <c r="I388" s="58"/>
      <c r="J388" s="58"/>
      <c r="K388" s="58"/>
      <c r="L388" s="58">
        <v>0</v>
      </c>
      <c r="M388" s="58">
        <v>0</v>
      </c>
      <c r="N388" s="58"/>
      <c r="O388" s="58">
        <v>0</v>
      </c>
      <c r="P388" s="58"/>
      <c r="Q388" s="58"/>
      <c r="R388" s="58"/>
      <c r="S388" s="58">
        <v>0</v>
      </c>
      <c r="T388" s="58">
        <v>0</v>
      </c>
      <c r="U388" s="58"/>
      <c r="V388" s="58">
        <v>0</v>
      </c>
      <c r="W388" s="58"/>
      <c r="X388" s="58"/>
      <c r="Y388" s="58"/>
      <c r="Z388" s="58">
        <v>0</v>
      </c>
      <c r="AA388" s="58">
        <v>0</v>
      </c>
      <c r="AB388" s="58"/>
      <c r="AC388" s="58">
        <v>0</v>
      </c>
      <c r="AD388" s="58"/>
      <c r="AE388" s="58"/>
      <c r="AF388" s="58"/>
      <c r="AG388" s="58">
        <f t="shared" si="16"/>
        <v>0</v>
      </c>
      <c r="AH388" s="58">
        <f t="shared" si="17"/>
        <v>0</v>
      </c>
      <c r="AI388" s="58"/>
      <c r="AJ388" s="58">
        <f t="shared" si="18"/>
        <v>0</v>
      </c>
      <c r="AK388" s="58"/>
      <c r="AL388" s="58"/>
    </row>
    <row r="389" spans="1:38" ht="93.75">
      <c r="A389" s="47" t="s">
        <v>1224</v>
      </c>
      <c r="B389" s="43" t="s">
        <v>565</v>
      </c>
      <c r="C389" s="50" t="s">
        <v>1600</v>
      </c>
      <c r="D389" s="58"/>
      <c r="E389" s="58">
        <v>0</v>
      </c>
      <c r="F389" s="58">
        <v>0</v>
      </c>
      <c r="G389" s="58"/>
      <c r="H389" s="58">
        <v>0</v>
      </c>
      <c r="I389" s="58"/>
      <c r="J389" s="58"/>
      <c r="K389" s="58"/>
      <c r="L389" s="58">
        <v>0</v>
      </c>
      <c r="M389" s="58">
        <v>0</v>
      </c>
      <c r="N389" s="58"/>
      <c r="O389" s="58">
        <v>0</v>
      </c>
      <c r="P389" s="58"/>
      <c r="Q389" s="58"/>
      <c r="R389" s="58"/>
      <c r="S389" s="58">
        <v>0</v>
      </c>
      <c r="T389" s="58">
        <v>0</v>
      </c>
      <c r="U389" s="58"/>
      <c r="V389" s="58">
        <v>0</v>
      </c>
      <c r="W389" s="58"/>
      <c r="X389" s="58"/>
      <c r="Y389" s="58"/>
      <c r="Z389" s="58">
        <v>0</v>
      </c>
      <c r="AA389" s="58">
        <v>0</v>
      </c>
      <c r="AB389" s="58"/>
      <c r="AC389" s="58">
        <v>0</v>
      </c>
      <c r="AD389" s="58"/>
      <c r="AE389" s="58"/>
      <c r="AF389" s="58"/>
      <c r="AG389" s="58">
        <f t="shared" si="16"/>
        <v>0</v>
      </c>
      <c r="AH389" s="58">
        <f t="shared" si="17"/>
        <v>0</v>
      </c>
      <c r="AI389" s="58"/>
      <c r="AJ389" s="58">
        <f t="shared" si="18"/>
        <v>0</v>
      </c>
      <c r="AK389" s="58"/>
      <c r="AL389" s="58"/>
    </row>
    <row r="390" spans="1:38" ht="75">
      <c r="A390" s="47" t="s">
        <v>1224</v>
      </c>
      <c r="B390" s="43" t="s">
        <v>566</v>
      </c>
      <c r="C390" s="50" t="s">
        <v>1601</v>
      </c>
      <c r="D390" s="58"/>
      <c r="E390" s="58">
        <v>0</v>
      </c>
      <c r="F390" s="58">
        <v>0</v>
      </c>
      <c r="G390" s="58"/>
      <c r="H390" s="58">
        <v>0</v>
      </c>
      <c r="I390" s="58"/>
      <c r="J390" s="58"/>
      <c r="K390" s="58"/>
      <c r="L390" s="58">
        <v>0</v>
      </c>
      <c r="M390" s="58">
        <v>0</v>
      </c>
      <c r="N390" s="58"/>
      <c r="O390" s="58">
        <v>0</v>
      </c>
      <c r="P390" s="58"/>
      <c r="Q390" s="58"/>
      <c r="R390" s="58"/>
      <c r="S390" s="58">
        <v>0</v>
      </c>
      <c r="T390" s="58">
        <v>0</v>
      </c>
      <c r="U390" s="58"/>
      <c r="V390" s="58">
        <v>0</v>
      </c>
      <c r="W390" s="58"/>
      <c r="X390" s="58"/>
      <c r="Y390" s="58"/>
      <c r="Z390" s="58">
        <v>0</v>
      </c>
      <c r="AA390" s="58">
        <v>0</v>
      </c>
      <c r="AB390" s="58"/>
      <c r="AC390" s="58">
        <v>0</v>
      </c>
      <c r="AD390" s="58"/>
      <c r="AE390" s="58"/>
      <c r="AF390" s="58"/>
      <c r="AG390" s="58">
        <f t="shared" si="16"/>
        <v>0</v>
      </c>
      <c r="AH390" s="58">
        <f t="shared" si="17"/>
        <v>0</v>
      </c>
      <c r="AI390" s="58"/>
      <c r="AJ390" s="58">
        <f t="shared" si="18"/>
        <v>0</v>
      </c>
      <c r="AK390" s="58"/>
      <c r="AL390" s="58"/>
    </row>
    <row r="391" spans="1:38" ht="75">
      <c r="A391" s="47" t="s">
        <v>1224</v>
      </c>
      <c r="B391" s="43" t="s">
        <v>567</v>
      </c>
      <c r="C391" s="50" t="s">
        <v>1602</v>
      </c>
      <c r="D391" s="58"/>
      <c r="E391" s="58">
        <v>0</v>
      </c>
      <c r="F391" s="58">
        <v>0</v>
      </c>
      <c r="G391" s="58"/>
      <c r="H391" s="58">
        <v>0</v>
      </c>
      <c r="I391" s="58"/>
      <c r="J391" s="58"/>
      <c r="K391" s="58"/>
      <c r="L391" s="58">
        <v>0</v>
      </c>
      <c r="M391" s="58">
        <v>0</v>
      </c>
      <c r="N391" s="58"/>
      <c r="O391" s="58">
        <v>0</v>
      </c>
      <c r="P391" s="58"/>
      <c r="Q391" s="58"/>
      <c r="R391" s="58"/>
      <c r="S391" s="58">
        <v>0</v>
      </c>
      <c r="T391" s="58">
        <v>0</v>
      </c>
      <c r="U391" s="58"/>
      <c r="V391" s="58">
        <v>0</v>
      </c>
      <c r="W391" s="58"/>
      <c r="X391" s="58"/>
      <c r="Y391" s="58"/>
      <c r="Z391" s="58">
        <v>0</v>
      </c>
      <c r="AA391" s="58">
        <v>0</v>
      </c>
      <c r="AB391" s="58"/>
      <c r="AC391" s="58">
        <v>0</v>
      </c>
      <c r="AD391" s="58"/>
      <c r="AE391" s="58"/>
      <c r="AF391" s="58"/>
      <c r="AG391" s="58">
        <f t="shared" si="16"/>
        <v>0</v>
      </c>
      <c r="AH391" s="58">
        <f t="shared" si="17"/>
        <v>0</v>
      </c>
      <c r="AI391" s="58"/>
      <c r="AJ391" s="58">
        <f t="shared" si="18"/>
        <v>0</v>
      </c>
      <c r="AK391" s="58"/>
      <c r="AL391" s="58"/>
    </row>
    <row r="392" spans="1:38" ht="75">
      <c r="A392" s="47" t="s">
        <v>1224</v>
      </c>
      <c r="B392" s="43" t="s">
        <v>568</v>
      </c>
      <c r="C392" s="50" t="s">
        <v>1603</v>
      </c>
      <c r="D392" s="58"/>
      <c r="E392" s="58">
        <v>0</v>
      </c>
      <c r="F392" s="58">
        <v>0</v>
      </c>
      <c r="G392" s="58"/>
      <c r="H392" s="58">
        <v>0</v>
      </c>
      <c r="I392" s="58"/>
      <c r="J392" s="58"/>
      <c r="K392" s="58"/>
      <c r="L392" s="58">
        <v>0</v>
      </c>
      <c r="M392" s="58">
        <v>0</v>
      </c>
      <c r="N392" s="58"/>
      <c r="O392" s="58">
        <v>0</v>
      </c>
      <c r="P392" s="58"/>
      <c r="Q392" s="58"/>
      <c r="R392" s="58"/>
      <c r="S392" s="58">
        <v>0</v>
      </c>
      <c r="T392" s="58">
        <v>0</v>
      </c>
      <c r="U392" s="58"/>
      <c r="V392" s="58">
        <v>0</v>
      </c>
      <c r="W392" s="58"/>
      <c r="X392" s="58"/>
      <c r="Y392" s="58"/>
      <c r="Z392" s="58">
        <v>0</v>
      </c>
      <c r="AA392" s="58">
        <v>0</v>
      </c>
      <c r="AB392" s="58"/>
      <c r="AC392" s="58">
        <v>0</v>
      </c>
      <c r="AD392" s="58"/>
      <c r="AE392" s="58"/>
      <c r="AF392" s="58"/>
      <c r="AG392" s="58">
        <f t="shared" si="16"/>
        <v>0</v>
      </c>
      <c r="AH392" s="58">
        <f t="shared" si="17"/>
        <v>0</v>
      </c>
      <c r="AI392" s="58"/>
      <c r="AJ392" s="58">
        <f t="shared" si="18"/>
        <v>0</v>
      </c>
      <c r="AK392" s="58"/>
      <c r="AL392" s="58"/>
    </row>
    <row r="393" spans="1:38" ht="93.75">
      <c r="A393" s="47" t="s">
        <v>1224</v>
      </c>
      <c r="B393" s="43" t="s">
        <v>569</v>
      </c>
      <c r="C393" s="50" t="s">
        <v>1604</v>
      </c>
      <c r="D393" s="58"/>
      <c r="E393" s="58">
        <v>0</v>
      </c>
      <c r="F393" s="58">
        <v>0</v>
      </c>
      <c r="G393" s="58"/>
      <c r="H393" s="58">
        <v>0</v>
      </c>
      <c r="I393" s="58"/>
      <c r="J393" s="58"/>
      <c r="K393" s="58"/>
      <c r="L393" s="58">
        <v>0</v>
      </c>
      <c r="M393" s="58">
        <v>0</v>
      </c>
      <c r="N393" s="58"/>
      <c r="O393" s="58">
        <v>0</v>
      </c>
      <c r="P393" s="58"/>
      <c r="Q393" s="58"/>
      <c r="R393" s="58"/>
      <c r="S393" s="58">
        <v>0</v>
      </c>
      <c r="T393" s="58">
        <v>0</v>
      </c>
      <c r="U393" s="58"/>
      <c r="V393" s="58">
        <v>0</v>
      </c>
      <c r="W393" s="58"/>
      <c r="X393" s="58"/>
      <c r="Y393" s="58"/>
      <c r="Z393" s="58">
        <v>0</v>
      </c>
      <c r="AA393" s="58">
        <v>0</v>
      </c>
      <c r="AB393" s="58"/>
      <c r="AC393" s="58">
        <v>0</v>
      </c>
      <c r="AD393" s="58"/>
      <c r="AE393" s="58"/>
      <c r="AF393" s="58"/>
      <c r="AG393" s="58">
        <f t="shared" si="16"/>
        <v>0</v>
      </c>
      <c r="AH393" s="58">
        <f t="shared" si="17"/>
        <v>0</v>
      </c>
      <c r="AI393" s="58"/>
      <c r="AJ393" s="58">
        <f t="shared" si="18"/>
        <v>0</v>
      </c>
      <c r="AK393" s="58"/>
      <c r="AL393" s="58"/>
    </row>
    <row r="394" spans="1:38" ht="75">
      <c r="A394" s="47" t="s">
        <v>1223</v>
      </c>
      <c r="B394" s="43" t="s">
        <v>570</v>
      </c>
      <c r="C394" s="50" t="s">
        <v>1605</v>
      </c>
      <c r="D394" s="58"/>
      <c r="E394" s="58">
        <v>0</v>
      </c>
      <c r="F394" s="58">
        <v>0</v>
      </c>
      <c r="G394" s="58"/>
      <c r="H394" s="58">
        <v>0</v>
      </c>
      <c r="I394" s="58"/>
      <c r="J394" s="58"/>
      <c r="K394" s="58"/>
      <c r="L394" s="58">
        <v>0</v>
      </c>
      <c r="M394" s="58">
        <v>0</v>
      </c>
      <c r="N394" s="58"/>
      <c r="O394" s="58">
        <v>0</v>
      </c>
      <c r="P394" s="58"/>
      <c r="Q394" s="58"/>
      <c r="R394" s="58"/>
      <c r="S394" s="58">
        <v>0</v>
      </c>
      <c r="T394" s="58">
        <v>0</v>
      </c>
      <c r="U394" s="58"/>
      <c r="V394" s="58">
        <v>0</v>
      </c>
      <c r="W394" s="58"/>
      <c r="X394" s="58"/>
      <c r="Y394" s="58"/>
      <c r="Z394" s="58">
        <v>0</v>
      </c>
      <c r="AA394" s="58">
        <v>0</v>
      </c>
      <c r="AB394" s="58"/>
      <c r="AC394" s="58">
        <v>0</v>
      </c>
      <c r="AD394" s="58"/>
      <c r="AE394" s="58"/>
      <c r="AF394" s="58"/>
      <c r="AG394" s="58">
        <f t="shared" si="16"/>
        <v>0</v>
      </c>
      <c r="AH394" s="58">
        <f t="shared" si="17"/>
        <v>0</v>
      </c>
      <c r="AI394" s="58"/>
      <c r="AJ394" s="58">
        <f t="shared" si="18"/>
        <v>0</v>
      </c>
      <c r="AK394" s="58"/>
      <c r="AL394" s="58"/>
    </row>
    <row r="395" spans="1:38" ht="93.75">
      <c r="A395" s="47" t="s">
        <v>1224</v>
      </c>
      <c r="B395" s="43" t="s">
        <v>571</v>
      </c>
      <c r="C395" s="50" t="s">
        <v>1606</v>
      </c>
      <c r="D395" s="58"/>
      <c r="E395" s="58">
        <v>0</v>
      </c>
      <c r="F395" s="58">
        <v>0</v>
      </c>
      <c r="G395" s="58"/>
      <c r="H395" s="58">
        <v>0</v>
      </c>
      <c r="I395" s="58"/>
      <c r="J395" s="58"/>
      <c r="K395" s="58"/>
      <c r="L395" s="58">
        <v>0.24778045000000001</v>
      </c>
      <c r="M395" s="58">
        <v>0</v>
      </c>
      <c r="N395" s="58"/>
      <c r="O395" s="58">
        <v>0.26300000000000001</v>
      </c>
      <c r="P395" s="58"/>
      <c r="Q395" s="58"/>
      <c r="R395" s="58"/>
      <c r="S395" s="58">
        <v>0</v>
      </c>
      <c r="T395" s="58">
        <v>0</v>
      </c>
      <c r="U395" s="58"/>
      <c r="V395" s="58">
        <v>0</v>
      </c>
      <c r="W395" s="58"/>
      <c r="X395" s="58"/>
      <c r="Y395" s="58"/>
      <c r="Z395" s="58">
        <v>0</v>
      </c>
      <c r="AA395" s="58">
        <v>0</v>
      </c>
      <c r="AB395" s="58"/>
      <c r="AC395" s="58">
        <v>0</v>
      </c>
      <c r="AD395" s="58"/>
      <c r="AE395" s="58"/>
      <c r="AF395" s="58"/>
      <c r="AG395" s="58">
        <f t="shared" si="16"/>
        <v>0.24778045000000001</v>
      </c>
      <c r="AH395" s="58">
        <f t="shared" si="17"/>
        <v>0</v>
      </c>
      <c r="AI395" s="58"/>
      <c r="AJ395" s="58">
        <f t="shared" si="18"/>
        <v>0.26300000000000001</v>
      </c>
      <c r="AK395" s="58"/>
      <c r="AL395" s="58"/>
    </row>
    <row r="396" spans="1:38" ht="93.75">
      <c r="A396" s="47" t="s">
        <v>1223</v>
      </c>
      <c r="B396" s="43" t="s">
        <v>572</v>
      </c>
      <c r="C396" s="50" t="s">
        <v>1607</v>
      </c>
      <c r="D396" s="58"/>
      <c r="E396" s="58">
        <v>2.8466180899999998</v>
      </c>
      <c r="F396" s="58">
        <v>1.26</v>
      </c>
      <c r="G396" s="58"/>
      <c r="H396" s="58">
        <v>0</v>
      </c>
      <c r="I396" s="58"/>
      <c r="J396" s="58"/>
      <c r="K396" s="58"/>
      <c r="L396" s="58">
        <v>0</v>
      </c>
      <c r="M396" s="58">
        <v>0</v>
      </c>
      <c r="N396" s="58"/>
      <c r="O396" s="58">
        <v>0</v>
      </c>
      <c r="P396" s="58"/>
      <c r="Q396" s="58"/>
      <c r="R396" s="58"/>
      <c r="S396" s="58">
        <v>0</v>
      </c>
      <c r="T396" s="58">
        <v>0</v>
      </c>
      <c r="U396" s="58"/>
      <c r="V396" s="58">
        <v>0</v>
      </c>
      <c r="W396" s="58"/>
      <c r="X396" s="58"/>
      <c r="Y396" s="58"/>
      <c r="Z396" s="58">
        <v>0</v>
      </c>
      <c r="AA396" s="58">
        <v>0</v>
      </c>
      <c r="AB396" s="58"/>
      <c r="AC396" s="58">
        <v>0</v>
      </c>
      <c r="AD396" s="58"/>
      <c r="AE396" s="58"/>
      <c r="AF396" s="58"/>
      <c r="AG396" s="58">
        <f t="shared" si="16"/>
        <v>2.8466180899999998</v>
      </c>
      <c r="AH396" s="58">
        <f t="shared" si="17"/>
        <v>1.26</v>
      </c>
      <c r="AI396" s="58"/>
      <c r="AJ396" s="58">
        <f t="shared" si="18"/>
        <v>0</v>
      </c>
      <c r="AK396" s="58"/>
      <c r="AL396" s="58"/>
    </row>
    <row r="397" spans="1:38" ht="112.5">
      <c r="A397" s="47" t="s">
        <v>1223</v>
      </c>
      <c r="B397" s="43" t="s">
        <v>573</v>
      </c>
      <c r="C397" s="50" t="s">
        <v>1608</v>
      </c>
      <c r="D397" s="58"/>
      <c r="E397" s="58">
        <v>0.33890474999999998</v>
      </c>
      <c r="F397" s="58">
        <v>0.25</v>
      </c>
      <c r="G397" s="58"/>
      <c r="H397" s="58">
        <v>0</v>
      </c>
      <c r="I397" s="58"/>
      <c r="J397" s="58"/>
      <c r="K397" s="58"/>
      <c r="L397" s="58">
        <v>0</v>
      </c>
      <c r="M397" s="58">
        <v>0</v>
      </c>
      <c r="N397" s="58"/>
      <c r="O397" s="58">
        <v>0</v>
      </c>
      <c r="P397" s="58"/>
      <c r="Q397" s="58"/>
      <c r="R397" s="58"/>
      <c r="S397" s="58">
        <v>0</v>
      </c>
      <c r="T397" s="58">
        <v>0</v>
      </c>
      <c r="U397" s="58"/>
      <c r="V397" s="58">
        <v>0</v>
      </c>
      <c r="W397" s="58"/>
      <c r="X397" s="58"/>
      <c r="Y397" s="58"/>
      <c r="Z397" s="58">
        <v>0</v>
      </c>
      <c r="AA397" s="58">
        <v>0</v>
      </c>
      <c r="AB397" s="58"/>
      <c r="AC397" s="58">
        <v>0</v>
      </c>
      <c r="AD397" s="58"/>
      <c r="AE397" s="58"/>
      <c r="AF397" s="58"/>
      <c r="AG397" s="58">
        <f t="shared" si="16"/>
        <v>0.33890474999999998</v>
      </c>
      <c r="AH397" s="58">
        <f t="shared" si="17"/>
        <v>0.25</v>
      </c>
      <c r="AI397" s="58"/>
      <c r="AJ397" s="58">
        <f t="shared" si="18"/>
        <v>0</v>
      </c>
      <c r="AK397" s="58"/>
      <c r="AL397" s="58"/>
    </row>
    <row r="398" spans="1:38" ht="93.75">
      <c r="A398" s="47" t="s">
        <v>1224</v>
      </c>
      <c r="B398" s="43" t="s">
        <v>574</v>
      </c>
      <c r="C398" s="50" t="s">
        <v>1609</v>
      </c>
      <c r="D398" s="58"/>
      <c r="E398" s="58">
        <v>0.18304997000000001</v>
      </c>
      <c r="F398" s="58">
        <v>0</v>
      </c>
      <c r="G398" s="58"/>
      <c r="H398" s="58">
        <v>0.20200000000000001</v>
      </c>
      <c r="I398" s="58"/>
      <c r="J398" s="58"/>
      <c r="K398" s="58"/>
      <c r="L398" s="58">
        <v>0</v>
      </c>
      <c r="M398" s="58">
        <v>0</v>
      </c>
      <c r="N398" s="58"/>
      <c r="O398" s="58">
        <v>0</v>
      </c>
      <c r="P398" s="58"/>
      <c r="Q398" s="58"/>
      <c r="R398" s="58"/>
      <c r="S398" s="58">
        <v>0</v>
      </c>
      <c r="T398" s="58">
        <v>0</v>
      </c>
      <c r="U398" s="58"/>
      <c r="V398" s="58">
        <v>0</v>
      </c>
      <c r="W398" s="58"/>
      <c r="X398" s="58"/>
      <c r="Y398" s="58"/>
      <c r="Z398" s="58">
        <v>0</v>
      </c>
      <c r="AA398" s="58">
        <v>0</v>
      </c>
      <c r="AB398" s="58"/>
      <c r="AC398" s="58">
        <v>0</v>
      </c>
      <c r="AD398" s="58"/>
      <c r="AE398" s="58"/>
      <c r="AF398" s="58"/>
      <c r="AG398" s="58">
        <f t="shared" si="16"/>
        <v>0.18304997000000001</v>
      </c>
      <c r="AH398" s="58">
        <f t="shared" si="17"/>
        <v>0</v>
      </c>
      <c r="AI398" s="58"/>
      <c r="AJ398" s="58">
        <f t="shared" si="18"/>
        <v>0.20200000000000001</v>
      </c>
      <c r="AK398" s="58"/>
      <c r="AL398" s="58"/>
    </row>
    <row r="399" spans="1:38" ht="75">
      <c r="A399" s="47" t="s">
        <v>1223</v>
      </c>
      <c r="B399" s="43" t="s">
        <v>575</v>
      </c>
      <c r="C399" s="50" t="s">
        <v>1610</v>
      </c>
      <c r="D399" s="58"/>
      <c r="E399" s="58">
        <v>0.40596325999999999</v>
      </c>
      <c r="F399" s="58">
        <v>0.40</v>
      </c>
      <c r="G399" s="58"/>
      <c r="H399" s="58">
        <v>0</v>
      </c>
      <c r="I399" s="58"/>
      <c r="J399" s="58"/>
      <c r="K399" s="58"/>
      <c r="L399" s="58">
        <v>0</v>
      </c>
      <c r="M399" s="58">
        <v>0</v>
      </c>
      <c r="N399" s="58"/>
      <c r="O399" s="58">
        <v>0</v>
      </c>
      <c r="P399" s="58"/>
      <c r="Q399" s="58"/>
      <c r="R399" s="58"/>
      <c r="S399" s="58">
        <v>0</v>
      </c>
      <c r="T399" s="58">
        <v>0</v>
      </c>
      <c r="U399" s="58"/>
      <c r="V399" s="58">
        <v>0</v>
      </c>
      <c r="W399" s="58"/>
      <c r="X399" s="58"/>
      <c r="Y399" s="58"/>
      <c r="Z399" s="58">
        <v>0</v>
      </c>
      <c r="AA399" s="58">
        <v>0</v>
      </c>
      <c r="AB399" s="58"/>
      <c r="AC399" s="58">
        <v>0</v>
      </c>
      <c r="AD399" s="58"/>
      <c r="AE399" s="58"/>
      <c r="AF399" s="58"/>
      <c r="AG399" s="58">
        <f t="shared" si="16"/>
        <v>0.40596325999999999</v>
      </c>
      <c r="AH399" s="58">
        <f t="shared" si="17"/>
        <v>0.40000000000000002</v>
      </c>
      <c r="AI399" s="58"/>
      <c r="AJ399" s="58">
        <f t="shared" si="18"/>
        <v>0</v>
      </c>
      <c r="AK399" s="58"/>
      <c r="AL399" s="58"/>
    </row>
    <row r="400" spans="1:38" ht="112.5">
      <c r="A400" s="47" t="s">
        <v>1224</v>
      </c>
      <c r="B400" s="43" t="s">
        <v>576</v>
      </c>
      <c r="C400" s="50" t="s">
        <v>1611</v>
      </c>
      <c r="D400" s="58"/>
      <c r="E400" s="58">
        <v>0</v>
      </c>
      <c r="F400" s="58">
        <v>0</v>
      </c>
      <c r="G400" s="58"/>
      <c r="H400" s="58">
        <v>0</v>
      </c>
      <c r="I400" s="58"/>
      <c r="J400" s="58"/>
      <c r="K400" s="58"/>
      <c r="L400" s="58">
        <v>1.10538121</v>
      </c>
      <c r="M400" s="58">
        <v>0</v>
      </c>
      <c r="N400" s="58"/>
      <c r="O400" s="58">
        <v>0.60</v>
      </c>
      <c r="P400" s="58"/>
      <c r="Q400" s="58"/>
      <c r="R400" s="58"/>
      <c r="S400" s="58">
        <v>0</v>
      </c>
      <c r="T400" s="58">
        <v>0</v>
      </c>
      <c r="U400" s="58"/>
      <c r="V400" s="58">
        <v>0</v>
      </c>
      <c r="W400" s="58"/>
      <c r="X400" s="58"/>
      <c r="Y400" s="58"/>
      <c r="Z400" s="58">
        <v>0</v>
      </c>
      <c r="AA400" s="58">
        <v>0</v>
      </c>
      <c r="AB400" s="58"/>
      <c r="AC400" s="58">
        <v>0</v>
      </c>
      <c r="AD400" s="58"/>
      <c r="AE400" s="58"/>
      <c r="AF400" s="58"/>
      <c r="AG400" s="58">
        <f t="shared" si="19" ref="AG400:AG465">=E400+L400+S400+Z400</f>
        <v>1.10538121</v>
      </c>
      <c r="AH400" s="58">
        <f t="shared" si="20" ref="AH400:AH465">=F400+M400+T400+AA400</f>
        <v>0</v>
      </c>
      <c r="AI400" s="58"/>
      <c r="AJ400" s="58">
        <f t="shared" si="21" ref="AJ400:AJ465">=H400+O400+V400+AC400</f>
        <v>0.59999999999999998</v>
      </c>
      <c r="AK400" s="58"/>
      <c r="AL400" s="58"/>
    </row>
    <row r="401" spans="1:38" ht="112.5">
      <c r="A401" s="47" t="s">
        <v>1223</v>
      </c>
      <c r="B401" s="43" t="s">
        <v>577</v>
      </c>
      <c r="C401" s="50" t="s">
        <v>1612</v>
      </c>
      <c r="D401" s="58"/>
      <c r="E401" s="58">
        <v>0.41380401</v>
      </c>
      <c r="F401" s="58">
        <v>0.40</v>
      </c>
      <c r="G401" s="58"/>
      <c r="H401" s="58">
        <v>0</v>
      </c>
      <c r="I401" s="58"/>
      <c r="J401" s="58"/>
      <c r="K401" s="58"/>
      <c r="L401" s="58">
        <v>0</v>
      </c>
      <c r="M401" s="58">
        <v>0</v>
      </c>
      <c r="N401" s="58"/>
      <c r="O401" s="58">
        <v>0</v>
      </c>
      <c r="P401" s="58"/>
      <c r="Q401" s="58"/>
      <c r="R401" s="58"/>
      <c r="S401" s="58">
        <v>0</v>
      </c>
      <c r="T401" s="58">
        <v>0</v>
      </c>
      <c r="U401" s="58"/>
      <c r="V401" s="58">
        <v>0</v>
      </c>
      <c r="W401" s="58"/>
      <c r="X401" s="58"/>
      <c r="Y401" s="58"/>
      <c r="Z401" s="58">
        <v>0</v>
      </c>
      <c r="AA401" s="58">
        <v>0</v>
      </c>
      <c r="AB401" s="58"/>
      <c r="AC401" s="58">
        <v>0</v>
      </c>
      <c r="AD401" s="58"/>
      <c r="AE401" s="58"/>
      <c r="AF401" s="58"/>
      <c r="AG401" s="58">
        <f t="shared" si="19"/>
        <v>0.41380401</v>
      </c>
      <c r="AH401" s="58">
        <f t="shared" si="20"/>
        <v>0.40000000000000002</v>
      </c>
      <c r="AI401" s="58"/>
      <c r="AJ401" s="58">
        <f t="shared" si="21"/>
        <v>0</v>
      </c>
      <c r="AK401" s="58"/>
      <c r="AL401" s="58"/>
    </row>
    <row r="402" spans="1:38" ht="112.5">
      <c r="A402" s="47" t="s">
        <v>1223</v>
      </c>
      <c r="B402" s="43" t="s">
        <v>578</v>
      </c>
      <c r="C402" s="50" t="s">
        <v>1613</v>
      </c>
      <c r="D402" s="58"/>
      <c r="E402" s="58">
        <v>0</v>
      </c>
      <c r="F402" s="58">
        <v>0</v>
      </c>
      <c r="G402" s="58"/>
      <c r="H402" s="58">
        <v>0</v>
      </c>
      <c r="I402" s="58"/>
      <c r="J402" s="58"/>
      <c r="K402" s="58"/>
      <c r="L402" s="58">
        <v>0</v>
      </c>
      <c r="M402" s="58">
        <v>0</v>
      </c>
      <c r="N402" s="58"/>
      <c r="O402" s="58">
        <v>0</v>
      </c>
      <c r="P402" s="58"/>
      <c r="Q402" s="58"/>
      <c r="R402" s="58"/>
      <c r="S402" s="58">
        <v>0.26367000000000002</v>
      </c>
      <c r="T402" s="58">
        <v>0</v>
      </c>
      <c r="U402" s="58"/>
      <c r="V402" s="58">
        <v>0</v>
      </c>
      <c r="W402" s="58"/>
      <c r="X402" s="58"/>
      <c r="Y402" s="58"/>
      <c r="Z402" s="58">
        <v>0</v>
      </c>
      <c r="AA402" s="58">
        <v>0</v>
      </c>
      <c r="AB402" s="58"/>
      <c r="AC402" s="58">
        <v>0</v>
      </c>
      <c r="AD402" s="58"/>
      <c r="AE402" s="58"/>
      <c r="AF402" s="58"/>
      <c r="AG402" s="58">
        <f t="shared" si="19"/>
        <v>0.26367000000000002</v>
      </c>
      <c r="AH402" s="58">
        <f t="shared" si="20"/>
        <v>0</v>
      </c>
      <c r="AI402" s="58"/>
      <c r="AJ402" s="58">
        <f t="shared" si="21"/>
        <v>0</v>
      </c>
      <c r="AK402" s="58"/>
      <c r="AL402" s="58"/>
    </row>
    <row r="403" spans="1:38" ht="75">
      <c r="A403" s="47" t="s">
        <v>1223</v>
      </c>
      <c r="B403" s="43" t="s">
        <v>579</v>
      </c>
      <c r="C403" s="50" t="s">
        <v>1614</v>
      </c>
      <c r="D403" s="58"/>
      <c r="E403" s="58">
        <v>0.33135791999999997</v>
      </c>
      <c r="F403" s="58">
        <v>0.25</v>
      </c>
      <c r="G403" s="58"/>
      <c r="H403" s="58">
        <v>0</v>
      </c>
      <c r="I403" s="58"/>
      <c r="J403" s="58"/>
      <c r="K403" s="58"/>
      <c r="L403" s="58">
        <v>0</v>
      </c>
      <c r="M403" s="58">
        <v>0</v>
      </c>
      <c r="N403" s="58"/>
      <c r="O403" s="58">
        <v>0</v>
      </c>
      <c r="P403" s="58"/>
      <c r="Q403" s="58"/>
      <c r="R403" s="58"/>
      <c r="S403" s="58">
        <v>0</v>
      </c>
      <c r="T403" s="58">
        <v>0</v>
      </c>
      <c r="U403" s="58"/>
      <c r="V403" s="58">
        <v>0</v>
      </c>
      <c r="W403" s="58"/>
      <c r="X403" s="58"/>
      <c r="Y403" s="58"/>
      <c r="Z403" s="58">
        <v>0</v>
      </c>
      <c r="AA403" s="58">
        <v>0</v>
      </c>
      <c r="AB403" s="58"/>
      <c r="AC403" s="58">
        <v>0</v>
      </c>
      <c r="AD403" s="58"/>
      <c r="AE403" s="58"/>
      <c r="AF403" s="58"/>
      <c r="AG403" s="58">
        <f t="shared" si="19"/>
        <v>0.33135791999999997</v>
      </c>
      <c r="AH403" s="58">
        <f t="shared" si="20"/>
        <v>0.25</v>
      </c>
      <c r="AI403" s="58"/>
      <c r="AJ403" s="58">
        <f t="shared" si="21"/>
        <v>0</v>
      </c>
      <c r="AK403" s="58"/>
      <c r="AL403" s="58"/>
    </row>
    <row r="404" spans="1:38" ht="150">
      <c r="A404" s="47" t="s">
        <v>1223</v>
      </c>
      <c r="B404" s="43" t="s">
        <v>580</v>
      </c>
      <c r="C404" s="50" t="s">
        <v>1615</v>
      </c>
      <c r="D404" s="58"/>
      <c r="E404" s="58">
        <v>0.84120018000000008</v>
      </c>
      <c r="F404" s="58">
        <v>0</v>
      </c>
      <c r="G404" s="58"/>
      <c r="H404" s="58">
        <v>0</v>
      </c>
      <c r="I404" s="58"/>
      <c r="J404" s="58"/>
      <c r="K404" s="58"/>
      <c r="L404" s="58">
        <v>0</v>
      </c>
      <c r="M404" s="58">
        <v>0</v>
      </c>
      <c r="N404" s="58"/>
      <c r="O404" s="58">
        <v>0</v>
      </c>
      <c r="P404" s="58"/>
      <c r="Q404" s="58"/>
      <c r="R404" s="58"/>
      <c r="S404" s="58">
        <v>0</v>
      </c>
      <c r="T404" s="58">
        <v>0</v>
      </c>
      <c r="U404" s="58"/>
      <c r="V404" s="58">
        <v>0</v>
      </c>
      <c r="W404" s="58"/>
      <c r="X404" s="58"/>
      <c r="Y404" s="58"/>
      <c r="Z404" s="58">
        <v>0</v>
      </c>
      <c r="AA404" s="58">
        <v>0</v>
      </c>
      <c r="AB404" s="58"/>
      <c r="AC404" s="58">
        <v>0</v>
      </c>
      <c r="AD404" s="58"/>
      <c r="AE404" s="58"/>
      <c r="AF404" s="58"/>
      <c r="AG404" s="58">
        <f t="shared" si="19"/>
        <v>0.84120018000000008</v>
      </c>
      <c r="AH404" s="58">
        <f t="shared" si="20"/>
        <v>0</v>
      </c>
      <c r="AI404" s="58"/>
      <c r="AJ404" s="58">
        <f t="shared" si="21"/>
        <v>0</v>
      </c>
      <c r="AK404" s="58"/>
      <c r="AL404" s="58"/>
    </row>
    <row r="405" spans="1:38" ht="93.75">
      <c r="A405" s="47" t="s">
        <v>1224</v>
      </c>
      <c r="B405" s="43" t="s">
        <v>581</v>
      </c>
      <c r="C405" s="50" t="s">
        <v>1616</v>
      </c>
      <c r="D405" s="58"/>
      <c r="E405" s="58">
        <v>0.025909960000000003</v>
      </c>
      <c r="F405" s="58">
        <v>0</v>
      </c>
      <c r="G405" s="58"/>
      <c r="H405" s="58">
        <v>0.09</v>
      </c>
      <c r="I405" s="58"/>
      <c r="J405" s="58"/>
      <c r="K405" s="58"/>
      <c r="L405" s="58">
        <v>0</v>
      </c>
      <c r="M405" s="58">
        <v>0</v>
      </c>
      <c r="N405" s="58"/>
      <c r="O405" s="58">
        <v>0</v>
      </c>
      <c r="P405" s="58"/>
      <c r="Q405" s="58"/>
      <c r="R405" s="58"/>
      <c r="S405" s="58">
        <v>0</v>
      </c>
      <c r="T405" s="58">
        <v>0</v>
      </c>
      <c r="U405" s="58"/>
      <c r="V405" s="58">
        <v>0</v>
      </c>
      <c r="W405" s="58"/>
      <c r="X405" s="58"/>
      <c r="Y405" s="58"/>
      <c r="Z405" s="58">
        <v>0</v>
      </c>
      <c r="AA405" s="58">
        <v>0</v>
      </c>
      <c r="AB405" s="58"/>
      <c r="AC405" s="58">
        <v>0</v>
      </c>
      <c r="AD405" s="58"/>
      <c r="AE405" s="58"/>
      <c r="AF405" s="58"/>
      <c r="AG405" s="58">
        <f t="shared" si="19"/>
        <v>0.025909960000000003</v>
      </c>
      <c r="AH405" s="58">
        <f t="shared" si="20"/>
        <v>0</v>
      </c>
      <c r="AI405" s="58"/>
      <c r="AJ405" s="58">
        <f t="shared" si="21"/>
        <v>0.089999999999999997</v>
      </c>
      <c r="AK405" s="58"/>
      <c r="AL405" s="58"/>
    </row>
    <row r="406" spans="1:38" ht="150">
      <c r="A406" s="47" t="s">
        <v>1224</v>
      </c>
      <c r="B406" s="43" t="s">
        <v>582</v>
      </c>
      <c r="C406" s="50" t="s">
        <v>1617</v>
      </c>
      <c r="D406" s="58"/>
      <c r="E406" s="58">
        <v>0.29280720000000005</v>
      </c>
      <c r="F406" s="58">
        <v>0</v>
      </c>
      <c r="G406" s="58"/>
      <c r="H406" s="58">
        <v>0.19</v>
      </c>
      <c r="I406" s="58"/>
      <c r="J406" s="58"/>
      <c r="K406" s="58"/>
      <c r="L406" s="58">
        <v>0</v>
      </c>
      <c r="M406" s="58">
        <v>0</v>
      </c>
      <c r="N406" s="58"/>
      <c r="O406" s="58">
        <v>0</v>
      </c>
      <c r="P406" s="58"/>
      <c r="Q406" s="58"/>
      <c r="R406" s="58"/>
      <c r="S406" s="58">
        <v>0</v>
      </c>
      <c r="T406" s="58">
        <v>0</v>
      </c>
      <c r="U406" s="58"/>
      <c r="V406" s="58">
        <v>0</v>
      </c>
      <c r="W406" s="58"/>
      <c r="X406" s="58"/>
      <c r="Y406" s="58"/>
      <c r="Z406" s="58">
        <v>0</v>
      </c>
      <c r="AA406" s="58">
        <v>0</v>
      </c>
      <c r="AB406" s="58"/>
      <c r="AC406" s="58">
        <v>0</v>
      </c>
      <c r="AD406" s="58"/>
      <c r="AE406" s="58"/>
      <c r="AF406" s="58"/>
      <c r="AG406" s="58">
        <f t="shared" si="19"/>
        <v>0.29280720000000005</v>
      </c>
      <c r="AH406" s="58">
        <f t="shared" si="20"/>
        <v>0</v>
      </c>
      <c r="AI406" s="58"/>
      <c r="AJ406" s="58">
        <f t="shared" si="21"/>
        <v>0.19</v>
      </c>
      <c r="AK406" s="58"/>
      <c r="AL406" s="58"/>
    </row>
    <row r="407" spans="1:38" ht="93.75">
      <c r="A407" s="47" t="s">
        <v>1224</v>
      </c>
      <c r="B407" s="43" t="s">
        <v>583</v>
      </c>
      <c r="C407" s="50" t="s">
        <v>1618</v>
      </c>
      <c r="D407" s="58"/>
      <c r="E407" s="58">
        <v>0</v>
      </c>
      <c r="F407" s="58">
        <v>0</v>
      </c>
      <c r="G407" s="58"/>
      <c r="H407" s="58">
        <v>0</v>
      </c>
      <c r="I407" s="58"/>
      <c r="J407" s="58"/>
      <c r="K407" s="58"/>
      <c r="L407" s="58">
        <v>0</v>
      </c>
      <c r="M407" s="58">
        <v>0</v>
      </c>
      <c r="N407" s="58"/>
      <c r="O407" s="58">
        <v>0</v>
      </c>
      <c r="P407" s="58"/>
      <c r="Q407" s="58"/>
      <c r="R407" s="58"/>
      <c r="S407" s="58">
        <v>0</v>
      </c>
      <c r="T407" s="58">
        <v>0</v>
      </c>
      <c r="U407" s="58"/>
      <c r="V407" s="58">
        <v>0</v>
      </c>
      <c r="W407" s="58"/>
      <c r="X407" s="58"/>
      <c r="Y407" s="58"/>
      <c r="Z407" s="58">
        <v>0</v>
      </c>
      <c r="AA407" s="58">
        <v>0</v>
      </c>
      <c r="AB407" s="58"/>
      <c r="AC407" s="58">
        <v>0</v>
      </c>
      <c r="AD407" s="58"/>
      <c r="AE407" s="58"/>
      <c r="AF407" s="58"/>
      <c r="AG407" s="58">
        <f t="shared" si="19"/>
        <v>0</v>
      </c>
      <c r="AH407" s="58">
        <f t="shared" si="20"/>
        <v>0</v>
      </c>
      <c r="AI407" s="58"/>
      <c r="AJ407" s="58">
        <f t="shared" si="21"/>
        <v>0</v>
      </c>
      <c r="AK407" s="58"/>
      <c r="AL407" s="58"/>
    </row>
    <row r="408" spans="1:38" ht="93.75">
      <c r="A408" s="47" t="s">
        <v>1224</v>
      </c>
      <c r="B408" s="43" t="s">
        <v>584</v>
      </c>
      <c r="C408" s="50" t="s">
        <v>1619</v>
      </c>
      <c r="D408" s="58"/>
      <c r="E408" s="58">
        <v>0</v>
      </c>
      <c r="F408" s="58">
        <v>0</v>
      </c>
      <c r="G408" s="58"/>
      <c r="H408" s="58">
        <v>0</v>
      </c>
      <c r="I408" s="58"/>
      <c r="J408" s="58"/>
      <c r="K408" s="58"/>
      <c r="L408" s="58">
        <v>0</v>
      </c>
      <c r="M408" s="58">
        <v>0</v>
      </c>
      <c r="N408" s="58"/>
      <c r="O408" s="58">
        <v>0</v>
      </c>
      <c r="P408" s="58"/>
      <c r="Q408" s="58"/>
      <c r="R408" s="58"/>
      <c r="S408" s="58">
        <v>0</v>
      </c>
      <c r="T408" s="58">
        <v>0</v>
      </c>
      <c r="U408" s="58"/>
      <c r="V408" s="58">
        <v>0</v>
      </c>
      <c r="W408" s="58"/>
      <c r="X408" s="58"/>
      <c r="Y408" s="58"/>
      <c r="Z408" s="58">
        <v>0.48834</v>
      </c>
      <c r="AA408" s="58">
        <v>0</v>
      </c>
      <c r="AB408" s="58"/>
      <c r="AC408" s="58">
        <v>0.10</v>
      </c>
      <c r="AD408" s="58"/>
      <c r="AE408" s="58"/>
      <c r="AF408" s="58"/>
      <c r="AG408" s="58">
        <f t="shared" si="19"/>
        <v>0.48834</v>
      </c>
      <c r="AH408" s="58">
        <f t="shared" si="20"/>
        <v>0</v>
      </c>
      <c r="AI408" s="58"/>
      <c r="AJ408" s="58">
        <f t="shared" si="21"/>
        <v>0.10000000000000001</v>
      </c>
      <c r="AK408" s="58"/>
      <c r="AL408" s="58"/>
    </row>
    <row r="409" spans="1:38" ht="112.5">
      <c r="A409" s="47" t="s">
        <v>1223</v>
      </c>
      <c r="B409" s="43" t="s">
        <v>585</v>
      </c>
      <c r="C409" s="50" t="s">
        <v>1620</v>
      </c>
      <c r="D409" s="58"/>
      <c r="E409" s="58">
        <v>0</v>
      </c>
      <c r="F409" s="58">
        <v>0</v>
      </c>
      <c r="G409" s="58"/>
      <c r="H409" s="58">
        <v>0</v>
      </c>
      <c r="I409" s="58"/>
      <c r="J409" s="58"/>
      <c r="K409" s="58"/>
      <c r="L409" s="58">
        <v>0</v>
      </c>
      <c r="M409" s="58">
        <v>0</v>
      </c>
      <c r="N409" s="58"/>
      <c r="O409" s="58">
        <v>0</v>
      </c>
      <c r="P409" s="58"/>
      <c r="Q409" s="58"/>
      <c r="R409" s="58"/>
      <c r="S409" s="58">
        <v>0</v>
      </c>
      <c r="T409" s="58">
        <v>0</v>
      </c>
      <c r="U409" s="58"/>
      <c r="V409" s="58">
        <v>0</v>
      </c>
      <c r="W409" s="58"/>
      <c r="X409" s="58"/>
      <c r="Y409" s="58"/>
      <c r="Z409" s="58">
        <v>0</v>
      </c>
      <c r="AA409" s="58">
        <v>0</v>
      </c>
      <c r="AB409" s="58"/>
      <c r="AC409" s="58">
        <v>0</v>
      </c>
      <c r="AD409" s="58"/>
      <c r="AE409" s="58"/>
      <c r="AF409" s="58"/>
      <c r="AG409" s="58">
        <f t="shared" si="19"/>
        <v>0</v>
      </c>
      <c r="AH409" s="58">
        <f t="shared" si="20"/>
        <v>0</v>
      </c>
      <c r="AI409" s="58"/>
      <c r="AJ409" s="58">
        <f t="shared" si="21"/>
        <v>0</v>
      </c>
      <c r="AK409" s="58"/>
      <c r="AL409" s="58"/>
    </row>
    <row r="410" spans="1:38" ht="131.25">
      <c r="A410" s="47" t="s">
        <v>1223</v>
      </c>
      <c r="B410" s="43" t="s">
        <v>586</v>
      </c>
      <c r="C410" s="50" t="s">
        <v>1621</v>
      </c>
      <c r="D410" s="58"/>
      <c r="E410" s="58">
        <v>0</v>
      </c>
      <c r="F410" s="58">
        <v>0</v>
      </c>
      <c r="G410" s="58"/>
      <c r="H410" s="58">
        <v>0</v>
      </c>
      <c r="I410" s="58"/>
      <c r="J410" s="58"/>
      <c r="K410" s="58"/>
      <c r="L410" s="58">
        <v>0</v>
      </c>
      <c r="M410" s="58">
        <v>0</v>
      </c>
      <c r="N410" s="58"/>
      <c r="O410" s="58">
        <v>0</v>
      </c>
      <c r="P410" s="58"/>
      <c r="Q410" s="58"/>
      <c r="R410" s="58"/>
      <c r="S410" s="58">
        <v>0</v>
      </c>
      <c r="T410" s="58">
        <v>0</v>
      </c>
      <c r="U410" s="58"/>
      <c r="V410" s="58">
        <v>0</v>
      </c>
      <c r="W410" s="58"/>
      <c r="X410" s="58"/>
      <c r="Y410" s="58"/>
      <c r="Z410" s="58">
        <v>0</v>
      </c>
      <c r="AA410" s="58">
        <v>0</v>
      </c>
      <c r="AB410" s="58"/>
      <c r="AC410" s="58">
        <v>0</v>
      </c>
      <c r="AD410" s="58"/>
      <c r="AE410" s="58"/>
      <c r="AF410" s="58"/>
      <c r="AG410" s="58">
        <f t="shared" si="19"/>
        <v>0</v>
      </c>
      <c r="AH410" s="58">
        <f t="shared" si="20"/>
        <v>0</v>
      </c>
      <c r="AI410" s="58"/>
      <c r="AJ410" s="58">
        <f t="shared" si="21"/>
        <v>0</v>
      </c>
      <c r="AK410" s="58"/>
      <c r="AL410" s="58"/>
    </row>
    <row r="411" spans="1:38" ht="56.25">
      <c r="A411" s="47" t="s">
        <v>1224</v>
      </c>
      <c r="B411" s="43" t="s">
        <v>587</v>
      </c>
      <c r="C411" s="50" t="s">
        <v>1622</v>
      </c>
      <c r="D411" s="58"/>
      <c r="E411" s="58">
        <v>0</v>
      </c>
      <c r="F411" s="58">
        <v>0</v>
      </c>
      <c r="G411" s="58"/>
      <c r="H411" s="58">
        <v>0</v>
      </c>
      <c r="I411" s="58"/>
      <c r="J411" s="58"/>
      <c r="K411" s="58"/>
      <c r="L411" s="58">
        <v>0</v>
      </c>
      <c r="M411" s="58">
        <v>0</v>
      </c>
      <c r="N411" s="58"/>
      <c r="O411" s="58">
        <v>0</v>
      </c>
      <c r="P411" s="58"/>
      <c r="Q411" s="58"/>
      <c r="R411" s="58"/>
      <c r="S411" s="58">
        <v>0</v>
      </c>
      <c r="T411" s="58">
        <v>0</v>
      </c>
      <c r="U411" s="58"/>
      <c r="V411" s="58">
        <v>0</v>
      </c>
      <c r="W411" s="58"/>
      <c r="X411" s="58"/>
      <c r="Y411" s="58"/>
      <c r="Z411" s="58">
        <v>0</v>
      </c>
      <c r="AA411" s="58">
        <v>0</v>
      </c>
      <c r="AB411" s="58"/>
      <c r="AC411" s="58">
        <v>0</v>
      </c>
      <c r="AD411" s="58"/>
      <c r="AE411" s="58"/>
      <c r="AF411" s="58"/>
      <c r="AG411" s="58">
        <f t="shared" si="19"/>
        <v>0</v>
      </c>
      <c r="AH411" s="58">
        <f t="shared" si="20"/>
        <v>0</v>
      </c>
      <c r="AI411" s="58"/>
      <c r="AJ411" s="58">
        <f t="shared" si="21"/>
        <v>0</v>
      </c>
      <c r="AK411" s="58"/>
      <c r="AL411" s="58"/>
    </row>
    <row r="412" spans="1:38" ht="75">
      <c r="A412" s="47" t="s">
        <v>1223</v>
      </c>
      <c r="B412" s="43" t="s">
        <v>588</v>
      </c>
      <c r="C412" s="50" t="s">
        <v>1623</v>
      </c>
      <c r="D412" s="58"/>
      <c r="E412" s="58">
        <v>0</v>
      </c>
      <c r="F412" s="58">
        <v>0</v>
      </c>
      <c r="G412" s="58"/>
      <c r="H412" s="58">
        <v>0</v>
      </c>
      <c r="I412" s="58"/>
      <c r="J412" s="58"/>
      <c r="K412" s="58"/>
      <c r="L412" s="58">
        <v>0</v>
      </c>
      <c r="M412" s="58">
        <v>0</v>
      </c>
      <c r="N412" s="58"/>
      <c r="O412" s="58">
        <v>0</v>
      </c>
      <c r="P412" s="58"/>
      <c r="Q412" s="58"/>
      <c r="R412" s="58"/>
      <c r="S412" s="58">
        <v>0</v>
      </c>
      <c r="T412" s="58">
        <v>0</v>
      </c>
      <c r="U412" s="58"/>
      <c r="V412" s="58">
        <v>0</v>
      </c>
      <c r="W412" s="58"/>
      <c r="X412" s="58"/>
      <c r="Y412" s="58"/>
      <c r="Z412" s="58">
        <v>0</v>
      </c>
      <c r="AA412" s="58">
        <v>0</v>
      </c>
      <c r="AB412" s="58"/>
      <c r="AC412" s="58">
        <v>0</v>
      </c>
      <c r="AD412" s="58"/>
      <c r="AE412" s="58"/>
      <c r="AF412" s="58"/>
      <c r="AG412" s="58">
        <f t="shared" si="19"/>
        <v>0</v>
      </c>
      <c r="AH412" s="58">
        <f t="shared" si="20"/>
        <v>0</v>
      </c>
      <c r="AI412" s="58"/>
      <c r="AJ412" s="58">
        <f t="shared" si="21"/>
        <v>0</v>
      </c>
      <c r="AK412" s="58"/>
      <c r="AL412" s="58"/>
    </row>
    <row r="413" spans="1:38" ht="56.25">
      <c r="A413" s="47" t="s">
        <v>1223</v>
      </c>
      <c r="B413" s="43" t="s">
        <v>589</v>
      </c>
      <c r="C413" s="50" t="s">
        <v>1624</v>
      </c>
      <c r="D413" s="58"/>
      <c r="E413" s="58">
        <v>0</v>
      </c>
      <c r="F413" s="58">
        <v>0</v>
      </c>
      <c r="G413" s="58"/>
      <c r="H413" s="58">
        <v>0</v>
      </c>
      <c r="I413" s="58"/>
      <c r="J413" s="58"/>
      <c r="K413" s="58"/>
      <c r="L413" s="58">
        <v>0</v>
      </c>
      <c r="M413" s="58">
        <v>0</v>
      </c>
      <c r="N413" s="58"/>
      <c r="O413" s="58">
        <v>0</v>
      </c>
      <c r="P413" s="58"/>
      <c r="Q413" s="58"/>
      <c r="R413" s="58"/>
      <c r="S413" s="58">
        <v>0</v>
      </c>
      <c r="T413" s="58">
        <v>0</v>
      </c>
      <c r="U413" s="58"/>
      <c r="V413" s="58">
        <v>0</v>
      </c>
      <c r="W413" s="58"/>
      <c r="X413" s="58"/>
      <c r="Y413" s="58"/>
      <c r="Z413" s="58">
        <v>0</v>
      </c>
      <c r="AA413" s="58">
        <v>0</v>
      </c>
      <c r="AB413" s="58"/>
      <c r="AC413" s="58">
        <v>0</v>
      </c>
      <c r="AD413" s="58"/>
      <c r="AE413" s="58"/>
      <c r="AF413" s="58"/>
      <c r="AG413" s="58">
        <f t="shared" si="19"/>
        <v>0</v>
      </c>
      <c r="AH413" s="58">
        <f t="shared" si="20"/>
        <v>0</v>
      </c>
      <c r="AI413" s="58"/>
      <c r="AJ413" s="58">
        <f t="shared" si="21"/>
        <v>0</v>
      </c>
      <c r="AK413" s="58"/>
      <c r="AL413" s="58"/>
    </row>
    <row r="414" spans="1:38" ht="168.75">
      <c r="A414" s="47" t="s">
        <v>1223</v>
      </c>
      <c r="B414" s="43" t="s">
        <v>590</v>
      </c>
      <c r="C414" s="50" t="s">
        <v>1625</v>
      </c>
      <c r="D414" s="58"/>
      <c r="E414" s="58">
        <v>2.5592824900000002</v>
      </c>
      <c r="F414" s="58">
        <v>0</v>
      </c>
      <c r="G414" s="58"/>
      <c r="H414" s="58">
        <v>0</v>
      </c>
      <c r="I414" s="58"/>
      <c r="J414" s="58"/>
      <c r="K414" s="58"/>
      <c r="L414" s="58">
        <v>0</v>
      </c>
      <c r="M414" s="58">
        <v>0</v>
      </c>
      <c r="N414" s="58"/>
      <c r="O414" s="58">
        <v>0</v>
      </c>
      <c r="P414" s="58"/>
      <c r="Q414" s="58"/>
      <c r="R414" s="58"/>
      <c r="S414" s="58">
        <v>0</v>
      </c>
      <c r="T414" s="58">
        <v>0</v>
      </c>
      <c r="U414" s="58"/>
      <c r="V414" s="58">
        <v>0</v>
      </c>
      <c r="W414" s="58"/>
      <c r="X414" s="58"/>
      <c r="Y414" s="58"/>
      <c r="Z414" s="58">
        <v>0</v>
      </c>
      <c r="AA414" s="58">
        <v>0</v>
      </c>
      <c r="AB414" s="58"/>
      <c r="AC414" s="58">
        <v>0</v>
      </c>
      <c r="AD414" s="58"/>
      <c r="AE414" s="58"/>
      <c r="AF414" s="58"/>
      <c r="AG414" s="58">
        <f t="shared" si="19"/>
        <v>2.5592824900000002</v>
      </c>
      <c r="AH414" s="58">
        <f t="shared" si="20"/>
        <v>0</v>
      </c>
      <c r="AI414" s="58"/>
      <c r="AJ414" s="58">
        <f t="shared" si="21"/>
        <v>0</v>
      </c>
      <c r="AK414" s="58"/>
      <c r="AL414" s="58"/>
    </row>
    <row r="415" spans="1:38" ht="131.25">
      <c r="A415" s="47" t="s">
        <v>1224</v>
      </c>
      <c r="B415" s="43" t="s">
        <v>591</v>
      </c>
      <c r="C415" s="50" t="s">
        <v>1626</v>
      </c>
      <c r="D415" s="58"/>
      <c r="E415" s="58">
        <v>2.6031520699999997</v>
      </c>
      <c r="F415" s="58">
        <v>0</v>
      </c>
      <c r="G415" s="58"/>
      <c r="H415" s="58">
        <v>0.665</v>
      </c>
      <c r="I415" s="58"/>
      <c r="J415" s="58"/>
      <c r="K415" s="58"/>
      <c r="L415" s="58">
        <v>0</v>
      </c>
      <c r="M415" s="58">
        <v>0</v>
      </c>
      <c r="N415" s="58"/>
      <c r="O415" s="58">
        <v>0</v>
      </c>
      <c r="P415" s="58"/>
      <c r="Q415" s="58"/>
      <c r="R415" s="58"/>
      <c r="S415" s="58">
        <v>0</v>
      </c>
      <c r="T415" s="58">
        <v>0</v>
      </c>
      <c r="U415" s="58"/>
      <c r="V415" s="58">
        <v>0</v>
      </c>
      <c r="W415" s="58"/>
      <c r="X415" s="58"/>
      <c r="Y415" s="58"/>
      <c r="Z415" s="58">
        <v>0</v>
      </c>
      <c r="AA415" s="58">
        <v>0</v>
      </c>
      <c r="AB415" s="58"/>
      <c r="AC415" s="58">
        <v>0</v>
      </c>
      <c r="AD415" s="58"/>
      <c r="AE415" s="58"/>
      <c r="AF415" s="58"/>
      <c r="AG415" s="58">
        <f t="shared" si="19"/>
        <v>2.6031520699999997</v>
      </c>
      <c r="AH415" s="58">
        <f t="shared" si="20"/>
        <v>0</v>
      </c>
      <c r="AI415" s="58"/>
      <c r="AJ415" s="58">
        <f t="shared" si="21"/>
        <v>0.66500000000000004</v>
      </c>
      <c r="AK415" s="58"/>
      <c r="AL415" s="58"/>
    </row>
    <row r="416" spans="1:38" ht="112.5">
      <c r="A416" s="47" t="s">
        <v>1224</v>
      </c>
      <c r="B416" s="43" t="s">
        <v>592</v>
      </c>
      <c r="C416" s="50" t="s">
        <v>1627</v>
      </c>
      <c r="D416" s="58"/>
      <c r="E416" s="58">
        <v>0</v>
      </c>
      <c r="F416" s="58">
        <v>0</v>
      </c>
      <c r="G416" s="58"/>
      <c r="H416" s="58">
        <v>0</v>
      </c>
      <c r="I416" s="58"/>
      <c r="J416" s="58"/>
      <c r="K416" s="58"/>
      <c r="L416" s="58">
        <v>0</v>
      </c>
      <c r="M416" s="58">
        <v>0</v>
      </c>
      <c r="N416" s="58"/>
      <c r="O416" s="58">
        <v>0</v>
      </c>
      <c r="P416" s="58"/>
      <c r="Q416" s="58"/>
      <c r="R416" s="58"/>
      <c r="S416" s="58">
        <v>2.9357261600000002</v>
      </c>
      <c r="T416" s="58">
        <v>0</v>
      </c>
      <c r="U416" s="58"/>
      <c r="V416" s="58">
        <v>0.305</v>
      </c>
      <c r="W416" s="58"/>
      <c r="X416" s="58"/>
      <c r="Y416" s="58"/>
      <c r="Z416" s="58">
        <v>0</v>
      </c>
      <c r="AA416" s="58">
        <v>0</v>
      </c>
      <c r="AB416" s="58"/>
      <c r="AC416" s="58">
        <v>0</v>
      </c>
      <c r="AD416" s="58"/>
      <c r="AE416" s="58"/>
      <c r="AF416" s="58"/>
      <c r="AG416" s="58">
        <f t="shared" si="19"/>
        <v>2.9357261600000002</v>
      </c>
      <c r="AH416" s="58">
        <f t="shared" si="20"/>
        <v>0</v>
      </c>
      <c r="AI416" s="58"/>
      <c r="AJ416" s="58">
        <f t="shared" si="21"/>
        <v>0.30499999999999999</v>
      </c>
      <c r="AK416" s="58"/>
      <c r="AL416" s="58"/>
    </row>
    <row r="417" spans="1:38" ht="131.25">
      <c r="A417" s="47" t="s">
        <v>1224</v>
      </c>
      <c r="B417" s="43" t="s">
        <v>593</v>
      </c>
      <c r="C417" s="50" t="s">
        <v>1628</v>
      </c>
      <c r="D417" s="58"/>
      <c r="E417" s="58">
        <v>0</v>
      </c>
      <c r="F417" s="58">
        <v>0</v>
      </c>
      <c r="G417" s="58"/>
      <c r="H417" s="58">
        <v>0</v>
      </c>
      <c r="I417" s="58"/>
      <c r="J417" s="58"/>
      <c r="K417" s="58"/>
      <c r="L417" s="58">
        <v>0.2140611</v>
      </c>
      <c r="M417" s="58">
        <v>0</v>
      </c>
      <c r="N417" s="58"/>
      <c r="O417" s="58">
        <v>0.135</v>
      </c>
      <c r="P417" s="58"/>
      <c r="Q417" s="58"/>
      <c r="R417" s="58"/>
      <c r="S417" s="58">
        <v>0</v>
      </c>
      <c r="T417" s="58">
        <v>0</v>
      </c>
      <c r="U417" s="58"/>
      <c r="V417" s="58">
        <v>0</v>
      </c>
      <c r="W417" s="58"/>
      <c r="X417" s="58"/>
      <c r="Y417" s="58"/>
      <c r="Z417" s="58">
        <v>0</v>
      </c>
      <c r="AA417" s="58">
        <v>0</v>
      </c>
      <c r="AB417" s="58"/>
      <c r="AC417" s="58">
        <v>0</v>
      </c>
      <c r="AD417" s="58"/>
      <c r="AE417" s="58"/>
      <c r="AF417" s="58"/>
      <c r="AG417" s="58">
        <f t="shared" si="19"/>
        <v>0.2140611</v>
      </c>
      <c r="AH417" s="58">
        <f t="shared" si="20"/>
        <v>0</v>
      </c>
      <c r="AI417" s="58"/>
      <c r="AJ417" s="58">
        <f t="shared" si="21"/>
        <v>0.13500000000000001</v>
      </c>
      <c r="AK417" s="58"/>
      <c r="AL417" s="58"/>
    </row>
    <row r="418" spans="1:38" ht="75">
      <c r="A418" s="47" t="s">
        <v>1224</v>
      </c>
      <c r="B418" s="43" t="s">
        <v>594</v>
      </c>
      <c r="C418" s="50" t="s">
        <v>1629</v>
      </c>
      <c r="D418" s="58"/>
      <c r="E418" s="58">
        <v>0</v>
      </c>
      <c r="F418" s="58">
        <v>0</v>
      </c>
      <c r="G418" s="58"/>
      <c r="H418" s="58">
        <v>0</v>
      </c>
      <c r="I418" s="58"/>
      <c r="J418" s="58"/>
      <c r="K418" s="58"/>
      <c r="L418" s="58">
        <v>0</v>
      </c>
      <c r="M418" s="58">
        <v>0</v>
      </c>
      <c r="N418" s="58"/>
      <c r="O418" s="58">
        <v>0</v>
      </c>
      <c r="P418" s="58"/>
      <c r="Q418" s="58"/>
      <c r="R418" s="58"/>
      <c r="S418" s="58">
        <v>0</v>
      </c>
      <c r="T418" s="58">
        <v>0</v>
      </c>
      <c r="U418" s="58"/>
      <c r="V418" s="58">
        <v>0</v>
      </c>
      <c r="W418" s="58"/>
      <c r="X418" s="58"/>
      <c r="Y418" s="58"/>
      <c r="Z418" s="58">
        <v>0</v>
      </c>
      <c r="AA418" s="58">
        <v>0</v>
      </c>
      <c r="AB418" s="58"/>
      <c r="AC418" s="58">
        <v>0</v>
      </c>
      <c r="AD418" s="58"/>
      <c r="AE418" s="58"/>
      <c r="AF418" s="58"/>
      <c r="AG418" s="58">
        <f t="shared" si="19"/>
        <v>0</v>
      </c>
      <c r="AH418" s="58">
        <f t="shared" si="20"/>
        <v>0</v>
      </c>
      <c r="AI418" s="58"/>
      <c r="AJ418" s="58">
        <f t="shared" si="21"/>
        <v>0</v>
      </c>
      <c r="AK418" s="58"/>
      <c r="AL418" s="58"/>
    </row>
    <row r="419" spans="1:38" ht="75">
      <c r="A419" s="47" t="s">
        <v>1224</v>
      </c>
      <c r="B419" s="43" t="s">
        <v>595</v>
      </c>
      <c r="C419" s="50" t="s">
        <v>1630</v>
      </c>
      <c r="D419" s="58"/>
      <c r="E419" s="58">
        <v>4.1519476800000001</v>
      </c>
      <c r="F419" s="58">
        <v>0</v>
      </c>
      <c r="G419" s="58"/>
      <c r="H419" s="58">
        <v>2.2000000000000002</v>
      </c>
      <c r="I419" s="58"/>
      <c r="J419" s="58"/>
      <c r="K419" s="58"/>
      <c r="L419" s="58">
        <v>0</v>
      </c>
      <c r="M419" s="58">
        <v>0</v>
      </c>
      <c r="N419" s="58"/>
      <c r="O419" s="58">
        <v>0</v>
      </c>
      <c r="P419" s="58"/>
      <c r="Q419" s="58"/>
      <c r="R419" s="58"/>
      <c r="S419" s="58">
        <v>0</v>
      </c>
      <c r="T419" s="58">
        <v>0</v>
      </c>
      <c r="U419" s="58"/>
      <c r="V419" s="58">
        <v>0</v>
      </c>
      <c r="W419" s="58"/>
      <c r="X419" s="58"/>
      <c r="Y419" s="58"/>
      <c r="Z419" s="58">
        <v>0</v>
      </c>
      <c r="AA419" s="58">
        <v>0</v>
      </c>
      <c r="AB419" s="58"/>
      <c r="AC419" s="58">
        <v>0</v>
      </c>
      <c r="AD419" s="58"/>
      <c r="AE419" s="58"/>
      <c r="AF419" s="58"/>
      <c r="AG419" s="58">
        <f t="shared" si="19"/>
        <v>4.1519476800000001</v>
      </c>
      <c r="AH419" s="58">
        <f t="shared" si="20"/>
        <v>0</v>
      </c>
      <c r="AI419" s="58"/>
      <c r="AJ419" s="58">
        <f t="shared" si="21"/>
        <v>2.2000000000000002</v>
      </c>
      <c r="AK419" s="58"/>
      <c r="AL419" s="58"/>
    </row>
    <row r="420" spans="1:38" ht="131.25">
      <c r="A420" s="47" t="s">
        <v>1224</v>
      </c>
      <c r="B420" s="43" t="s">
        <v>596</v>
      </c>
      <c r="C420" s="50" t="s">
        <v>1631</v>
      </c>
      <c r="D420" s="58"/>
      <c r="E420" s="58">
        <v>0</v>
      </c>
      <c r="F420" s="58">
        <v>0</v>
      </c>
      <c r="G420" s="58"/>
      <c r="H420" s="58">
        <v>0</v>
      </c>
      <c r="I420" s="58"/>
      <c r="J420" s="58"/>
      <c r="K420" s="58"/>
      <c r="L420" s="58">
        <v>0</v>
      </c>
      <c r="M420" s="58">
        <v>0</v>
      </c>
      <c r="N420" s="58"/>
      <c r="O420" s="58">
        <v>0</v>
      </c>
      <c r="P420" s="58"/>
      <c r="Q420" s="58"/>
      <c r="R420" s="58"/>
      <c r="S420" s="58">
        <v>0</v>
      </c>
      <c r="T420" s="58">
        <v>0</v>
      </c>
      <c r="U420" s="58"/>
      <c r="V420" s="58">
        <v>0</v>
      </c>
      <c r="W420" s="58"/>
      <c r="X420" s="58"/>
      <c r="Y420" s="58"/>
      <c r="Z420" s="58">
        <v>0.28198999999999996</v>
      </c>
      <c r="AA420" s="58">
        <v>0</v>
      </c>
      <c r="AB420" s="58"/>
      <c r="AC420" s="58">
        <v>0.16</v>
      </c>
      <c r="AD420" s="58"/>
      <c r="AE420" s="58"/>
      <c r="AF420" s="58"/>
      <c r="AG420" s="58">
        <f t="shared" si="19"/>
        <v>0.28198999999999996</v>
      </c>
      <c r="AH420" s="58">
        <f t="shared" si="20"/>
        <v>0</v>
      </c>
      <c r="AI420" s="58"/>
      <c r="AJ420" s="58">
        <f t="shared" si="21"/>
        <v>0.16</v>
      </c>
      <c r="AK420" s="58"/>
      <c r="AL420" s="58"/>
    </row>
    <row r="421" spans="1:38" ht="75">
      <c r="A421" s="47" t="s">
        <v>1223</v>
      </c>
      <c r="B421" s="43" t="s">
        <v>597</v>
      </c>
      <c r="C421" s="50" t="s">
        <v>1632</v>
      </c>
      <c r="D421" s="58"/>
      <c r="E421" s="58">
        <v>13.113621429999998</v>
      </c>
      <c r="F421" s="58">
        <v>0</v>
      </c>
      <c r="G421" s="58"/>
      <c r="H421" s="58">
        <v>0</v>
      </c>
      <c r="I421" s="58"/>
      <c r="J421" s="58"/>
      <c r="K421" s="58"/>
      <c r="L421" s="58">
        <v>0</v>
      </c>
      <c r="M421" s="58">
        <v>0</v>
      </c>
      <c r="N421" s="58"/>
      <c r="O421" s="58">
        <v>0</v>
      </c>
      <c r="P421" s="58"/>
      <c r="Q421" s="58"/>
      <c r="R421" s="58"/>
      <c r="S421" s="58">
        <v>0</v>
      </c>
      <c r="T421" s="58">
        <v>0</v>
      </c>
      <c r="U421" s="58"/>
      <c r="V421" s="58">
        <v>0</v>
      </c>
      <c r="W421" s="58"/>
      <c r="X421" s="58"/>
      <c r="Y421" s="58"/>
      <c r="Z421" s="58">
        <v>0</v>
      </c>
      <c r="AA421" s="58">
        <v>0</v>
      </c>
      <c r="AB421" s="58"/>
      <c r="AC421" s="58">
        <v>0</v>
      </c>
      <c r="AD421" s="58"/>
      <c r="AE421" s="58"/>
      <c r="AF421" s="58"/>
      <c r="AG421" s="58">
        <f t="shared" si="19"/>
        <v>13.113621429999998</v>
      </c>
      <c r="AH421" s="58">
        <f t="shared" si="20"/>
        <v>0</v>
      </c>
      <c r="AI421" s="58"/>
      <c r="AJ421" s="58">
        <f t="shared" si="21"/>
        <v>0</v>
      </c>
      <c r="AK421" s="58"/>
      <c r="AL421" s="58"/>
    </row>
    <row r="422" spans="1:38" ht="131.25">
      <c r="A422" s="47" t="s">
        <v>1223</v>
      </c>
      <c r="B422" s="43" t="s">
        <v>598</v>
      </c>
      <c r="C422" s="50" t="s">
        <v>1633</v>
      </c>
      <c r="D422" s="58"/>
      <c r="E422" s="58">
        <v>0.30016239</v>
      </c>
      <c r="F422" s="58">
        <v>0.16</v>
      </c>
      <c r="G422" s="58"/>
      <c r="H422" s="58">
        <v>0</v>
      </c>
      <c r="I422" s="58"/>
      <c r="J422" s="58"/>
      <c r="K422" s="58"/>
      <c r="L422" s="58">
        <v>0</v>
      </c>
      <c r="M422" s="58">
        <v>0</v>
      </c>
      <c r="N422" s="58"/>
      <c r="O422" s="58">
        <v>0</v>
      </c>
      <c r="P422" s="58"/>
      <c r="Q422" s="58"/>
      <c r="R422" s="58"/>
      <c r="S422" s="58">
        <v>0</v>
      </c>
      <c r="T422" s="58">
        <v>0</v>
      </c>
      <c r="U422" s="58"/>
      <c r="V422" s="58">
        <v>0</v>
      </c>
      <c r="W422" s="58"/>
      <c r="X422" s="58"/>
      <c r="Y422" s="58"/>
      <c r="Z422" s="58">
        <v>0</v>
      </c>
      <c r="AA422" s="58">
        <v>0</v>
      </c>
      <c r="AB422" s="58"/>
      <c r="AC422" s="58">
        <v>0</v>
      </c>
      <c r="AD422" s="58"/>
      <c r="AE422" s="58"/>
      <c r="AF422" s="58"/>
      <c r="AG422" s="58">
        <f t="shared" si="19"/>
        <v>0.30016239</v>
      </c>
      <c r="AH422" s="58">
        <f t="shared" si="20"/>
        <v>0.16</v>
      </c>
      <c r="AI422" s="58"/>
      <c r="AJ422" s="58">
        <f t="shared" si="21"/>
        <v>0</v>
      </c>
      <c r="AK422" s="58"/>
      <c r="AL422" s="58"/>
    </row>
    <row r="423" spans="1:38" ht="93.75">
      <c r="A423" s="47" t="s">
        <v>1223</v>
      </c>
      <c r="B423" s="43" t="s">
        <v>599</v>
      </c>
      <c r="C423" s="50" t="s">
        <v>1634</v>
      </c>
      <c r="D423" s="58"/>
      <c r="E423" s="58">
        <v>0</v>
      </c>
      <c r="F423" s="58">
        <v>0</v>
      </c>
      <c r="G423" s="58"/>
      <c r="H423" s="58">
        <v>0</v>
      </c>
      <c r="I423" s="58"/>
      <c r="J423" s="58"/>
      <c r="K423" s="58"/>
      <c r="L423" s="58">
        <v>0</v>
      </c>
      <c r="M423" s="58">
        <v>0</v>
      </c>
      <c r="N423" s="58"/>
      <c r="O423" s="58">
        <v>0</v>
      </c>
      <c r="P423" s="58"/>
      <c r="Q423" s="58"/>
      <c r="R423" s="58"/>
      <c r="S423" s="58">
        <v>0</v>
      </c>
      <c r="T423" s="58">
        <v>0</v>
      </c>
      <c r="U423" s="58"/>
      <c r="V423" s="58">
        <v>0</v>
      </c>
      <c r="W423" s="58"/>
      <c r="X423" s="58"/>
      <c r="Y423" s="58"/>
      <c r="Z423" s="58">
        <v>0.56730999999999998</v>
      </c>
      <c r="AA423" s="58">
        <v>0.40</v>
      </c>
      <c r="AB423" s="58"/>
      <c r="AC423" s="58">
        <v>0</v>
      </c>
      <c r="AD423" s="58"/>
      <c r="AE423" s="58"/>
      <c r="AF423" s="58"/>
      <c r="AG423" s="58">
        <f t="shared" si="19"/>
        <v>0.56730999999999998</v>
      </c>
      <c r="AH423" s="58">
        <f t="shared" si="20"/>
        <v>0.40000000000000002</v>
      </c>
      <c r="AI423" s="58"/>
      <c r="AJ423" s="58">
        <f t="shared" si="21"/>
        <v>0</v>
      </c>
      <c r="AK423" s="58"/>
      <c r="AL423" s="58"/>
    </row>
    <row r="424" spans="1:38" ht="75">
      <c r="A424" s="47" t="s">
        <v>1223</v>
      </c>
      <c r="B424" s="43" t="s">
        <v>600</v>
      </c>
      <c r="C424" s="50" t="s">
        <v>1635</v>
      </c>
      <c r="D424" s="58"/>
      <c r="E424" s="58">
        <v>0</v>
      </c>
      <c r="F424" s="58">
        <v>0</v>
      </c>
      <c r="G424" s="58"/>
      <c r="H424" s="58">
        <v>0</v>
      </c>
      <c r="I424" s="58"/>
      <c r="J424" s="58"/>
      <c r="K424" s="58"/>
      <c r="L424" s="58">
        <v>0</v>
      </c>
      <c r="M424" s="58">
        <v>0</v>
      </c>
      <c r="N424" s="58"/>
      <c r="O424" s="58">
        <v>0</v>
      </c>
      <c r="P424" s="58"/>
      <c r="Q424" s="58"/>
      <c r="R424" s="58"/>
      <c r="S424" s="58">
        <v>0</v>
      </c>
      <c r="T424" s="58">
        <v>0</v>
      </c>
      <c r="U424" s="58"/>
      <c r="V424" s="58">
        <v>0</v>
      </c>
      <c r="W424" s="58"/>
      <c r="X424" s="58"/>
      <c r="Y424" s="58"/>
      <c r="Z424" s="58">
        <v>0</v>
      </c>
      <c r="AA424" s="58">
        <v>0</v>
      </c>
      <c r="AB424" s="58"/>
      <c r="AC424" s="58">
        <v>0</v>
      </c>
      <c r="AD424" s="58"/>
      <c r="AE424" s="58"/>
      <c r="AF424" s="58"/>
      <c r="AG424" s="58">
        <f t="shared" si="19"/>
        <v>0</v>
      </c>
      <c r="AH424" s="58">
        <f t="shared" si="20"/>
        <v>0</v>
      </c>
      <c r="AI424" s="58"/>
      <c r="AJ424" s="58">
        <f t="shared" si="21"/>
        <v>0</v>
      </c>
      <c r="AK424" s="58"/>
      <c r="AL424" s="58"/>
    </row>
    <row r="425" spans="1:38" ht="75">
      <c r="A425" s="47" t="s">
        <v>1223</v>
      </c>
      <c r="B425" s="43" t="s">
        <v>601</v>
      </c>
      <c r="C425" s="50" t="s">
        <v>1636</v>
      </c>
      <c r="D425" s="58"/>
      <c r="E425" s="58">
        <v>0</v>
      </c>
      <c r="F425" s="58">
        <v>0</v>
      </c>
      <c r="G425" s="58"/>
      <c r="H425" s="58">
        <v>0</v>
      </c>
      <c r="I425" s="58"/>
      <c r="J425" s="58"/>
      <c r="K425" s="58"/>
      <c r="L425" s="58">
        <v>0</v>
      </c>
      <c r="M425" s="58">
        <v>0</v>
      </c>
      <c r="N425" s="58"/>
      <c r="O425" s="58">
        <v>0</v>
      </c>
      <c r="P425" s="58"/>
      <c r="Q425" s="58"/>
      <c r="R425" s="58"/>
      <c r="S425" s="58">
        <v>0</v>
      </c>
      <c r="T425" s="58">
        <v>0</v>
      </c>
      <c r="U425" s="58"/>
      <c r="V425" s="58">
        <v>0</v>
      </c>
      <c r="W425" s="58"/>
      <c r="X425" s="58"/>
      <c r="Y425" s="58"/>
      <c r="Z425" s="58">
        <v>0</v>
      </c>
      <c r="AA425" s="58">
        <v>0</v>
      </c>
      <c r="AB425" s="58"/>
      <c r="AC425" s="58">
        <v>0</v>
      </c>
      <c r="AD425" s="58"/>
      <c r="AE425" s="58"/>
      <c r="AF425" s="58"/>
      <c r="AG425" s="58">
        <f t="shared" si="19"/>
        <v>0</v>
      </c>
      <c r="AH425" s="58">
        <f t="shared" si="20"/>
        <v>0</v>
      </c>
      <c r="AI425" s="58"/>
      <c r="AJ425" s="58">
        <f t="shared" si="21"/>
        <v>0</v>
      </c>
      <c r="AK425" s="58"/>
      <c r="AL425" s="58"/>
    </row>
    <row r="426" spans="1:38" ht="131.25">
      <c r="A426" s="47" t="s">
        <v>1224</v>
      </c>
      <c r="B426" s="43" t="s">
        <v>602</v>
      </c>
      <c r="C426" s="50" t="s">
        <v>1637</v>
      </c>
      <c r="D426" s="58"/>
      <c r="E426" s="58">
        <v>0.39039200000000002</v>
      </c>
      <c r="F426" s="58">
        <v>0</v>
      </c>
      <c r="G426" s="58"/>
      <c r="H426" s="58">
        <v>0.060999999999999999</v>
      </c>
      <c r="I426" s="58"/>
      <c r="J426" s="58"/>
      <c r="K426" s="58"/>
      <c r="L426" s="58">
        <v>0</v>
      </c>
      <c r="M426" s="58">
        <v>0</v>
      </c>
      <c r="N426" s="58"/>
      <c r="O426" s="58">
        <v>0</v>
      </c>
      <c r="P426" s="58"/>
      <c r="Q426" s="58"/>
      <c r="R426" s="58"/>
      <c r="S426" s="58">
        <v>0</v>
      </c>
      <c r="T426" s="58">
        <v>0</v>
      </c>
      <c r="U426" s="58"/>
      <c r="V426" s="58">
        <v>0</v>
      </c>
      <c r="W426" s="58"/>
      <c r="X426" s="58"/>
      <c r="Y426" s="58"/>
      <c r="Z426" s="58">
        <v>0</v>
      </c>
      <c r="AA426" s="58">
        <v>0</v>
      </c>
      <c r="AB426" s="58"/>
      <c r="AC426" s="58">
        <v>0</v>
      </c>
      <c r="AD426" s="58"/>
      <c r="AE426" s="58"/>
      <c r="AF426" s="58"/>
      <c r="AG426" s="58">
        <f t="shared" si="19"/>
        <v>0.39039200000000002</v>
      </c>
      <c r="AH426" s="58">
        <f t="shared" si="20"/>
        <v>0</v>
      </c>
      <c r="AI426" s="58"/>
      <c r="AJ426" s="58">
        <f t="shared" si="21"/>
        <v>0.060999999999999999</v>
      </c>
      <c r="AK426" s="58"/>
      <c r="AL426" s="58"/>
    </row>
    <row r="427" spans="1:38" ht="112.5">
      <c r="A427" s="47" t="s">
        <v>1223</v>
      </c>
      <c r="B427" s="43" t="s">
        <v>603</v>
      </c>
      <c r="C427" s="50" t="s">
        <v>1638</v>
      </c>
      <c r="D427" s="58"/>
      <c r="E427" s="58">
        <v>0</v>
      </c>
      <c r="F427" s="58">
        <v>0</v>
      </c>
      <c r="G427" s="58"/>
      <c r="H427" s="58">
        <v>0</v>
      </c>
      <c r="I427" s="58"/>
      <c r="J427" s="58"/>
      <c r="K427" s="58"/>
      <c r="L427" s="58">
        <v>0</v>
      </c>
      <c r="M427" s="58">
        <v>0</v>
      </c>
      <c r="N427" s="58"/>
      <c r="O427" s="58">
        <v>0</v>
      </c>
      <c r="P427" s="58"/>
      <c r="Q427" s="58"/>
      <c r="R427" s="58"/>
      <c r="S427" s="58">
        <v>0</v>
      </c>
      <c r="T427" s="58">
        <v>0</v>
      </c>
      <c r="U427" s="58"/>
      <c r="V427" s="58">
        <v>0</v>
      </c>
      <c r="W427" s="58"/>
      <c r="X427" s="58"/>
      <c r="Y427" s="58"/>
      <c r="Z427" s="58">
        <v>0</v>
      </c>
      <c r="AA427" s="58">
        <v>0</v>
      </c>
      <c r="AB427" s="58"/>
      <c r="AC427" s="58">
        <v>0</v>
      </c>
      <c r="AD427" s="58"/>
      <c r="AE427" s="58"/>
      <c r="AF427" s="58"/>
      <c r="AG427" s="58">
        <f t="shared" si="19"/>
        <v>0</v>
      </c>
      <c r="AH427" s="58">
        <f t="shared" si="20"/>
        <v>0</v>
      </c>
      <c r="AI427" s="58"/>
      <c r="AJ427" s="58">
        <f t="shared" si="21"/>
        <v>0</v>
      </c>
      <c r="AK427" s="58"/>
      <c r="AL427" s="58"/>
    </row>
    <row r="428" spans="1:38" ht="75">
      <c r="A428" s="47" t="s">
        <v>1223</v>
      </c>
      <c r="B428" s="43" t="s">
        <v>604</v>
      </c>
      <c r="C428" s="51" t="s">
        <v>1639</v>
      </c>
      <c r="D428" s="58"/>
      <c r="E428" s="58">
        <v>0</v>
      </c>
      <c r="F428" s="58">
        <v>0</v>
      </c>
      <c r="G428" s="58"/>
      <c r="H428" s="58">
        <v>0</v>
      </c>
      <c r="I428" s="58"/>
      <c r="J428" s="58"/>
      <c r="K428" s="58"/>
      <c r="L428" s="58">
        <v>0</v>
      </c>
      <c r="M428" s="58">
        <v>0</v>
      </c>
      <c r="N428" s="58"/>
      <c r="O428" s="58">
        <v>0</v>
      </c>
      <c r="P428" s="58"/>
      <c r="Q428" s="58"/>
      <c r="R428" s="58"/>
      <c r="S428" s="58">
        <v>0.1036928</v>
      </c>
      <c r="T428" s="58">
        <v>0</v>
      </c>
      <c r="U428" s="58"/>
      <c r="V428" s="58">
        <v>0</v>
      </c>
      <c r="W428" s="58"/>
      <c r="X428" s="58"/>
      <c r="Y428" s="58"/>
      <c r="Z428" s="58">
        <v>0</v>
      </c>
      <c r="AA428" s="58">
        <v>0</v>
      </c>
      <c r="AB428" s="58"/>
      <c r="AC428" s="58">
        <v>0</v>
      </c>
      <c r="AD428" s="58"/>
      <c r="AE428" s="58"/>
      <c r="AF428" s="58"/>
      <c r="AG428" s="58">
        <f t="shared" si="19"/>
        <v>0.1036928</v>
      </c>
      <c r="AH428" s="58">
        <f t="shared" si="20"/>
        <v>0</v>
      </c>
      <c r="AI428" s="58"/>
      <c r="AJ428" s="58">
        <f t="shared" si="21"/>
        <v>0</v>
      </c>
      <c r="AK428" s="58"/>
      <c r="AL428" s="58"/>
    </row>
    <row r="429" spans="1:38" ht="75">
      <c r="A429" s="47" t="s">
        <v>1224</v>
      </c>
      <c r="B429" s="43" t="s">
        <v>605</v>
      </c>
      <c r="C429" s="50" t="s">
        <v>1640</v>
      </c>
      <c r="D429" s="58"/>
      <c r="E429" s="58">
        <v>0</v>
      </c>
      <c r="F429" s="58">
        <v>0</v>
      </c>
      <c r="G429" s="58"/>
      <c r="H429" s="58">
        <v>0</v>
      </c>
      <c r="I429" s="58"/>
      <c r="J429" s="58"/>
      <c r="K429" s="58"/>
      <c r="L429" s="58">
        <v>0.086075940000000004</v>
      </c>
      <c r="M429" s="58">
        <v>0</v>
      </c>
      <c r="N429" s="58"/>
      <c r="O429" s="58">
        <v>0.27300000000000002</v>
      </c>
      <c r="P429" s="58"/>
      <c r="Q429" s="58"/>
      <c r="R429" s="58"/>
      <c r="S429" s="58">
        <v>0</v>
      </c>
      <c r="T429" s="58">
        <v>0</v>
      </c>
      <c r="U429" s="58"/>
      <c r="V429" s="58">
        <v>0</v>
      </c>
      <c r="W429" s="58"/>
      <c r="X429" s="58"/>
      <c r="Y429" s="58"/>
      <c r="Z429" s="58">
        <v>0</v>
      </c>
      <c r="AA429" s="58">
        <v>0</v>
      </c>
      <c r="AB429" s="58"/>
      <c r="AC429" s="58">
        <v>0</v>
      </c>
      <c r="AD429" s="58"/>
      <c r="AE429" s="58"/>
      <c r="AF429" s="58"/>
      <c r="AG429" s="58">
        <f t="shared" si="19"/>
        <v>0.086075940000000004</v>
      </c>
      <c r="AH429" s="58">
        <f t="shared" si="20"/>
        <v>0</v>
      </c>
      <c r="AI429" s="58"/>
      <c r="AJ429" s="58">
        <f t="shared" si="21"/>
        <v>0.27300000000000002</v>
      </c>
      <c r="AK429" s="58"/>
      <c r="AL429" s="58"/>
    </row>
    <row r="430" spans="1:38" ht="112.5">
      <c r="A430" s="47" t="s">
        <v>1224</v>
      </c>
      <c r="B430" s="43" t="s">
        <v>2765</v>
      </c>
      <c r="C430" s="50" t="s">
        <v>2766</v>
      </c>
      <c r="D430" s="58"/>
      <c r="E430" s="58">
        <v>0</v>
      </c>
      <c r="F430" s="58">
        <v>0</v>
      </c>
      <c r="G430" s="58"/>
      <c r="H430" s="58">
        <v>0</v>
      </c>
      <c r="I430" s="58"/>
      <c r="J430" s="58"/>
      <c r="K430" s="58"/>
      <c r="L430" s="58">
        <v>0</v>
      </c>
      <c r="M430" s="58">
        <v>0</v>
      </c>
      <c r="N430" s="58"/>
      <c r="O430" s="58">
        <v>0</v>
      </c>
      <c r="P430" s="58"/>
      <c r="Q430" s="58"/>
      <c r="R430" s="58"/>
      <c r="S430" s="58">
        <v>0</v>
      </c>
      <c r="T430" s="58">
        <v>0</v>
      </c>
      <c r="U430" s="58"/>
      <c r="V430" s="58">
        <v>0</v>
      </c>
      <c r="W430" s="58"/>
      <c r="X430" s="58"/>
      <c r="Y430" s="58"/>
      <c r="Z430" s="58">
        <v>0</v>
      </c>
      <c r="AA430" s="58">
        <v>0</v>
      </c>
      <c r="AB430" s="58"/>
      <c r="AC430" s="58">
        <v>0</v>
      </c>
      <c r="AD430" s="58"/>
      <c r="AE430" s="58"/>
      <c r="AF430" s="58"/>
      <c r="AG430" s="58">
        <f t="shared" si="19"/>
        <v>0</v>
      </c>
      <c r="AH430" s="58">
        <f t="shared" si="20"/>
        <v>0</v>
      </c>
      <c r="AI430" s="58"/>
      <c r="AJ430" s="58">
        <f t="shared" si="21"/>
        <v>0</v>
      </c>
      <c r="AK430" s="58"/>
      <c r="AL430" s="58"/>
    </row>
    <row r="431" spans="1:38" ht="56.25">
      <c r="A431" s="47" t="s">
        <v>1223</v>
      </c>
      <c r="B431" s="43" t="s">
        <v>606</v>
      </c>
      <c r="C431" s="50" t="s">
        <v>1641</v>
      </c>
      <c r="D431" s="58"/>
      <c r="E431" s="58">
        <v>0</v>
      </c>
      <c r="F431" s="58">
        <v>0</v>
      </c>
      <c r="G431" s="58"/>
      <c r="H431" s="58">
        <v>0</v>
      </c>
      <c r="I431" s="58"/>
      <c r="J431" s="58"/>
      <c r="K431" s="58"/>
      <c r="L431" s="58">
        <v>0</v>
      </c>
      <c r="M431" s="58">
        <v>0</v>
      </c>
      <c r="N431" s="58"/>
      <c r="O431" s="58">
        <v>0</v>
      </c>
      <c r="P431" s="58"/>
      <c r="Q431" s="58"/>
      <c r="R431" s="58"/>
      <c r="S431" s="58">
        <v>0</v>
      </c>
      <c r="T431" s="58">
        <v>0</v>
      </c>
      <c r="U431" s="58"/>
      <c r="V431" s="58">
        <v>0</v>
      </c>
      <c r="W431" s="58"/>
      <c r="X431" s="58"/>
      <c r="Y431" s="58"/>
      <c r="Z431" s="58">
        <v>0</v>
      </c>
      <c r="AA431" s="58">
        <v>0</v>
      </c>
      <c r="AB431" s="58"/>
      <c r="AC431" s="58">
        <v>0</v>
      </c>
      <c r="AD431" s="58"/>
      <c r="AE431" s="58"/>
      <c r="AF431" s="58"/>
      <c r="AG431" s="58">
        <f t="shared" si="19"/>
        <v>0</v>
      </c>
      <c r="AH431" s="58">
        <f t="shared" si="20"/>
        <v>0</v>
      </c>
      <c r="AI431" s="58"/>
      <c r="AJ431" s="58">
        <f t="shared" si="21"/>
        <v>0</v>
      </c>
      <c r="AK431" s="58"/>
      <c r="AL431" s="58"/>
    </row>
    <row r="432" spans="1:38" ht="75">
      <c r="A432" s="47" t="s">
        <v>1223</v>
      </c>
      <c r="B432" s="43" t="s">
        <v>607</v>
      </c>
      <c r="C432" s="50" t="s">
        <v>1642</v>
      </c>
      <c r="D432" s="58"/>
      <c r="E432" s="58">
        <v>0</v>
      </c>
      <c r="F432" s="58">
        <v>0</v>
      </c>
      <c r="G432" s="58"/>
      <c r="H432" s="58">
        <v>0</v>
      </c>
      <c r="I432" s="58"/>
      <c r="J432" s="58"/>
      <c r="K432" s="58"/>
      <c r="L432" s="58">
        <v>0</v>
      </c>
      <c r="M432" s="58">
        <v>0</v>
      </c>
      <c r="N432" s="58"/>
      <c r="O432" s="58">
        <v>0</v>
      </c>
      <c r="P432" s="58"/>
      <c r="Q432" s="58"/>
      <c r="R432" s="58"/>
      <c r="S432" s="58">
        <v>0.73916718000000003</v>
      </c>
      <c r="T432" s="58">
        <v>0.63</v>
      </c>
      <c r="U432" s="58"/>
      <c r="V432" s="58">
        <v>0</v>
      </c>
      <c r="W432" s="58"/>
      <c r="X432" s="58"/>
      <c r="Y432" s="58"/>
      <c r="Z432" s="58">
        <v>0</v>
      </c>
      <c r="AA432" s="58">
        <v>0</v>
      </c>
      <c r="AB432" s="58"/>
      <c r="AC432" s="58">
        <v>0</v>
      </c>
      <c r="AD432" s="58"/>
      <c r="AE432" s="58"/>
      <c r="AF432" s="58"/>
      <c r="AG432" s="58">
        <f t="shared" si="19"/>
        <v>0.73916718000000003</v>
      </c>
      <c r="AH432" s="58">
        <f t="shared" si="20"/>
        <v>0.63</v>
      </c>
      <c r="AI432" s="58"/>
      <c r="AJ432" s="58">
        <f t="shared" si="21"/>
        <v>0</v>
      </c>
      <c r="AK432" s="58"/>
      <c r="AL432" s="58"/>
    </row>
    <row r="433" spans="1:38" ht="75">
      <c r="A433" s="47" t="s">
        <v>1224</v>
      </c>
      <c r="B433" s="43" t="s">
        <v>608</v>
      </c>
      <c r="C433" s="50" t="s">
        <v>1643</v>
      </c>
      <c r="D433" s="58"/>
      <c r="E433" s="58">
        <v>0</v>
      </c>
      <c r="F433" s="58">
        <v>0</v>
      </c>
      <c r="G433" s="58"/>
      <c r="H433" s="58">
        <v>0</v>
      </c>
      <c r="I433" s="58"/>
      <c r="J433" s="58"/>
      <c r="K433" s="58"/>
      <c r="L433" s="58">
        <v>0.11149072</v>
      </c>
      <c r="M433" s="58">
        <v>0</v>
      </c>
      <c r="N433" s="58"/>
      <c r="O433" s="58">
        <v>0.245</v>
      </c>
      <c r="P433" s="58"/>
      <c r="Q433" s="58"/>
      <c r="R433" s="58"/>
      <c r="S433" s="58">
        <v>0</v>
      </c>
      <c r="T433" s="58">
        <v>0</v>
      </c>
      <c r="U433" s="58"/>
      <c r="V433" s="58">
        <v>0</v>
      </c>
      <c r="W433" s="58"/>
      <c r="X433" s="58"/>
      <c r="Y433" s="58"/>
      <c r="Z433" s="58">
        <v>0</v>
      </c>
      <c r="AA433" s="58">
        <v>0</v>
      </c>
      <c r="AB433" s="58"/>
      <c r="AC433" s="58">
        <v>0</v>
      </c>
      <c r="AD433" s="58"/>
      <c r="AE433" s="58"/>
      <c r="AF433" s="58"/>
      <c r="AG433" s="58">
        <f t="shared" si="19"/>
        <v>0.11149072</v>
      </c>
      <c r="AH433" s="58">
        <f t="shared" si="20"/>
        <v>0</v>
      </c>
      <c r="AI433" s="58"/>
      <c r="AJ433" s="58">
        <f t="shared" si="21"/>
        <v>0.245</v>
      </c>
      <c r="AK433" s="58"/>
      <c r="AL433" s="58"/>
    </row>
    <row r="434" spans="1:38" ht="93.75">
      <c r="A434" s="47" t="s">
        <v>1224</v>
      </c>
      <c r="B434" s="43" t="s">
        <v>609</v>
      </c>
      <c r="C434" s="50" t="s">
        <v>1644</v>
      </c>
      <c r="D434" s="58"/>
      <c r="E434" s="58">
        <v>0</v>
      </c>
      <c r="F434" s="58">
        <v>0</v>
      </c>
      <c r="G434" s="58"/>
      <c r="H434" s="58">
        <v>0</v>
      </c>
      <c r="I434" s="58"/>
      <c r="J434" s="58"/>
      <c r="K434" s="58"/>
      <c r="L434" s="58">
        <v>0</v>
      </c>
      <c r="M434" s="58">
        <v>0</v>
      </c>
      <c r="N434" s="58"/>
      <c r="O434" s="58">
        <v>0</v>
      </c>
      <c r="P434" s="58"/>
      <c r="Q434" s="58"/>
      <c r="R434" s="58"/>
      <c r="S434" s="58">
        <v>0</v>
      </c>
      <c r="T434" s="58">
        <v>0</v>
      </c>
      <c r="U434" s="58"/>
      <c r="V434" s="58">
        <v>0</v>
      </c>
      <c r="W434" s="58"/>
      <c r="X434" s="58"/>
      <c r="Y434" s="58"/>
      <c r="Z434" s="58">
        <v>0.30437999999999998</v>
      </c>
      <c r="AA434" s="58">
        <v>0</v>
      </c>
      <c r="AB434" s="58"/>
      <c r="AC434" s="58">
        <v>0.04</v>
      </c>
      <c r="AD434" s="58"/>
      <c r="AE434" s="58"/>
      <c r="AF434" s="58"/>
      <c r="AG434" s="58">
        <v>0.17871000000000001</v>
      </c>
      <c r="AH434" s="58">
        <f t="shared" si="20"/>
        <v>0</v>
      </c>
      <c r="AI434" s="58"/>
      <c r="AJ434" s="58">
        <f t="shared" si="21"/>
        <v>0.040000000000000001</v>
      </c>
      <c r="AK434" s="58"/>
      <c r="AL434" s="58"/>
    </row>
    <row r="435" spans="1:38" ht="75">
      <c r="A435" s="47" t="s">
        <v>1224</v>
      </c>
      <c r="B435" s="43" t="s">
        <v>610</v>
      </c>
      <c r="C435" s="50" t="s">
        <v>1645</v>
      </c>
      <c r="D435" s="58"/>
      <c r="E435" s="58">
        <v>0</v>
      </c>
      <c r="F435" s="58">
        <v>0</v>
      </c>
      <c r="G435" s="58"/>
      <c r="H435" s="58">
        <v>0</v>
      </c>
      <c r="I435" s="58"/>
      <c r="J435" s="58"/>
      <c r="K435" s="58"/>
      <c r="L435" s="58">
        <v>0</v>
      </c>
      <c r="M435" s="58">
        <v>0</v>
      </c>
      <c r="N435" s="58"/>
      <c r="O435" s="58">
        <v>0</v>
      </c>
      <c r="P435" s="58"/>
      <c r="Q435" s="58"/>
      <c r="R435" s="58"/>
      <c r="S435" s="58">
        <v>0</v>
      </c>
      <c r="T435" s="58">
        <v>0</v>
      </c>
      <c r="U435" s="58"/>
      <c r="V435" s="58">
        <v>0</v>
      </c>
      <c r="W435" s="58"/>
      <c r="X435" s="58"/>
      <c r="Y435" s="58"/>
      <c r="Z435" s="58">
        <v>1.6684600000000003</v>
      </c>
      <c r="AA435" s="58">
        <v>0</v>
      </c>
      <c r="AB435" s="58"/>
      <c r="AC435" s="58">
        <v>0.15</v>
      </c>
      <c r="AD435" s="58"/>
      <c r="AE435" s="58"/>
      <c r="AF435" s="58"/>
      <c r="AG435" s="58">
        <f t="shared" si="19"/>
        <v>1.6684600000000003</v>
      </c>
      <c r="AH435" s="58">
        <f t="shared" si="20"/>
        <v>0</v>
      </c>
      <c r="AI435" s="58"/>
      <c r="AJ435" s="58">
        <f t="shared" si="21"/>
        <v>0.14999999999999999</v>
      </c>
      <c r="AK435" s="58"/>
      <c r="AL435" s="58"/>
    </row>
    <row r="436" spans="1:38" ht="75">
      <c r="A436" s="47" t="s">
        <v>1224</v>
      </c>
      <c r="B436" s="43" t="s">
        <v>611</v>
      </c>
      <c r="C436" s="50" t="s">
        <v>1646</v>
      </c>
      <c r="D436" s="58"/>
      <c r="E436" s="58">
        <v>0</v>
      </c>
      <c r="F436" s="58">
        <v>0</v>
      </c>
      <c r="G436" s="58"/>
      <c r="H436" s="58">
        <v>0</v>
      </c>
      <c r="I436" s="58"/>
      <c r="J436" s="58"/>
      <c r="K436" s="58"/>
      <c r="L436" s="58">
        <v>0</v>
      </c>
      <c r="M436" s="58">
        <v>0</v>
      </c>
      <c r="N436" s="58"/>
      <c r="O436" s="58">
        <v>0</v>
      </c>
      <c r="P436" s="58"/>
      <c r="Q436" s="58"/>
      <c r="R436" s="58"/>
      <c r="S436" s="58">
        <v>0</v>
      </c>
      <c r="T436" s="58">
        <v>0</v>
      </c>
      <c r="U436" s="58"/>
      <c r="V436" s="58">
        <v>0</v>
      </c>
      <c r="W436" s="58"/>
      <c r="X436" s="58"/>
      <c r="Y436" s="58"/>
      <c r="Z436" s="58">
        <v>1.8110000000000002</v>
      </c>
      <c r="AA436" s="58">
        <v>0</v>
      </c>
      <c r="AB436" s="58"/>
      <c r="AC436" s="58">
        <v>0.5</v>
      </c>
      <c r="AD436" s="58"/>
      <c r="AE436" s="58"/>
      <c r="AF436" s="58"/>
      <c r="AG436" s="58">
        <f t="shared" si="19"/>
        <v>1.8110000000000002</v>
      </c>
      <c r="AH436" s="58">
        <f t="shared" si="20"/>
        <v>0</v>
      </c>
      <c r="AI436" s="58"/>
      <c r="AJ436" s="58">
        <f t="shared" si="21"/>
        <v>0.5</v>
      </c>
      <c r="AK436" s="58"/>
      <c r="AL436" s="58"/>
    </row>
    <row r="437" spans="1:38" ht="75">
      <c r="A437" s="47" t="s">
        <v>1224</v>
      </c>
      <c r="B437" s="43" t="s">
        <v>612</v>
      </c>
      <c r="C437" s="50" t="s">
        <v>1647</v>
      </c>
      <c r="D437" s="58"/>
      <c r="E437" s="58">
        <v>0.03247804</v>
      </c>
      <c r="F437" s="58">
        <v>0</v>
      </c>
      <c r="G437" s="58"/>
      <c r="H437" s="58">
        <v>0.085999999999999993</v>
      </c>
      <c r="I437" s="58"/>
      <c r="J437" s="58"/>
      <c r="K437" s="58"/>
      <c r="L437" s="58">
        <v>0</v>
      </c>
      <c r="M437" s="58">
        <v>0</v>
      </c>
      <c r="N437" s="58"/>
      <c r="O437" s="58">
        <v>0</v>
      </c>
      <c r="P437" s="58"/>
      <c r="Q437" s="58"/>
      <c r="R437" s="58"/>
      <c r="S437" s="58">
        <v>0</v>
      </c>
      <c r="T437" s="58">
        <v>0</v>
      </c>
      <c r="U437" s="58"/>
      <c r="V437" s="58">
        <v>0</v>
      </c>
      <c r="W437" s="58"/>
      <c r="X437" s="58"/>
      <c r="Y437" s="58"/>
      <c r="Z437" s="58">
        <v>0</v>
      </c>
      <c r="AA437" s="58">
        <v>0</v>
      </c>
      <c r="AB437" s="58"/>
      <c r="AC437" s="58">
        <v>0</v>
      </c>
      <c r="AD437" s="58"/>
      <c r="AE437" s="58"/>
      <c r="AF437" s="58"/>
      <c r="AG437" s="58">
        <f t="shared" si="19"/>
        <v>0.03247804</v>
      </c>
      <c r="AH437" s="58">
        <f t="shared" si="20"/>
        <v>0</v>
      </c>
      <c r="AI437" s="58"/>
      <c r="AJ437" s="58">
        <f t="shared" si="21"/>
        <v>0.085999999999999993</v>
      </c>
      <c r="AK437" s="58"/>
      <c r="AL437" s="58"/>
    </row>
    <row r="438" spans="1:38" ht="75">
      <c r="A438" s="47" t="s">
        <v>1224</v>
      </c>
      <c r="B438" s="43" t="s">
        <v>613</v>
      </c>
      <c r="C438" s="50" t="s">
        <v>1648</v>
      </c>
      <c r="D438" s="58"/>
      <c r="E438" s="58">
        <v>0</v>
      </c>
      <c r="F438" s="58">
        <v>0</v>
      </c>
      <c r="G438" s="58"/>
      <c r="H438" s="58">
        <v>0</v>
      </c>
      <c r="I438" s="58"/>
      <c r="J438" s="58"/>
      <c r="K438" s="58"/>
      <c r="L438" s="58">
        <v>0</v>
      </c>
      <c r="M438" s="58">
        <v>0</v>
      </c>
      <c r="N438" s="58"/>
      <c r="O438" s="58">
        <v>0</v>
      </c>
      <c r="P438" s="58"/>
      <c r="Q438" s="58"/>
      <c r="R438" s="58"/>
      <c r="S438" s="58">
        <v>0</v>
      </c>
      <c r="T438" s="58">
        <v>0</v>
      </c>
      <c r="U438" s="58"/>
      <c r="V438" s="58">
        <v>0</v>
      </c>
      <c r="W438" s="58"/>
      <c r="X438" s="58"/>
      <c r="Y438" s="58"/>
      <c r="Z438" s="58">
        <v>1.6630999999999998</v>
      </c>
      <c r="AA438" s="58">
        <v>0</v>
      </c>
      <c r="AB438" s="58"/>
      <c r="AC438" s="58">
        <v>0.30</v>
      </c>
      <c r="AD438" s="58"/>
      <c r="AE438" s="58"/>
      <c r="AF438" s="58"/>
      <c r="AG438" s="58">
        <f t="shared" si="19"/>
        <v>1.6630999999999998</v>
      </c>
      <c r="AH438" s="58">
        <f t="shared" si="20"/>
        <v>0</v>
      </c>
      <c r="AI438" s="58"/>
      <c r="AJ438" s="58">
        <f t="shared" si="21"/>
        <v>0.29999999999999999</v>
      </c>
      <c r="AK438" s="58"/>
      <c r="AL438" s="58"/>
    </row>
    <row r="439" spans="1:38" ht="131.25">
      <c r="A439" s="47" t="s">
        <v>1224</v>
      </c>
      <c r="B439" s="43" t="s">
        <v>614</v>
      </c>
      <c r="C439" s="50" t="s">
        <v>1649</v>
      </c>
      <c r="D439" s="58"/>
      <c r="E439" s="58">
        <v>0</v>
      </c>
      <c r="F439" s="58">
        <v>0</v>
      </c>
      <c r="G439" s="58"/>
      <c r="H439" s="58">
        <v>0</v>
      </c>
      <c r="I439" s="58"/>
      <c r="J439" s="58"/>
      <c r="K439" s="58"/>
      <c r="L439" s="58">
        <v>0</v>
      </c>
      <c r="M439" s="58">
        <v>0</v>
      </c>
      <c r="N439" s="58"/>
      <c r="O439" s="58">
        <v>0</v>
      </c>
      <c r="P439" s="58"/>
      <c r="Q439" s="58"/>
      <c r="R439" s="58"/>
      <c r="S439" s="58">
        <v>0</v>
      </c>
      <c r="T439" s="58">
        <v>0</v>
      </c>
      <c r="U439" s="58"/>
      <c r="V439" s="58">
        <v>0</v>
      </c>
      <c r="W439" s="58"/>
      <c r="X439" s="58"/>
      <c r="Y439" s="58"/>
      <c r="Z439" s="58">
        <v>2.9686300000000005</v>
      </c>
      <c r="AA439" s="58">
        <v>0</v>
      </c>
      <c r="AB439" s="58"/>
      <c r="AC439" s="58">
        <v>0.59</v>
      </c>
      <c r="AD439" s="58"/>
      <c r="AE439" s="58"/>
      <c r="AF439" s="58"/>
      <c r="AG439" s="58">
        <f t="shared" si="19"/>
        <v>2.9686300000000005</v>
      </c>
      <c r="AH439" s="58">
        <f t="shared" si="20"/>
        <v>0</v>
      </c>
      <c r="AI439" s="58"/>
      <c r="AJ439" s="58">
        <f t="shared" si="21"/>
        <v>0.58999999999999997</v>
      </c>
      <c r="AK439" s="58"/>
      <c r="AL439" s="58"/>
    </row>
    <row r="440" spans="1:38" ht="75">
      <c r="A440" s="47" t="s">
        <v>1224</v>
      </c>
      <c r="B440" s="43" t="s">
        <v>615</v>
      </c>
      <c r="C440" s="50" t="s">
        <v>1650</v>
      </c>
      <c r="D440" s="58"/>
      <c r="E440" s="58">
        <v>0</v>
      </c>
      <c r="F440" s="58">
        <v>0</v>
      </c>
      <c r="G440" s="58"/>
      <c r="H440" s="58">
        <v>0</v>
      </c>
      <c r="I440" s="58"/>
      <c r="J440" s="58"/>
      <c r="K440" s="58"/>
      <c r="L440" s="58">
        <v>0</v>
      </c>
      <c r="M440" s="58">
        <v>0</v>
      </c>
      <c r="N440" s="58"/>
      <c r="O440" s="58">
        <v>0</v>
      </c>
      <c r="P440" s="58"/>
      <c r="Q440" s="58"/>
      <c r="R440" s="58"/>
      <c r="S440" s="58">
        <v>0</v>
      </c>
      <c r="T440" s="58">
        <v>0</v>
      </c>
      <c r="U440" s="58"/>
      <c r="V440" s="58">
        <v>0</v>
      </c>
      <c r="W440" s="58"/>
      <c r="X440" s="58"/>
      <c r="Y440" s="58"/>
      <c r="Z440" s="58">
        <v>1.1051500000000001</v>
      </c>
      <c r="AA440" s="58">
        <v>0</v>
      </c>
      <c r="AB440" s="58"/>
      <c r="AC440" s="58">
        <v>0.20</v>
      </c>
      <c r="AD440" s="58"/>
      <c r="AE440" s="58"/>
      <c r="AF440" s="58"/>
      <c r="AG440" s="58">
        <f t="shared" si="19"/>
        <v>1.1051500000000001</v>
      </c>
      <c r="AH440" s="58">
        <f t="shared" si="20"/>
        <v>0</v>
      </c>
      <c r="AI440" s="58"/>
      <c r="AJ440" s="58">
        <f t="shared" si="21"/>
        <v>0.20000000000000001</v>
      </c>
      <c r="AK440" s="58"/>
      <c r="AL440" s="58"/>
    </row>
    <row r="441" spans="1:38" ht="150">
      <c r="A441" s="47" t="s">
        <v>1223</v>
      </c>
      <c r="B441" s="43" t="s">
        <v>616</v>
      </c>
      <c r="C441" s="50" t="s">
        <v>1651</v>
      </c>
      <c r="D441" s="58"/>
      <c r="E441" s="58">
        <v>0</v>
      </c>
      <c r="F441" s="58">
        <v>0</v>
      </c>
      <c r="G441" s="58"/>
      <c r="H441" s="58">
        <v>0</v>
      </c>
      <c r="I441" s="58"/>
      <c r="J441" s="58"/>
      <c r="K441" s="58"/>
      <c r="L441" s="58">
        <v>0</v>
      </c>
      <c r="M441" s="58">
        <v>0</v>
      </c>
      <c r="N441" s="58"/>
      <c r="O441" s="58">
        <v>0</v>
      </c>
      <c r="P441" s="58"/>
      <c r="Q441" s="58"/>
      <c r="R441" s="58"/>
      <c r="S441" s="58">
        <v>0</v>
      </c>
      <c r="T441" s="58">
        <v>0</v>
      </c>
      <c r="U441" s="58"/>
      <c r="V441" s="58">
        <v>0</v>
      </c>
      <c r="W441" s="58"/>
      <c r="X441" s="58"/>
      <c r="Y441" s="58"/>
      <c r="Z441" s="58">
        <v>0</v>
      </c>
      <c r="AA441" s="58">
        <v>0</v>
      </c>
      <c r="AB441" s="58"/>
      <c r="AC441" s="58">
        <v>0</v>
      </c>
      <c r="AD441" s="58"/>
      <c r="AE441" s="58"/>
      <c r="AF441" s="58"/>
      <c r="AG441" s="58">
        <f t="shared" si="19"/>
        <v>0</v>
      </c>
      <c r="AH441" s="58">
        <f t="shared" si="20"/>
        <v>0</v>
      </c>
      <c r="AI441" s="58"/>
      <c r="AJ441" s="58">
        <f t="shared" si="21"/>
        <v>0</v>
      </c>
      <c r="AK441" s="58"/>
      <c r="AL441" s="58"/>
    </row>
    <row r="442" spans="1:38" ht="168.75">
      <c r="A442" s="47" t="s">
        <v>1223</v>
      </c>
      <c r="B442" s="43" t="s">
        <v>617</v>
      </c>
      <c r="C442" s="50" t="s">
        <v>1652</v>
      </c>
      <c r="D442" s="58"/>
      <c r="E442" s="58">
        <v>0</v>
      </c>
      <c r="F442" s="58">
        <v>0</v>
      </c>
      <c r="G442" s="58"/>
      <c r="H442" s="58">
        <v>0</v>
      </c>
      <c r="I442" s="58"/>
      <c r="J442" s="58"/>
      <c r="K442" s="58"/>
      <c r="L442" s="58">
        <v>0</v>
      </c>
      <c r="M442" s="58">
        <v>0</v>
      </c>
      <c r="N442" s="58"/>
      <c r="O442" s="58">
        <v>0</v>
      </c>
      <c r="P442" s="58"/>
      <c r="Q442" s="58"/>
      <c r="R442" s="58"/>
      <c r="S442" s="58">
        <v>0</v>
      </c>
      <c r="T442" s="58">
        <v>0</v>
      </c>
      <c r="U442" s="58"/>
      <c r="V442" s="58">
        <v>0</v>
      </c>
      <c r="W442" s="58"/>
      <c r="X442" s="58"/>
      <c r="Y442" s="58"/>
      <c r="Z442" s="58">
        <v>0</v>
      </c>
      <c r="AA442" s="58">
        <v>0</v>
      </c>
      <c r="AB442" s="58"/>
      <c r="AC442" s="58">
        <v>0</v>
      </c>
      <c r="AD442" s="58"/>
      <c r="AE442" s="58"/>
      <c r="AF442" s="58"/>
      <c r="AG442" s="58">
        <f t="shared" si="19"/>
        <v>0</v>
      </c>
      <c r="AH442" s="58">
        <f t="shared" si="20"/>
        <v>0</v>
      </c>
      <c r="AI442" s="58"/>
      <c r="AJ442" s="58">
        <f t="shared" si="21"/>
        <v>0</v>
      </c>
      <c r="AK442" s="58"/>
      <c r="AL442" s="58"/>
    </row>
    <row r="443" spans="1:38" ht="75">
      <c r="A443" s="47" t="s">
        <v>1224</v>
      </c>
      <c r="B443" s="43" t="s">
        <v>618</v>
      </c>
      <c r="C443" s="50" t="s">
        <v>1653</v>
      </c>
      <c r="D443" s="58"/>
      <c r="E443" s="58">
        <v>0.47147721000000004</v>
      </c>
      <c r="F443" s="58">
        <v>0</v>
      </c>
      <c r="G443" s="58"/>
      <c r="H443" s="58">
        <v>0.135</v>
      </c>
      <c r="I443" s="58"/>
      <c r="J443" s="58"/>
      <c r="K443" s="58"/>
      <c r="L443" s="58">
        <v>0</v>
      </c>
      <c r="M443" s="58">
        <v>0</v>
      </c>
      <c r="N443" s="58"/>
      <c r="O443" s="58">
        <v>0</v>
      </c>
      <c r="P443" s="58"/>
      <c r="Q443" s="58"/>
      <c r="R443" s="58"/>
      <c r="S443" s="58">
        <v>0</v>
      </c>
      <c r="T443" s="58">
        <v>0</v>
      </c>
      <c r="U443" s="58"/>
      <c r="V443" s="58">
        <v>0</v>
      </c>
      <c r="W443" s="58"/>
      <c r="X443" s="58"/>
      <c r="Y443" s="58"/>
      <c r="Z443" s="58">
        <v>0</v>
      </c>
      <c r="AA443" s="58">
        <v>0</v>
      </c>
      <c r="AB443" s="58"/>
      <c r="AC443" s="58">
        <v>0</v>
      </c>
      <c r="AD443" s="58"/>
      <c r="AE443" s="58"/>
      <c r="AF443" s="58"/>
      <c r="AG443" s="58">
        <f t="shared" si="19"/>
        <v>0.47147721000000004</v>
      </c>
      <c r="AH443" s="58">
        <f t="shared" si="20"/>
        <v>0</v>
      </c>
      <c r="AI443" s="58"/>
      <c r="AJ443" s="58">
        <f t="shared" si="21"/>
        <v>0.13500000000000001</v>
      </c>
      <c r="AK443" s="58"/>
      <c r="AL443" s="58"/>
    </row>
    <row r="444" spans="1:38" ht="131.25">
      <c r="A444" s="47" t="s">
        <v>1223</v>
      </c>
      <c r="B444" s="43" t="s">
        <v>619</v>
      </c>
      <c r="C444" s="50" t="s">
        <v>1654</v>
      </c>
      <c r="D444" s="58"/>
      <c r="E444" s="58">
        <v>0.70096771999999996</v>
      </c>
      <c r="F444" s="58">
        <v>0.63</v>
      </c>
      <c r="G444" s="58"/>
      <c r="H444" s="58">
        <v>0</v>
      </c>
      <c r="I444" s="58"/>
      <c r="J444" s="58"/>
      <c r="K444" s="58"/>
      <c r="L444" s="58">
        <v>0</v>
      </c>
      <c r="M444" s="58">
        <v>0</v>
      </c>
      <c r="N444" s="58"/>
      <c r="O444" s="58">
        <v>0</v>
      </c>
      <c r="P444" s="58"/>
      <c r="Q444" s="58"/>
      <c r="R444" s="58"/>
      <c r="S444" s="58">
        <v>0</v>
      </c>
      <c r="T444" s="58">
        <v>0</v>
      </c>
      <c r="U444" s="58"/>
      <c r="V444" s="58">
        <v>0</v>
      </c>
      <c r="W444" s="58"/>
      <c r="X444" s="58"/>
      <c r="Y444" s="58"/>
      <c r="Z444" s="58">
        <v>0</v>
      </c>
      <c r="AA444" s="58">
        <v>0</v>
      </c>
      <c r="AB444" s="58"/>
      <c r="AC444" s="58">
        <v>0</v>
      </c>
      <c r="AD444" s="58"/>
      <c r="AE444" s="58"/>
      <c r="AF444" s="58"/>
      <c r="AG444" s="58">
        <f t="shared" si="19"/>
        <v>0.70096771999999996</v>
      </c>
      <c r="AH444" s="58">
        <f t="shared" si="20"/>
        <v>0.63</v>
      </c>
      <c r="AI444" s="58"/>
      <c r="AJ444" s="58">
        <f t="shared" si="21"/>
        <v>0</v>
      </c>
      <c r="AK444" s="58"/>
      <c r="AL444" s="58"/>
    </row>
    <row r="445" spans="1:38" ht="187.5">
      <c r="A445" s="47" t="s">
        <v>1223</v>
      </c>
      <c r="B445" s="43" t="s">
        <v>620</v>
      </c>
      <c r="C445" s="50" t="s">
        <v>1655</v>
      </c>
      <c r="D445" s="58"/>
      <c r="E445" s="58">
        <v>0</v>
      </c>
      <c r="F445" s="58">
        <v>0</v>
      </c>
      <c r="G445" s="58"/>
      <c r="H445" s="58">
        <v>0</v>
      </c>
      <c r="I445" s="58"/>
      <c r="J445" s="58"/>
      <c r="K445" s="58"/>
      <c r="L445" s="58">
        <v>0</v>
      </c>
      <c r="M445" s="58">
        <v>0</v>
      </c>
      <c r="N445" s="58"/>
      <c r="O445" s="58">
        <v>0</v>
      </c>
      <c r="P445" s="58"/>
      <c r="Q445" s="58"/>
      <c r="R445" s="58"/>
      <c r="S445" s="58">
        <v>1.82118</v>
      </c>
      <c r="T445" s="58">
        <v>0.40</v>
      </c>
      <c r="U445" s="58"/>
      <c r="V445" s="58">
        <v>0</v>
      </c>
      <c r="W445" s="58"/>
      <c r="X445" s="58"/>
      <c r="Y445" s="58"/>
      <c r="Z445" s="58">
        <v>0</v>
      </c>
      <c r="AA445" s="58">
        <v>0</v>
      </c>
      <c r="AB445" s="58"/>
      <c r="AC445" s="58">
        <v>0</v>
      </c>
      <c r="AD445" s="58"/>
      <c r="AE445" s="58"/>
      <c r="AF445" s="58"/>
      <c r="AG445" s="58">
        <f t="shared" si="19"/>
        <v>1.82118</v>
      </c>
      <c r="AH445" s="58">
        <f t="shared" si="20"/>
        <v>0.40000000000000002</v>
      </c>
      <c r="AI445" s="58"/>
      <c r="AJ445" s="58">
        <f t="shared" si="21"/>
        <v>0</v>
      </c>
      <c r="AK445" s="58"/>
      <c r="AL445" s="58"/>
    </row>
    <row r="446" spans="1:38" ht="168.75">
      <c r="A446" s="47" t="s">
        <v>1223</v>
      </c>
      <c r="B446" s="43" t="s">
        <v>621</v>
      </c>
      <c r="C446" s="50" t="s">
        <v>1656</v>
      </c>
      <c r="D446" s="58"/>
      <c r="E446" s="58">
        <v>0</v>
      </c>
      <c r="F446" s="58">
        <v>0</v>
      </c>
      <c r="G446" s="58"/>
      <c r="H446" s="58">
        <v>0</v>
      </c>
      <c r="I446" s="58"/>
      <c r="J446" s="58"/>
      <c r="K446" s="58"/>
      <c r="L446" s="58">
        <v>0</v>
      </c>
      <c r="M446" s="58">
        <v>0</v>
      </c>
      <c r="N446" s="58"/>
      <c r="O446" s="58">
        <v>0</v>
      </c>
      <c r="P446" s="58"/>
      <c r="Q446" s="58"/>
      <c r="R446" s="58"/>
      <c r="S446" s="58">
        <v>1.0201900000000002</v>
      </c>
      <c r="T446" s="58">
        <v>0.63</v>
      </c>
      <c r="U446" s="58"/>
      <c r="V446" s="58">
        <v>0</v>
      </c>
      <c r="W446" s="58"/>
      <c r="X446" s="58"/>
      <c r="Y446" s="58"/>
      <c r="Z446" s="58">
        <v>0</v>
      </c>
      <c r="AA446" s="58">
        <v>0</v>
      </c>
      <c r="AB446" s="58"/>
      <c r="AC446" s="58">
        <v>0</v>
      </c>
      <c r="AD446" s="58"/>
      <c r="AE446" s="58"/>
      <c r="AF446" s="58"/>
      <c r="AG446" s="58">
        <f t="shared" si="19"/>
        <v>1.0201900000000002</v>
      </c>
      <c r="AH446" s="58">
        <f t="shared" si="20"/>
        <v>0.63</v>
      </c>
      <c r="AI446" s="58"/>
      <c r="AJ446" s="58">
        <f t="shared" si="21"/>
        <v>0</v>
      </c>
      <c r="AK446" s="58"/>
      <c r="AL446" s="58"/>
    </row>
    <row r="447" spans="1:38" ht="75">
      <c r="A447" s="47" t="s">
        <v>1224</v>
      </c>
      <c r="B447" s="43" t="s">
        <v>622</v>
      </c>
      <c r="C447" s="50" t="s">
        <v>1657</v>
      </c>
      <c r="D447" s="58"/>
      <c r="E447" s="58">
        <v>0</v>
      </c>
      <c r="F447" s="58">
        <v>0</v>
      </c>
      <c r="G447" s="58"/>
      <c r="H447" s="58">
        <v>0</v>
      </c>
      <c r="I447" s="58"/>
      <c r="J447" s="58"/>
      <c r="K447" s="58"/>
      <c r="L447" s="58">
        <v>0</v>
      </c>
      <c r="M447" s="58">
        <v>0</v>
      </c>
      <c r="N447" s="58"/>
      <c r="O447" s="58">
        <v>0</v>
      </c>
      <c r="P447" s="58"/>
      <c r="Q447" s="58"/>
      <c r="R447" s="58"/>
      <c r="S447" s="58">
        <v>2.2019899999999999</v>
      </c>
      <c r="T447" s="58">
        <v>0</v>
      </c>
      <c r="U447" s="58"/>
      <c r="V447" s="58">
        <v>0.43</v>
      </c>
      <c r="W447" s="58"/>
      <c r="X447" s="58"/>
      <c r="Y447" s="58"/>
      <c r="Z447" s="58">
        <v>0</v>
      </c>
      <c r="AA447" s="58">
        <v>0</v>
      </c>
      <c r="AB447" s="58"/>
      <c r="AC447" s="58">
        <v>0</v>
      </c>
      <c r="AD447" s="58"/>
      <c r="AE447" s="58"/>
      <c r="AF447" s="58"/>
      <c r="AG447" s="58">
        <f t="shared" si="19"/>
        <v>2.2019899999999999</v>
      </c>
      <c r="AH447" s="58">
        <f t="shared" si="20"/>
        <v>0</v>
      </c>
      <c r="AI447" s="58"/>
      <c r="AJ447" s="58">
        <f t="shared" si="21"/>
        <v>0.42999999999999999</v>
      </c>
      <c r="AK447" s="58"/>
      <c r="AL447" s="58"/>
    </row>
    <row r="448" spans="1:38" ht="93.75">
      <c r="A448" s="47" t="s">
        <v>1223</v>
      </c>
      <c r="B448" s="43" t="s">
        <v>623</v>
      </c>
      <c r="C448" s="53" t="s">
        <v>1658</v>
      </c>
      <c r="D448" s="58"/>
      <c r="E448" s="58">
        <v>0</v>
      </c>
      <c r="F448" s="58">
        <v>0</v>
      </c>
      <c r="G448" s="58"/>
      <c r="H448" s="58">
        <v>0</v>
      </c>
      <c r="I448" s="58"/>
      <c r="J448" s="58"/>
      <c r="K448" s="58"/>
      <c r="L448" s="58">
        <v>0</v>
      </c>
      <c r="M448" s="58">
        <v>0</v>
      </c>
      <c r="N448" s="58"/>
      <c r="O448" s="58">
        <v>0</v>
      </c>
      <c r="P448" s="58"/>
      <c r="Q448" s="58"/>
      <c r="R448" s="58"/>
      <c r="S448" s="58">
        <v>1.2461441000000002</v>
      </c>
      <c r="T448" s="58">
        <v>0.5</v>
      </c>
      <c r="U448" s="58"/>
      <c r="V448" s="58">
        <v>0.11</v>
      </c>
      <c r="W448" s="58"/>
      <c r="X448" s="58"/>
      <c r="Y448" s="58"/>
      <c r="Z448" s="58">
        <v>0</v>
      </c>
      <c r="AA448" s="58">
        <v>0</v>
      </c>
      <c r="AB448" s="58"/>
      <c r="AC448" s="58">
        <v>0</v>
      </c>
      <c r="AD448" s="58"/>
      <c r="AE448" s="58"/>
      <c r="AF448" s="58"/>
      <c r="AG448" s="58">
        <f t="shared" si="19"/>
        <v>1.2461441000000002</v>
      </c>
      <c r="AH448" s="58">
        <f t="shared" si="20"/>
        <v>0.5</v>
      </c>
      <c r="AI448" s="58"/>
      <c r="AJ448" s="58">
        <f t="shared" si="21"/>
        <v>0.11</v>
      </c>
      <c r="AK448" s="58"/>
      <c r="AL448" s="58"/>
    </row>
    <row r="449" spans="1:38" ht="112.5">
      <c r="A449" s="47" t="s">
        <v>1223</v>
      </c>
      <c r="B449" s="43" t="s">
        <v>624</v>
      </c>
      <c r="C449" s="53" t="s">
        <v>1659</v>
      </c>
      <c r="D449" s="58"/>
      <c r="E449" s="58">
        <v>0</v>
      </c>
      <c r="F449" s="58">
        <v>0</v>
      </c>
      <c r="G449" s="58"/>
      <c r="H449" s="58">
        <v>0</v>
      </c>
      <c r="I449" s="58"/>
      <c r="J449" s="58"/>
      <c r="K449" s="58"/>
      <c r="L449" s="58">
        <v>0</v>
      </c>
      <c r="M449" s="58">
        <v>0</v>
      </c>
      <c r="N449" s="58"/>
      <c r="O449" s="58">
        <v>0</v>
      </c>
      <c r="P449" s="58"/>
      <c r="Q449" s="58"/>
      <c r="R449" s="58"/>
      <c r="S449" s="58">
        <v>0.33888578999999996</v>
      </c>
      <c r="T449" s="58">
        <v>0.25</v>
      </c>
      <c r="U449" s="58"/>
      <c r="V449" s="58">
        <v>0</v>
      </c>
      <c r="W449" s="58"/>
      <c r="X449" s="58"/>
      <c r="Y449" s="58"/>
      <c r="Z449" s="58">
        <v>0</v>
      </c>
      <c r="AA449" s="58">
        <v>0</v>
      </c>
      <c r="AB449" s="58"/>
      <c r="AC449" s="58">
        <v>0</v>
      </c>
      <c r="AD449" s="58"/>
      <c r="AE449" s="58"/>
      <c r="AF449" s="58"/>
      <c r="AG449" s="58">
        <f t="shared" si="19"/>
        <v>0.33888578999999996</v>
      </c>
      <c r="AH449" s="58">
        <f t="shared" si="20"/>
        <v>0.25</v>
      </c>
      <c r="AI449" s="58"/>
      <c r="AJ449" s="58">
        <f t="shared" si="21"/>
        <v>0</v>
      </c>
      <c r="AK449" s="58"/>
      <c r="AL449" s="58"/>
    </row>
    <row r="450" spans="1:38" ht="75">
      <c r="A450" s="47" t="s">
        <v>1223</v>
      </c>
      <c r="B450" s="43" t="s">
        <v>625</v>
      </c>
      <c r="C450" s="50" t="s">
        <v>1660</v>
      </c>
      <c r="D450" s="58"/>
      <c r="E450" s="58">
        <v>0.37899128999999998</v>
      </c>
      <c r="F450" s="58">
        <v>0.40</v>
      </c>
      <c r="G450" s="58"/>
      <c r="H450" s="58">
        <v>0</v>
      </c>
      <c r="I450" s="58"/>
      <c r="J450" s="58"/>
      <c r="K450" s="58"/>
      <c r="L450" s="58">
        <v>0</v>
      </c>
      <c r="M450" s="58">
        <v>0</v>
      </c>
      <c r="N450" s="58"/>
      <c r="O450" s="58">
        <v>0</v>
      </c>
      <c r="P450" s="58"/>
      <c r="Q450" s="58"/>
      <c r="R450" s="58"/>
      <c r="S450" s="58">
        <v>0</v>
      </c>
      <c r="T450" s="58">
        <v>0</v>
      </c>
      <c r="U450" s="58"/>
      <c r="V450" s="58">
        <v>0</v>
      </c>
      <c r="W450" s="58"/>
      <c r="X450" s="58"/>
      <c r="Y450" s="58"/>
      <c r="Z450" s="58">
        <v>0</v>
      </c>
      <c r="AA450" s="58">
        <v>0</v>
      </c>
      <c r="AB450" s="58"/>
      <c r="AC450" s="58">
        <v>0</v>
      </c>
      <c r="AD450" s="58"/>
      <c r="AE450" s="58"/>
      <c r="AF450" s="58"/>
      <c r="AG450" s="58">
        <f t="shared" si="19"/>
        <v>0.37899128999999998</v>
      </c>
      <c r="AH450" s="58">
        <f t="shared" si="20"/>
        <v>0.40000000000000002</v>
      </c>
      <c r="AI450" s="58"/>
      <c r="AJ450" s="58">
        <f t="shared" si="21"/>
        <v>0</v>
      </c>
      <c r="AK450" s="58"/>
      <c r="AL450" s="58"/>
    </row>
    <row r="451" spans="1:38" ht="93.75">
      <c r="A451" s="47" t="s">
        <v>1223</v>
      </c>
      <c r="B451" s="43" t="s">
        <v>626</v>
      </c>
      <c r="C451" s="50" t="s">
        <v>1661</v>
      </c>
      <c r="D451" s="58"/>
      <c r="E451" s="58">
        <v>0</v>
      </c>
      <c r="F451" s="58">
        <v>0</v>
      </c>
      <c r="G451" s="58"/>
      <c r="H451" s="58">
        <v>0</v>
      </c>
      <c r="I451" s="58"/>
      <c r="J451" s="58"/>
      <c r="K451" s="58"/>
      <c r="L451" s="58">
        <v>0</v>
      </c>
      <c r="M451" s="58">
        <v>0</v>
      </c>
      <c r="N451" s="58"/>
      <c r="O451" s="58">
        <v>0</v>
      </c>
      <c r="P451" s="58"/>
      <c r="Q451" s="58"/>
      <c r="R451" s="58"/>
      <c r="S451" s="58">
        <v>0</v>
      </c>
      <c r="T451" s="58">
        <v>0</v>
      </c>
      <c r="U451" s="58"/>
      <c r="V451" s="58">
        <v>0</v>
      </c>
      <c r="W451" s="58"/>
      <c r="X451" s="58"/>
      <c r="Y451" s="58"/>
      <c r="Z451" s="58">
        <v>0</v>
      </c>
      <c r="AA451" s="58">
        <v>0</v>
      </c>
      <c r="AB451" s="58"/>
      <c r="AC451" s="58">
        <v>0</v>
      </c>
      <c r="AD451" s="58"/>
      <c r="AE451" s="58"/>
      <c r="AF451" s="58"/>
      <c r="AG451" s="58">
        <f t="shared" si="19"/>
        <v>0</v>
      </c>
      <c r="AH451" s="58">
        <f t="shared" si="20"/>
        <v>0</v>
      </c>
      <c r="AI451" s="58"/>
      <c r="AJ451" s="58">
        <f t="shared" si="21"/>
        <v>0</v>
      </c>
      <c r="AK451" s="58"/>
      <c r="AL451" s="58"/>
    </row>
    <row r="452" spans="1:38" ht="93.75">
      <c r="A452" s="47" t="s">
        <v>1224</v>
      </c>
      <c r="B452" s="43" t="s">
        <v>627</v>
      </c>
      <c r="C452" s="53" t="s">
        <v>1662</v>
      </c>
      <c r="D452" s="58"/>
      <c r="E452" s="58">
        <v>0</v>
      </c>
      <c r="F452" s="58">
        <v>0</v>
      </c>
      <c r="G452" s="58"/>
      <c r="H452" s="58">
        <v>0</v>
      </c>
      <c r="I452" s="58"/>
      <c r="J452" s="58"/>
      <c r="K452" s="58"/>
      <c r="L452" s="58">
        <v>0</v>
      </c>
      <c r="M452" s="58">
        <v>0</v>
      </c>
      <c r="N452" s="58"/>
      <c r="O452" s="58">
        <v>0</v>
      </c>
      <c r="P452" s="58"/>
      <c r="Q452" s="58"/>
      <c r="R452" s="58"/>
      <c r="S452" s="58">
        <v>0</v>
      </c>
      <c r="T452" s="58">
        <v>0</v>
      </c>
      <c r="U452" s="58"/>
      <c r="V452" s="58">
        <v>0</v>
      </c>
      <c r="W452" s="58"/>
      <c r="X452" s="58"/>
      <c r="Y452" s="58"/>
      <c r="Z452" s="58">
        <v>0</v>
      </c>
      <c r="AA452" s="58">
        <v>0</v>
      </c>
      <c r="AB452" s="58"/>
      <c r="AC452" s="58">
        <v>0</v>
      </c>
      <c r="AD452" s="58"/>
      <c r="AE452" s="58"/>
      <c r="AF452" s="58"/>
      <c r="AG452" s="58">
        <f t="shared" si="19"/>
        <v>0</v>
      </c>
      <c r="AH452" s="58">
        <f t="shared" si="20"/>
        <v>0</v>
      </c>
      <c r="AI452" s="58"/>
      <c r="AJ452" s="58">
        <f t="shared" si="21"/>
        <v>0</v>
      </c>
      <c r="AK452" s="58"/>
      <c r="AL452" s="58"/>
    </row>
    <row r="453" spans="1:38" ht="93.75">
      <c r="A453" s="47" t="s">
        <v>1224</v>
      </c>
      <c r="B453" s="43" t="s">
        <v>628</v>
      </c>
      <c r="C453" s="53" t="s">
        <v>1663</v>
      </c>
      <c r="D453" s="58"/>
      <c r="E453" s="58">
        <v>0</v>
      </c>
      <c r="F453" s="58">
        <v>0</v>
      </c>
      <c r="G453" s="58"/>
      <c r="H453" s="58">
        <v>0</v>
      </c>
      <c r="I453" s="58"/>
      <c r="J453" s="58"/>
      <c r="K453" s="58"/>
      <c r="L453" s="58">
        <v>0</v>
      </c>
      <c r="M453" s="58">
        <v>0</v>
      </c>
      <c r="N453" s="58"/>
      <c r="O453" s="58">
        <v>0</v>
      </c>
      <c r="P453" s="58"/>
      <c r="Q453" s="58"/>
      <c r="R453" s="58"/>
      <c r="S453" s="58">
        <v>0</v>
      </c>
      <c r="T453" s="58">
        <v>0</v>
      </c>
      <c r="U453" s="58"/>
      <c r="V453" s="58">
        <v>0</v>
      </c>
      <c r="W453" s="58"/>
      <c r="X453" s="58"/>
      <c r="Y453" s="58"/>
      <c r="Z453" s="58">
        <v>0</v>
      </c>
      <c r="AA453" s="58">
        <v>0</v>
      </c>
      <c r="AB453" s="58"/>
      <c r="AC453" s="58">
        <v>0</v>
      </c>
      <c r="AD453" s="58"/>
      <c r="AE453" s="58"/>
      <c r="AF453" s="58"/>
      <c r="AG453" s="58">
        <f t="shared" si="19"/>
        <v>0</v>
      </c>
      <c r="AH453" s="58">
        <f t="shared" si="20"/>
        <v>0</v>
      </c>
      <c r="AI453" s="58"/>
      <c r="AJ453" s="58">
        <f t="shared" si="21"/>
        <v>0</v>
      </c>
      <c r="AK453" s="58"/>
      <c r="AL453" s="58"/>
    </row>
    <row r="454" spans="1:38" ht="112.5">
      <c r="A454" s="47" t="s">
        <v>1224</v>
      </c>
      <c r="B454" s="43" t="s">
        <v>629</v>
      </c>
      <c r="C454" s="50" t="s">
        <v>1664</v>
      </c>
      <c r="D454" s="58"/>
      <c r="E454" s="58">
        <v>0</v>
      </c>
      <c r="F454" s="58">
        <v>0</v>
      </c>
      <c r="G454" s="58"/>
      <c r="H454" s="58">
        <v>0</v>
      </c>
      <c r="I454" s="58"/>
      <c r="J454" s="58"/>
      <c r="K454" s="58"/>
      <c r="L454" s="58">
        <v>0</v>
      </c>
      <c r="M454" s="58">
        <v>0</v>
      </c>
      <c r="N454" s="58"/>
      <c r="O454" s="58">
        <v>0</v>
      </c>
      <c r="P454" s="58"/>
      <c r="Q454" s="58"/>
      <c r="R454" s="58"/>
      <c r="S454" s="58">
        <v>0</v>
      </c>
      <c r="T454" s="58">
        <v>0</v>
      </c>
      <c r="U454" s="58"/>
      <c r="V454" s="58">
        <v>0</v>
      </c>
      <c r="W454" s="58"/>
      <c r="X454" s="58"/>
      <c r="Y454" s="58"/>
      <c r="Z454" s="58">
        <v>0</v>
      </c>
      <c r="AA454" s="58">
        <v>0</v>
      </c>
      <c r="AB454" s="58"/>
      <c r="AC454" s="58">
        <v>0</v>
      </c>
      <c r="AD454" s="58"/>
      <c r="AE454" s="58"/>
      <c r="AF454" s="58"/>
      <c r="AG454" s="58">
        <f t="shared" si="19"/>
        <v>0</v>
      </c>
      <c r="AH454" s="58">
        <f t="shared" si="20"/>
        <v>0</v>
      </c>
      <c r="AI454" s="58"/>
      <c r="AJ454" s="58">
        <f t="shared" si="21"/>
        <v>0</v>
      </c>
      <c r="AK454" s="58"/>
      <c r="AL454" s="58"/>
    </row>
    <row r="455" spans="1:38" ht="93.75">
      <c r="A455" s="47" t="s">
        <v>1224</v>
      </c>
      <c r="B455" s="43" t="s">
        <v>630</v>
      </c>
      <c r="C455" s="50" t="s">
        <v>1665</v>
      </c>
      <c r="D455" s="58"/>
      <c r="E455" s="58">
        <v>0</v>
      </c>
      <c r="F455" s="58">
        <v>0</v>
      </c>
      <c r="G455" s="58"/>
      <c r="H455" s="58">
        <v>0</v>
      </c>
      <c r="I455" s="58"/>
      <c r="J455" s="58"/>
      <c r="K455" s="58"/>
      <c r="L455" s="58">
        <v>0</v>
      </c>
      <c r="M455" s="58">
        <v>0</v>
      </c>
      <c r="N455" s="58"/>
      <c r="O455" s="58">
        <v>0</v>
      </c>
      <c r="P455" s="58"/>
      <c r="Q455" s="58"/>
      <c r="R455" s="58"/>
      <c r="S455" s="58">
        <v>1.2449401000000002</v>
      </c>
      <c r="T455" s="58">
        <v>0</v>
      </c>
      <c r="U455" s="58"/>
      <c r="V455" s="58">
        <v>0.21</v>
      </c>
      <c r="W455" s="58"/>
      <c r="X455" s="58"/>
      <c r="Y455" s="58"/>
      <c r="Z455" s="58">
        <v>0</v>
      </c>
      <c r="AA455" s="58">
        <v>0</v>
      </c>
      <c r="AB455" s="58"/>
      <c r="AC455" s="58">
        <v>0</v>
      </c>
      <c r="AD455" s="58"/>
      <c r="AE455" s="58"/>
      <c r="AF455" s="58"/>
      <c r="AG455" s="58">
        <f t="shared" si="19"/>
        <v>1.2449401000000002</v>
      </c>
      <c r="AH455" s="58">
        <f t="shared" si="20"/>
        <v>0</v>
      </c>
      <c r="AI455" s="58"/>
      <c r="AJ455" s="58">
        <f t="shared" si="21"/>
        <v>0.20999999999999999</v>
      </c>
      <c r="AK455" s="58"/>
      <c r="AL455" s="58"/>
    </row>
    <row r="456" spans="1:38" ht="93.75">
      <c r="A456" s="47" t="s">
        <v>1224</v>
      </c>
      <c r="B456" s="43" t="s">
        <v>631</v>
      </c>
      <c r="C456" s="50" t="s">
        <v>1666</v>
      </c>
      <c r="D456" s="58"/>
      <c r="E456" s="58">
        <v>0</v>
      </c>
      <c r="F456" s="58">
        <v>0</v>
      </c>
      <c r="G456" s="58"/>
      <c r="H456" s="58">
        <v>0</v>
      </c>
      <c r="I456" s="58"/>
      <c r="J456" s="58"/>
      <c r="K456" s="58"/>
      <c r="L456" s="58">
        <v>0</v>
      </c>
      <c r="M456" s="58">
        <v>0</v>
      </c>
      <c r="N456" s="58"/>
      <c r="O456" s="58">
        <v>0</v>
      </c>
      <c r="P456" s="58"/>
      <c r="Q456" s="58"/>
      <c r="R456" s="58"/>
      <c r="S456" s="58">
        <v>0</v>
      </c>
      <c r="T456" s="58">
        <v>0</v>
      </c>
      <c r="U456" s="58"/>
      <c r="V456" s="58">
        <v>0</v>
      </c>
      <c r="W456" s="58"/>
      <c r="X456" s="58"/>
      <c r="Y456" s="58"/>
      <c r="Z456" s="58">
        <v>0</v>
      </c>
      <c r="AA456" s="58">
        <v>0</v>
      </c>
      <c r="AB456" s="58"/>
      <c r="AC456" s="58">
        <v>0</v>
      </c>
      <c r="AD456" s="58"/>
      <c r="AE456" s="58"/>
      <c r="AF456" s="58"/>
      <c r="AG456" s="58">
        <f t="shared" si="19"/>
        <v>0</v>
      </c>
      <c r="AH456" s="58">
        <f t="shared" si="20"/>
        <v>0</v>
      </c>
      <c r="AI456" s="58"/>
      <c r="AJ456" s="58">
        <f t="shared" si="21"/>
        <v>0</v>
      </c>
      <c r="AK456" s="58"/>
      <c r="AL456" s="58"/>
    </row>
    <row r="457" spans="1:38" ht="112.5">
      <c r="A457" s="47" t="s">
        <v>1224</v>
      </c>
      <c r="B457" s="43" t="s">
        <v>632</v>
      </c>
      <c r="C457" s="50" t="s">
        <v>1667</v>
      </c>
      <c r="D457" s="58"/>
      <c r="E457" s="58">
        <v>0</v>
      </c>
      <c r="F457" s="58">
        <v>0</v>
      </c>
      <c r="G457" s="58"/>
      <c r="H457" s="58">
        <v>0</v>
      </c>
      <c r="I457" s="58"/>
      <c r="J457" s="58"/>
      <c r="K457" s="58"/>
      <c r="L457" s="58">
        <v>0</v>
      </c>
      <c r="M457" s="58">
        <v>0</v>
      </c>
      <c r="N457" s="58"/>
      <c r="O457" s="58">
        <v>0</v>
      </c>
      <c r="P457" s="58"/>
      <c r="Q457" s="58"/>
      <c r="R457" s="58"/>
      <c r="S457" s="58">
        <v>0</v>
      </c>
      <c r="T457" s="58">
        <v>0</v>
      </c>
      <c r="U457" s="58"/>
      <c r="V457" s="58">
        <v>0</v>
      </c>
      <c r="W457" s="58"/>
      <c r="X457" s="58"/>
      <c r="Y457" s="58"/>
      <c r="Z457" s="58">
        <v>0</v>
      </c>
      <c r="AA457" s="58">
        <v>0</v>
      </c>
      <c r="AB457" s="58"/>
      <c r="AC457" s="58">
        <v>0</v>
      </c>
      <c r="AD457" s="58"/>
      <c r="AE457" s="58"/>
      <c r="AF457" s="58"/>
      <c r="AG457" s="58">
        <f t="shared" si="19"/>
        <v>0</v>
      </c>
      <c r="AH457" s="58">
        <f t="shared" si="20"/>
        <v>0</v>
      </c>
      <c r="AI457" s="58"/>
      <c r="AJ457" s="58">
        <f t="shared" si="21"/>
        <v>0</v>
      </c>
      <c r="AK457" s="58"/>
      <c r="AL457" s="58"/>
    </row>
    <row r="458" spans="1:38" ht="56.25">
      <c r="A458" s="47" t="s">
        <v>1223</v>
      </c>
      <c r="B458" s="43" t="s">
        <v>2767</v>
      </c>
      <c r="C458" s="50" t="s">
        <v>2768</v>
      </c>
      <c r="D458" s="58"/>
      <c r="E458" s="58">
        <v>0</v>
      </c>
      <c r="F458" s="58">
        <v>0</v>
      </c>
      <c r="G458" s="58"/>
      <c r="H458" s="58">
        <v>0</v>
      </c>
      <c r="I458" s="58"/>
      <c r="J458" s="58"/>
      <c r="K458" s="58"/>
      <c r="L458" s="58">
        <v>0</v>
      </c>
      <c r="M458" s="58">
        <v>0</v>
      </c>
      <c r="N458" s="58"/>
      <c r="O458" s="58">
        <v>0</v>
      </c>
      <c r="P458" s="58"/>
      <c r="Q458" s="58"/>
      <c r="R458" s="58"/>
      <c r="S458" s="58">
        <v>0</v>
      </c>
      <c r="T458" s="58">
        <v>0</v>
      </c>
      <c r="U458" s="58"/>
      <c r="V458" s="58">
        <v>0</v>
      </c>
      <c r="W458" s="58"/>
      <c r="X458" s="58"/>
      <c r="Y458" s="58"/>
      <c r="Z458" s="58">
        <v>0</v>
      </c>
      <c r="AA458" s="58">
        <v>0</v>
      </c>
      <c r="AB458" s="58"/>
      <c r="AC458" s="58">
        <v>0</v>
      </c>
      <c r="AD458" s="58"/>
      <c r="AE458" s="58"/>
      <c r="AF458" s="58"/>
      <c r="AG458" s="58">
        <v>0</v>
      </c>
      <c r="AH458" s="58">
        <v>0</v>
      </c>
      <c r="AI458" s="58"/>
      <c r="AJ458" s="58">
        <v>0</v>
      </c>
      <c r="AK458" s="58"/>
      <c r="AL458" s="58"/>
    </row>
    <row r="459" spans="1:38" ht="187.5">
      <c r="A459" s="47" t="s">
        <v>1223</v>
      </c>
      <c r="B459" s="43" t="s">
        <v>633</v>
      </c>
      <c r="C459" s="50" t="s">
        <v>1668</v>
      </c>
      <c r="D459" s="58"/>
      <c r="E459" s="58">
        <v>0</v>
      </c>
      <c r="F459" s="58">
        <v>0</v>
      </c>
      <c r="G459" s="58"/>
      <c r="H459" s="58">
        <v>0</v>
      </c>
      <c r="I459" s="58"/>
      <c r="J459" s="58"/>
      <c r="K459" s="58"/>
      <c r="L459" s="58">
        <v>0</v>
      </c>
      <c r="M459" s="58">
        <v>0</v>
      </c>
      <c r="N459" s="58"/>
      <c r="O459" s="58">
        <v>0</v>
      </c>
      <c r="P459" s="58"/>
      <c r="Q459" s="58"/>
      <c r="R459" s="58"/>
      <c r="S459" s="58">
        <v>0</v>
      </c>
      <c r="T459" s="58">
        <v>0</v>
      </c>
      <c r="U459" s="58"/>
      <c r="V459" s="58">
        <v>0</v>
      </c>
      <c r="W459" s="58"/>
      <c r="X459" s="58"/>
      <c r="Y459" s="58"/>
      <c r="Z459" s="58">
        <v>0</v>
      </c>
      <c r="AA459" s="58">
        <v>0</v>
      </c>
      <c r="AB459" s="58"/>
      <c r="AC459" s="58">
        <v>0</v>
      </c>
      <c r="AD459" s="58"/>
      <c r="AE459" s="58"/>
      <c r="AF459" s="58"/>
      <c r="AG459" s="58">
        <f t="shared" si="19"/>
        <v>0</v>
      </c>
      <c r="AH459" s="58">
        <f t="shared" si="20"/>
        <v>0</v>
      </c>
      <c r="AI459" s="58"/>
      <c r="AJ459" s="58">
        <f t="shared" si="21"/>
        <v>0</v>
      </c>
      <c r="AK459" s="58"/>
      <c r="AL459" s="58"/>
    </row>
    <row r="460" spans="1:38" ht="150">
      <c r="A460" s="47" t="s">
        <v>1223</v>
      </c>
      <c r="B460" s="43" t="s">
        <v>634</v>
      </c>
      <c r="C460" s="50" t="s">
        <v>1669</v>
      </c>
      <c r="D460" s="58"/>
      <c r="E460" s="58">
        <v>0</v>
      </c>
      <c r="F460" s="58">
        <v>0</v>
      </c>
      <c r="G460" s="58"/>
      <c r="H460" s="58">
        <v>0</v>
      </c>
      <c r="I460" s="58"/>
      <c r="J460" s="58"/>
      <c r="K460" s="58"/>
      <c r="L460" s="58">
        <v>0.052581120000000009</v>
      </c>
      <c r="M460" s="58">
        <v>0</v>
      </c>
      <c r="N460" s="58"/>
      <c r="O460" s="58">
        <v>0</v>
      </c>
      <c r="P460" s="58"/>
      <c r="Q460" s="58"/>
      <c r="R460" s="58"/>
      <c r="S460" s="58">
        <v>0</v>
      </c>
      <c r="T460" s="58">
        <v>0</v>
      </c>
      <c r="U460" s="58"/>
      <c r="V460" s="58">
        <v>0</v>
      </c>
      <c r="W460" s="58"/>
      <c r="X460" s="58"/>
      <c r="Y460" s="58"/>
      <c r="Z460" s="58">
        <v>0</v>
      </c>
      <c r="AA460" s="58">
        <v>0</v>
      </c>
      <c r="AB460" s="58"/>
      <c r="AC460" s="58">
        <v>0</v>
      </c>
      <c r="AD460" s="58"/>
      <c r="AE460" s="58"/>
      <c r="AF460" s="58"/>
      <c r="AG460" s="58">
        <f t="shared" si="19"/>
        <v>0.052581120000000009</v>
      </c>
      <c r="AH460" s="58">
        <f t="shared" si="20"/>
        <v>0</v>
      </c>
      <c r="AI460" s="58"/>
      <c r="AJ460" s="58">
        <f t="shared" si="21"/>
        <v>0</v>
      </c>
      <c r="AK460" s="58"/>
      <c r="AL460" s="58"/>
    </row>
    <row r="461" spans="1:38" ht="112.5">
      <c r="A461" s="47" t="s">
        <v>1223</v>
      </c>
      <c r="B461" s="43" t="s">
        <v>635</v>
      </c>
      <c r="C461" s="51" t="s">
        <v>1670</v>
      </c>
      <c r="D461" s="58"/>
      <c r="E461" s="58">
        <v>0</v>
      </c>
      <c r="F461" s="58">
        <v>0</v>
      </c>
      <c r="G461" s="58"/>
      <c r="H461" s="58">
        <v>0</v>
      </c>
      <c r="I461" s="58"/>
      <c r="J461" s="58"/>
      <c r="K461" s="58"/>
      <c r="L461" s="58">
        <v>0</v>
      </c>
      <c r="M461" s="58">
        <v>0</v>
      </c>
      <c r="N461" s="58"/>
      <c r="O461" s="58">
        <v>0</v>
      </c>
      <c r="P461" s="58"/>
      <c r="Q461" s="58"/>
      <c r="R461" s="58"/>
      <c r="S461" s="58">
        <v>0</v>
      </c>
      <c r="T461" s="58">
        <v>0</v>
      </c>
      <c r="U461" s="58"/>
      <c r="V461" s="58">
        <v>0</v>
      </c>
      <c r="W461" s="58"/>
      <c r="X461" s="58"/>
      <c r="Y461" s="58"/>
      <c r="Z461" s="58">
        <v>0</v>
      </c>
      <c r="AA461" s="58">
        <v>0</v>
      </c>
      <c r="AB461" s="58"/>
      <c r="AC461" s="58">
        <v>0</v>
      </c>
      <c r="AD461" s="58"/>
      <c r="AE461" s="58"/>
      <c r="AF461" s="58"/>
      <c r="AG461" s="58">
        <f t="shared" si="19"/>
        <v>0</v>
      </c>
      <c r="AH461" s="58">
        <f t="shared" si="20"/>
        <v>0</v>
      </c>
      <c r="AI461" s="58"/>
      <c r="AJ461" s="58">
        <f t="shared" si="21"/>
        <v>0</v>
      </c>
      <c r="AK461" s="58"/>
      <c r="AL461" s="58"/>
    </row>
    <row r="462" spans="1:38" ht="168.75">
      <c r="A462" s="47" t="s">
        <v>1223</v>
      </c>
      <c r="B462" s="43" t="s">
        <v>636</v>
      </c>
      <c r="C462" s="51" t="s">
        <v>1671</v>
      </c>
      <c r="D462" s="58"/>
      <c r="E462" s="58">
        <v>0</v>
      </c>
      <c r="F462" s="58">
        <v>0</v>
      </c>
      <c r="G462" s="58"/>
      <c r="H462" s="58">
        <v>0</v>
      </c>
      <c r="I462" s="58"/>
      <c r="J462" s="58"/>
      <c r="K462" s="58"/>
      <c r="L462" s="58">
        <v>0</v>
      </c>
      <c r="M462" s="58">
        <v>0</v>
      </c>
      <c r="N462" s="58"/>
      <c r="O462" s="58">
        <v>0</v>
      </c>
      <c r="P462" s="58"/>
      <c r="Q462" s="58"/>
      <c r="R462" s="58"/>
      <c r="S462" s="58">
        <v>0</v>
      </c>
      <c r="T462" s="58">
        <v>0</v>
      </c>
      <c r="U462" s="58"/>
      <c r="V462" s="58">
        <v>0</v>
      </c>
      <c r="W462" s="58"/>
      <c r="X462" s="58"/>
      <c r="Y462" s="58"/>
      <c r="Z462" s="58">
        <v>0.56730999999999998</v>
      </c>
      <c r="AA462" s="58">
        <v>0.40</v>
      </c>
      <c r="AB462" s="58"/>
      <c r="AC462" s="58">
        <v>0</v>
      </c>
      <c r="AD462" s="58"/>
      <c r="AE462" s="58"/>
      <c r="AF462" s="58"/>
      <c r="AG462" s="58">
        <f t="shared" si="19"/>
        <v>0.56730999999999998</v>
      </c>
      <c r="AH462" s="58">
        <f t="shared" si="20"/>
        <v>0.40000000000000002</v>
      </c>
      <c r="AI462" s="58"/>
      <c r="AJ462" s="58">
        <f t="shared" si="21"/>
        <v>0</v>
      </c>
      <c r="AK462" s="58"/>
      <c r="AL462" s="58"/>
    </row>
    <row r="463" spans="1:38" ht="131.25">
      <c r="A463" s="47" t="s">
        <v>1223</v>
      </c>
      <c r="B463" s="43" t="s">
        <v>637</v>
      </c>
      <c r="C463" s="50" t="s">
        <v>1672</v>
      </c>
      <c r="D463" s="58"/>
      <c r="E463" s="58">
        <v>0</v>
      </c>
      <c r="F463" s="58">
        <v>0</v>
      </c>
      <c r="G463" s="58"/>
      <c r="H463" s="58">
        <v>0</v>
      </c>
      <c r="I463" s="58"/>
      <c r="J463" s="58"/>
      <c r="K463" s="58"/>
      <c r="L463" s="58">
        <v>0</v>
      </c>
      <c r="M463" s="58">
        <v>0</v>
      </c>
      <c r="N463" s="58"/>
      <c r="O463" s="58">
        <v>0</v>
      </c>
      <c r="P463" s="58"/>
      <c r="Q463" s="58"/>
      <c r="R463" s="58"/>
      <c r="S463" s="58">
        <v>0</v>
      </c>
      <c r="T463" s="58">
        <v>0</v>
      </c>
      <c r="U463" s="58"/>
      <c r="V463" s="58">
        <v>0</v>
      </c>
      <c r="W463" s="58"/>
      <c r="X463" s="58"/>
      <c r="Y463" s="58"/>
      <c r="Z463" s="58">
        <v>0</v>
      </c>
      <c r="AA463" s="58">
        <v>0</v>
      </c>
      <c r="AB463" s="58"/>
      <c r="AC463" s="58">
        <v>0</v>
      </c>
      <c r="AD463" s="58"/>
      <c r="AE463" s="58"/>
      <c r="AF463" s="58"/>
      <c r="AG463" s="58">
        <f t="shared" si="19"/>
        <v>0</v>
      </c>
      <c r="AH463" s="58">
        <f t="shared" si="20"/>
        <v>0</v>
      </c>
      <c r="AI463" s="58"/>
      <c r="AJ463" s="58">
        <f t="shared" si="21"/>
        <v>0</v>
      </c>
      <c r="AK463" s="58"/>
      <c r="AL463" s="58"/>
    </row>
    <row r="464" spans="1:38" ht="187.5">
      <c r="A464" s="47" t="s">
        <v>1223</v>
      </c>
      <c r="B464" s="43" t="s">
        <v>638</v>
      </c>
      <c r="C464" s="50" t="s">
        <v>1673</v>
      </c>
      <c r="D464" s="58"/>
      <c r="E464" s="58">
        <v>0</v>
      </c>
      <c r="F464" s="58">
        <v>0</v>
      </c>
      <c r="G464" s="58"/>
      <c r="H464" s="58">
        <v>0</v>
      </c>
      <c r="I464" s="58"/>
      <c r="J464" s="58"/>
      <c r="K464" s="58"/>
      <c r="L464" s="58">
        <v>0</v>
      </c>
      <c r="M464" s="58">
        <v>0</v>
      </c>
      <c r="N464" s="58"/>
      <c r="O464" s="58">
        <v>0</v>
      </c>
      <c r="P464" s="58"/>
      <c r="Q464" s="58"/>
      <c r="R464" s="58"/>
      <c r="S464" s="58">
        <v>0</v>
      </c>
      <c r="T464" s="58">
        <v>0</v>
      </c>
      <c r="U464" s="58"/>
      <c r="V464" s="58">
        <v>0</v>
      </c>
      <c r="W464" s="58"/>
      <c r="X464" s="58"/>
      <c r="Y464" s="58"/>
      <c r="Z464" s="58">
        <v>0</v>
      </c>
      <c r="AA464" s="58">
        <v>0</v>
      </c>
      <c r="AB464" s="58"/>
      <c r="AC464" s="58">
        <v>0</v>
      </c>
      <c r="AD464" s="58"/>
      <c r="AE464" s="58"/>
      <c r="AF464" s="58"/>
      <c r="AG464" s="58">
        <f t="shared" si="19"/>
        <v>0</v>
      </c>
      <c r="AH464" s="58">
        <f t="shared" si="20"/>
        <v>0</v>
      </c>
      <c r="AI464" s="58"/>
      <c r="AJ464" s="58">
        <f t="shared" si="21"/>
        <v>0</v>
      </c>
      <c r="AK464" s="58"/>
      <c r="AL464" s="58"/>
    </row>
    <row r="465" spans="1:38" ht="150">
      <c r="A465" s="47" t="s">
        <v>1224</v>
      </c>
      <c r="B465" s="43" t="s">
        <v>639</v>
      </c>
      <c r="C465" s="50" t="s">
        <v>1674</v>
      </c>
      <c r="D465" s="58"/>
      <c r="E465" s="58">
        <v>0</v>
      </c>
      <c r="F465" s="58">
        <v>0</v>
      </c>
      <c r="G465" s="58"/>
      <c r="H465" s="58">
        <v>0</v>
      </c>
      <c r="I465" s="58"/>
      <c r="J465" s="58"/>
      <c r="K465" s="58"/>
      <c r="L465" s="58">
        <v>0</v>
      </c>
      <c r="M465" s="58">
        <v>0</v>
      </c>
      <c r="N465" s="58"/>
      <c r="O465" s="58">
        <v>0</v>
      </c>
      <c r="P465" s="58"/>
      <c r="Q465" s="58"/>
      <c r="R465" s="58"/>
      <c r="S465" s="58">
        <v>1.7946600000000001</v>
      </c>
      <c r="T465" s="58">
        <v>0</v>
      </c>
      <c r="U465" s="58"/>
      <c r="V465" s="58">
        <v>0.13</v>
      </c>
      <c r="W465" s="58"/>
      <c r="X465" s="58"/>
      <c r="Y465" s="58"/>
      <c r="Z465" s="58">
        <v>0</v>
      </c>
      <c r="AA465" s="58">
        <v>0</v>
      </c>
      <c r="AB465" s="58"/>
      <c r="AC465" s="58">
        <v>0</v>
      </c>
      <c r="AD465" s="58"/>
      <c r="AE465" s="58"/>
      <c r="AF465" s="58"/>
      <c r="AG465" s="58">
        <f t="shared" si="19"/>
        <v>1.7946600000000001</v>
      </c>
      <c r="AH465" s="58">
        <f t="shared" si="20"/>
        <v>0</v>
      </c>
      <c r="AI465" s="58"/>
      <c r="AJ465" s="58">
        <f t="shared" si="21"/>
        <v>0.13</v>
      </c>
      <c r="AK465" s="58"/>
      <c r="AL465" s="58"/>
    </row>
    <row r="466" spans="1:38" ht="206.25">
      <c r="A466" s="47" t="s">
        <v>1223</v>
      </c>
      <c r="B466" s="43" t="s">
        <v>640</v>
      </c>
      <c r="C466" s="50" t="s">
        <v>1675</v>
      </c>
      <c r="D466" s="58"/>
      <c r="E466" s="58">
        <v>0</v>
      </c>
      <c r="F466" s="58">
        <v>0</v>
      </c>
      <c r="G466" s="58"/>
      <c r="H466" s="58">
        <v>0</v>
      </c>
      <c r="I466" s="58"/>
      <c r="J466" s="58"/>
      <c r="K466" s="58"/>
      <c r="L466" s="58">
        <v>0</v>
      </c>
      <c r="M466" s="58">
        <v>0</v>
      </c>
      <c r="N466" s="58"/>
      <c r="O466" s="58">
        <v>0</v>
      </c>
      <c r="P466" s="58"/>
      <c r="Q466" s="58"/>
      <c r="R466" s="58"/>
      <c r="S466" s="58">
        <v>0</v>
      </c>
      <c r="T466" s="58">
        <v>0</v>
      </c>
      <c r="U466" s="58"/>
      <c r="V466" s="58">
        <v>0</v>
      </c>
      <c r="W466" s="58"/>
      <c r="X466" s="58"/>
      <c r="Y466" s="58"/>
      <c r="Z466" s="58">
        <v>0.25467000000000001</v>
      </c>
      <c r="AA466" s="58">
        <v>0</v>
      </c>
      <c r="AB466" s="58"/>
      <c r="AC466" s="58">
        <v>0</v>
      </c>
      <c r="AD466" s="58"/>
      <c r="AE466" s="58"/>
      <c r="AF466" s="58"/>
      <c r="AG466" s="58">
        <f t="shared" si="22" ref="AG466:AG531">=E466+L466+S466+Z466</f>
        <v>0.25467000000000001</v>
      </c>
      <c r="AH466" s="58">
        <f t="shared" si="23" ref="AH466:AH531">=F466+M466+T466+AA466</f>
        <v>0</v>
      </c>
      <c r="AI466" s="58"/>
      <c r="AJ466" s="58">
        <f t="shared" si="24" ref="AJ466:AJ531">=H466+O466+V466+AC466</f>
        <v>0</v>
      </c>
      <c r="AK466" s="58"/>
      <c r="AL466" s="58"/>
    </row>
    <row r="467" spans="1:38" ht="150">
      <c r="A467" s="47" t="s">
        <v>1223</v>
      </c>
      <c r="B467" s="43" t="s">
        <v>641</v>
      </c>
      <c r="C467" s="50" t="s">
        <v>1676</v>
      </c>
      <c r="D467" s="58"/>
      <c r="E467" s="58">
        <v>0</v>
      </c>
      <c r="F467" s="58">
        <v>0</v>
      </c>
      <c r="G467" s="58"/>
      <c r="H467" s="58">
        <v>0</v>
      </c>
      <c r="I467" s="58"/>
      <c r="J467" s="58"/>
      <c r="K467" s="58"/>
      <c r="L467" s="58">
        <v>0</v>
      </c>
      <c r="M467" s="58">
        <v>0</v>
      </c>
      <c r="N467" s="58"/>
      <c r="O467" s="58">
        <v>0</v>
      </c>
      <c r="P467" s="58"/>
      <c r="Q467" s="58"/>
      <c r="R467" s="58"/>
      <c r="S467" s="58">
        <v>0</v>
      </c>
      <c r="T467" s="58">
        <v>0</v>
      </c>
      <c r="U467" s="58"/>
      <c r="V467" s="58">
        <v>0</v>
      </c>
      <c r="W467" s="58"/>
      <c r="X467" s="58"/>
      <c r="Y467" s="58"/>
      <c r="Z467" s="58">
        <v>0</v>
      </c>
      <c r="AA467" s="58">
        <v>0</v>
      </c>
      <c r="AB467" s="58"/>
      <c r="AC467" s="58">
        <v>0</v>
      </c>
      <c r="AD467" s="58"/>
      <c r="AE467" s="58"/>
      <c r="AF467" s="58"/>
      <c r="AG467" s="58">
        <f t="shared" si="22"/>
        <v>0</v>
      </c>
      <c r="AH467" s="58">
        <f t="shared" si="23"/>
        <v>0</v>
      </c>
      <c r="AI467" s="58"/>
      <c r="AJ467" s="58">
        <f t="shared" si="24"/>
        <v>0</v>
      </c>
      <c r="AK467" s="58"/>
      <c r="AL467" s="58"/>
    </row>
    <row r="468" spans="1:38" ht="75">
      <c r="A468" s="47" t="s">
        <v>1224</v>
      </c>
      <c r="B468" s="43" t="s">
        <v>642</v>
      </c>
      <c r="C468" s="50" t="s">
        <v>1677</v>
      </c>
      <c r="D468" s="58"/>
      <c r="E468" s="58">
        <v>0</v>
      </c>
      <c r="F468" s="58">
        <v>0</v>
      </c>
      <c r="G468" s="58"/>
      <c r="H468" s="58">
        <v>0</v>
      </c>
      <c r="I468" s="58"/>
      <c r="J468" s="58"/>
      <c r="K468" s="58"/>
      <c r="L468" s="58">
        <v>0</v>
      </c>
      <c r="M468" s="58">
        <v>0</v>
      </c>
      <c r="N468" s="58"/>
      <c r="O468" s="58">
        <v>0</v>
      </c>
      <c r="P468" s="58"/>
      <c r="Q468" s="58"/>
      <c r="R468" s="58"/>
      <c r="S468" s="58">
        <v>0</v>
      </c>
      <c r="T468" s="58">
        <v>0</v>
      </c>
      <c r="U468" s="58"/>
      <c r="V468" s="58">
        <v>0</v>
      </c>
      <c r="W468" s="58"/>
      <c r="X468" s="58"/>
      <c r="Y468" s="58"/>
      <c r="Z468" s="58">
        <v>0</v>
      </c>
      <c r="AA468" s="58">
        <v>0</v>
      </c>
      <c r="AB468" s="58"/>
      <c r="AC468" s="58">
        <v>0</v>
      </c>
      <c r="AD468" s="58"/>
      <c r="AE468" s="58"/>
      <c r="AF468" s="58"/>
      <c r="AG468" s="58">
        <f t="shared" si="22"/>
        <v>0</v>
      </c>
      <c r="AH468" s="58">
        <f t="shared" si="23"/>
        <v>0</v>
      </c>
      <c r="AI468" s="58"/>
      <c r="AJ468" s="58">
        <f t="shared" si="24"/>
        <v>0</v>
      </c>
      <c r="AK468" s="58"/>
      <c r="AL468" s="58"/>
    </row>
    <row r="469" spans="1:38" ht="75">
      <c r="A469" s="47" t="s">
        <v>1224</v>
      </c>
      <c r="B469" s="43" t="s">
        <v>643</v>
      </c>
      <c r="C469" s="50" t="s">
        <v>1678</v>
      </c>
      <c r="D469" s="58"/>
      <c r="E469" s="58">
        <v>0</v>
      </c>
      <c r="F469" s="58">
        <v>0</v>
      </c>
      <c r="G469" s="58"/>
      <c r="H469" s="58">
        <v>0</v>
      </c>
      <c r="I469" s="58"/>
      <c r="J469" s="58"/>
      <c r="K469" s="58"/>
      <c r="L469" s="58">
        <v>0</v>
      </c>
      <c r="M469" s="58">
        <v>0</v>
      </c>
      <c r="N469" s="58"/>
      <c r="O469" s="58">
        <v>0</v>
      </c>
      <c r="P469" s="58"/>
      <c r="Q469" s="58"/>
      <c r="R469" s="58"/>
      <c r="S469" s="58">
        <v>0</v>
      </c>
      <c r="T469" s="58">
        <v>0</v>
      </c>
      <c r="U469" s="58"/>
      <c r="V469" s="58">
        <v>0</v>
      </c>
      <c r="W469" s="58"/>
      <c r="X469" s="58"/>
      <c r="Y469" s="58"/>
      <c r="Z469" s="58">
        <v>0</v>
      </c>
      <c r="AA469" s="58">
        <v>0</v>
      </c>
      <c r="AB469" s="58"/>
      <c r="AC469" s="58">
        <v>0</v>
      </c>
      <c r="AD469" s="58"/>
      <c r="AE469" s="58"/>
      <c r="AF469" s="58"/>
      <c r="AG469" s="58">
        <f t="shared" si="22"/>
        <v>0</v>
      </c>
      <c r="AH469" s="58">
        <f t="shared" si="23"/>
        <v>0</v>
      </c>
      <c r="AI469" s="58"/>
      <c r="AJ469" s="58">
        <f t="shared" si="24"/>
        <v>0</v>
      </c>
      <c r="AK469" s="58"/>
      <c r="AL469" s="58"/>
    </row>
    <row r="470" spans="1:38" ht="56.25">
      <c r="A470" s="47" t="s">
        <v>1223</v>
      </c>
      <c r="B470" s="43" t="s">
        <v>644</v>
      </c>
      <c r="C470" s="50" t="s">
        <v>1679</v>
      </c>
      <c r="D470" s="58"/>
      <c r="E470" s="58">
        <v>0</v>
      </c>
      <c r="F470" s="58">
        <v>0</v>
      </c>
      <c r="G470" s="58"/>
      <c r="H470" s="58">
        <v>0</v>
      </c>
      <c r="I470" s="58"/>
      <c r="J470" s="58"/>
      <c r="K470" s="58"/>
      <c r="L470" s="58">
        <v>0</v>
      </c>
      <c r="M470" s="58">
        <v>0</v>
      </c>
      <c r="N470" s="58"/>
      <c r="O470" s="58">
        <v>0</v>
      </c>
      <c r="P470" s="58"/>
      <c r="Q470" s="58"/>
      <c r="R470" s="58"/>
      <c r="S470" s="58">
        <v>0</v>
      </c>
      <c r="T470" s="58">
        <v>0</v>
      </c>
      <c r="U470" s="58"/>
      <c r="V470" s="58">
        <v>0</v>
      </c>
      <c r="W470" s="58"/>
      <c r="X470" s="58"/>
      <c r="Y470" s="58"/>
      <c r="Z470" s="58">
        <v>0</v>
      </c>
      <c r="AA470" s="58">
        <v>0</v>
      </c>
      <c r="AB470" s="58"/>
      <c r="AC470" s="58">
        <v>0</v>
      </c>
      <c r="AD470" s="58"/>
      <c r="AE470" s="58"/>
      <c r="AF470" s="58"/>
      <c r="AG470" s="58">
        <f t="shared" si="22"/>
        <v>0</v>
      </c>
      <c r="AH470" s="58">
        <f t="shared" si="23"/>
        <v>0</v>
      </c>
      <c r="AI470" s="58"/>
      <c r="AJ470" s="58">
        <f t="shared" si="24"/>
        <v>0</v>
      </c>
      <c r="AK470" s="58"/>
      <c r="AL470" s="58"/>
    </row>
    <row r="471" spans="1:38" ht="131.25">
      <c r="A471" s="47" t="s">
        <v>1223</v>
      </c>
      <c r="B471" s="43" t="s">
        <v>645</v>
      </c>
      <c r="C471" s="50" t="s">
        <v>1680</v>
      </c>
      <c r="D471" s="58"/>
      <c r="E471" s="58">
        <v>0</v>
      </c>
      <c r="F471" s="58">
        <v>0</v>
      </c>
      <c r="G471" s="58"/>
      <c r="H471" s="58">
        <v>0</v>
      </c>
      <c r="I471" s="58"/>
      <c r="J471" s="58"/>
      <c r="K471" s="58"/>
      <c r="L471" s="58">
        <v>0</v>
      </c>
      <c r="M471" s="58">
        <v>0</v>
      </c>
      <c r="N471" s="58"/>
      <c r="O471" s="58">
        <v>0</v>
      </c>
      <c r="P471" s="58"/>
      <c r="Q471" s="58"/>
      <c r="R471" s="58"/>
      <c r="S471" s="58">
        <v>0.60052902000000008</v>
      </c>
      <c r="T471" s="58">
        <v>0.40</v>
      </c>
      <c r="U471" s="58"/>
      <c r="V471" s="58">
        <v>0</v>
      </c>
      <c r="W471" s="58"/>
      <c r="X471" s="58"/>
      <c r="Y471" s="58"/>
      <c r="Z471" s="58">
        <v>0</v>
      </c>
      <c r="AA471" s="58">
        <v>0</v>
      </c>
      <c r="AB471" s="58"/>
      <c r="AC471" s="58">
        <v>0</v>
      </c>
      <c r="AD471" s="58"/>
      <c r="AE471" s="58"/>
      <c r="AF471" s="58"/>
      <c r="AG471" s="58">
        <f t="shared" si="22"/>
        <v>0.60052902000000008</v>
      </c>
      <c r="AH471" s="58">
        <f t="shared" si="23"/>
        <v>0.40000000000000002</v>
      </c>
      <c r="AI471" s="58"/>
      <c r="AJ471" s="58">
        <f t="shared" si="24"/>
        <v>0</v>
      </c>
      <c r="AK471" s="58"/>
      <c r="AL471" s="58"/>
    </row>
    <row r="472" spans="1:38" ht="150">
      <c r="A472" s="47" t="s">
        <v>1223</v>
      </c>
      <c r="B472" s="43" t="s">
        <v>646</v>
      </c>
      <c r="C472" s="51" t="s">
        <v>1681</v>
      </c>
      <c r="D472" s="58"/>
      <c r="E472" s="58">
        <v>0</v>
      </c>
      <c r="F472" s="58">
        <v>0</v>
      </c>
      <c r="G472" s="58"/>
      <c r="H472" s="58">
        <v>0</v>
      </c>
      <c r="I472" s="58"/>
      <c r="J472" s="58"/>
      <c r="K472" s="58"/>
      <c r="L472" s="58">
        <v>0</v>
      </c>
      <c r="M472" s="58">
        <v>0</v>
      </c>
      <c r="N472" s="58"/>
      <c r="O472" s="58">
        <v>0</v>
      </c>
      <c r="P472" s="58"/>
      <c r="Q472" s="58"/>
      <c r="R472" s="58"/>
      <c r="S472" s="58">
        <v>0</v>
      </c>
      <c r="T472" s="58">
        <v>0</v>
      </c>
      <c r="U472" s="58"/>
      <c r="V472" s="58">
        <v>0</v>
      </c>
      <c r="W472" s="58"/>
      <c r="X472" s="58"/>
      <c r="Y472" s="58"/>
      <c r="Z472" s="58">
        <v>0</v>
      </c>
      <c r="AA472" s="58">
        <v>0</v>
      </c>
      <c r="AB472" s="58"/>
      <c r="AC472" s="58">
        <v>0</v>
      </c>
      <c r="AD472" s="58"/>
      <c r="AE472" s="58"/>
      <c r="AF472" s="58"/>
      <c r="AG472" s="58">
        <f t="shared" si="22"/>
        <v>0</v>
      </c>
      <c r="AH472" s="58">
        <f t="shared" si="23"/>
        <v>0</v>
      </c>
      <c r="AI472" s="58"/>
      <c r="AJ472" s="58">
        <f t="shared" si="24"/>
        <v>0</v>
      </c>
      <c r="AK472" s="58"/>
      <c r="AL472" s="58"/>
    </row>
    <row r="473" spans="1:38" ht="131.25">
      <c r="A473" s="47" t="s">
        <v>1223</v>
      </c>
      <c r="B473" s="43" t="s">
        <v>647</v>
      </c>
      <c r="C473" s="51" t="s">
        <v>1682</v>
      </c>
      <c r="D473" s="58"/>
      <c r="E473" s="58">
        <v>0</v>
      </c>
      <c r="F473" s="58">
        <v>0</v>
      </c>
      <c r="G473" s="58"/>
      <c r="H473" s="58">
        <v>0</v>
      </c>
      <c r="I473" s="58"/>
      <c r="J473" s="58"/>
      <c r="K473" s="58"/>
      <c r="L473" s="58">
        <v>0</v>
      </c>
      <c r="M473" s="58">
        <v>0</v>
      </c>
      <c r="N473" s="58"/>
      <c r="O473" s="58">
        <v>0</v>
      </c>
      <c r="P473" s="58"/>
      <c r="Q473" s="58"/>
      <c r="R473" s="58"/>
      <c r="S473" s="58">
        <v>0.071398710000000004</v>
      </c>
      <c r="T473" s="58">
        <v>0.25</v>
      </c>
      <c r="U473" s="58"/>
      <c r="V473" s="58">
        <v>0</v>
      </c>
      <c r="W473" s="58"/>
      <c r="X473" s="58"/>
      <c r="Y473" s="58"/>
      <c r="Z473" s="58">
        <v>0</v>
      </c>
      <c r="AA473" s="58">
        <v>0</v>
      </c>
      <c r="AB473" s="58"/>
      <c r="AC473" s="58">
        <v>0</v>
      </c>
      <c r="AD473" s="58"/>
      <c r="AE473" s="58"/>
      <c r="AF473" s="58"/>
      <c r="AG473" s="58">
        <f t="shared" si="22"/>
        <v>0.071398710000000004</v>
      </c>
      <c r="AH473" s="58">
        <f t="shared" si="23"/>
        <v>0.25</v>
      </c>
      <c r="AI473" s="58"/>
      <c r="AJ473" s="58">
        <f t="shared" si="24"/>
        <v>0</v>
      </c>
      <c r="AK473" s="58"/>
      <c r="AL473" s="58"/>
    </row>
    <row r="474" spans="1:38" ht="131.25">
      <c r="A474" s="47" t="s">
        <v>1224</v>
      </c>
      <c r="B474" s="43" t="s">
        <v>648</v>
      </c>
      <c r="C474" s="51" t="s">
        <v>1683</v>
      </c>
      <c r="D474" s="58"/>
      <c r="E474" s="58">
        <v>0.07471528999999999</v>
      </c>
      <c r="F474" s="58">
        <v>0</v>
      </c>
      <c r="G474" s="58"/>
      <c r="H474" s="58">
        <v>0.11799999999999999</v>
      </c>
      <c r="I474" s="58"/>
      <c r="J474" s="58"/>
      <c r="K474" s="58"/>
      <c r="L474" s="58">
        <v>0</v>
      </c>
      <c r="M474" s="58">
        <v>0</v>
      </c>
      <c r="N474" s="58"/>
      <c r="O474" s="58">
        <v>0</v>
      </c>
      <c r="P474" s="58"/>
      <c r="Q474" s="58"/>
      <c r="R474" s="58"/>
      <c r="S474" s="58">
        <v>0</v>
      </c>
      <c r="T474" s="58">
        <v>0</v>
      </c>
      <c r="U474" s="58"/>
      <c r="V474" s="58">
        <v>0</v>
      </c>
      <c r="W474" s="58"/>
      <c r="X474" s="58"/>
      <c r="Y474" s="58"/>
      <c r="Z474" s="58">
        <v>0</v>
      </c>
      <c r="AA474" s="58">
        <v>0</v>
      </c>
      <c r="AB474" s="58"/>
      <c r="AC474" s="58">
        <v>0</v>
      </c>
      <c r="AD474" s="58"/>
      <c r="AE474" s="58"/>
      <c r="AF474" s="58"/>
      <c r="AG474" s="58">
        <f t="shared" si="22"/>
        <v>0.07471528999999999</v>
      </c>
      <c r="AH474" s="58">
        <f t="shared" si="23"/>
        <v>0</v>
      </c>
      <c r="AI474" s="58"/>
      <c r="AJ474" s="58">
        <f t="shared" si="24"/>
        <v>0.11799999999999999</v>
      </c>
      <c r="AK474" s="58"/>
      <c r="AL474" s="58"/>
    </row>
    <row r="475" spans="1:38" ht="93.75">
      <c r="A475" s="47" t="s">
        <v>1223</v>
      </c>
      <c r="B475" s="43" t="s">
        <v>649</v>
      </c>
      <c r="C475" s="51" t="s">
        <v>1684</v>
      </c>
      <c r="D475" s="58"/>
      <c r="E475" s="58">
        <v>0.43687033000000003</v>
      </c>
      <c r="F475" s="58">
        <v>0.40</v>
      </c>
      <c r="G475" s="58"/>
      <c r="H475" s="58">
        <v>0</v>
      </c>
      <c r="I475" s="58"/>
      <c r="J475" s="58"/>
      <c r="K475" s="58"/>
      <c r="L475" s="58">
        <v>0</v>
      </c>
      <c r="M475" s="58">
        <v>0</v>
      </c>
      <c r="N475" s="58"/>
      <c r="O475" s="58">
        <v>0</v>
      </c>
      <c r="P475" s="58"/>
      <c r="Q475" s="58"/>
      <c r="R475" s="58"/>
      <c r="S475" s="58">
        <v>0</v>
      </c>
      <c r="T475" s="58">
        <v>0</v>
      </c>
      <c r="U475" s="58"/>
      <c r="V475" s="58">
        <v>0</v>
      </c>
      <c r="W475" s="58"/>
      <c r="X475" s="58"/>
      <c r="Y475" s="58"/>
      <c r="Z475" s="58">
        <v>0</v>
      </c>
      <c r="AA475" s="58">
        <v>0</v>
      </c>
      <c r="AB475" s="58"/>
      <c r="AC475" s="58">
        <v>0</v>
      </c>
      <c r="AD475" s="58"/>
      <c r="AE475" s="58"/>
      <c r="AF475" s="58"/>
      <c r="AG475" s="58">
        <f t="shared" si="22"/>
        <v>0.43687033000000003</v>
      </c>
      <c r="AH475" s="58">
        <f t="shared" si="23"/>
        <v>0.40000000000000002</v>
      </c>
      <c r="AI475" s="58"/>
      <c r="AJ475" s="58">
        <f t="shared" si="24"/>
        <v>0</v>
      </c>
      <c r="AK475" s="58"/>
      <c r="AL475" s="58"/>
    </row>
    <row r="476" spans="1:38" ht="93.75">
      <c r="A476" s="47" t="s">
        <v>1223</v>
      </c>
      <c r="B476" s="43" t="s">
        <v>650</v>
      </c>
      <c r="C476" s="50" t="s">
        <v>1685</v>
      </c>
      <c r="D476" s="58"/>
      <c r="E476" s="58">
        <v>0</v>
      </c>
      <c r="F476" s="58">
        <v>0</v>
      </c>
      <c r="G476" s="58"/>
      <c r="H476" s="58">
        <v>0</v>
      </c>
      <c r="I476" s="58"/>
      <c r="J476" s="58"/>
      <c r="K476" s="58"/>
      <c r="L476" s="58">
        <v>0</v>
      </c>
      <c r="M476" s="58">
        <v>0</v>
      </c>
      <c r="N476" s="58"/>
      <c r="O476" s="58">
        <v>0</v>
      </c>
      <c r="P476" s="58"/>
      <c r="Q476" s="58"/>
      <c r="R476" s="58"/>
      <c r="S476" s="58">
        <v>1.1955911400000001</v>
      </c>
      <c r="T476" s="58">
        <v>0.40</v>
      </c>
      <c r="U476" s="58"/>
      <c r="V476" s="58">
        <v>0</v>
      </c>
      <c r="W476" s="58"/>
      <c r="X476" s="58"/>
      <c r="Y476" s="58"/>
      <c r="Z476" s="58">
        <v>0</v>
      </c>
      <c r="AA476" s="58">
        <v>0</v>
      </c>
      <c r="AB476" s="58"/>
      <c r="AC476" s="58">
        <v>0</v>
      </c>
      <c r="AD476" s="58"/>
      <c r="AE476" s="58"/>
      <c r="AF476" s="58"/>
      <c r="AG476" s="58">
        <f t="shared" si="22"/>
        <v>1.1955911400000001</v>
      </c>
      <c r="AH476" s="58">
        <f t="shared" si="23"/>
        <v>0.40000000000000002</v>
      </c>
      <c r="AI476" s="58"/>
      <c r="AJ476" s="58">
        <f t="shared" si="24"/>
        <v>0</v>
      </c>
      <c r="AK476" s="58"/>
      <c r="AL476" s="58"/>
    </row>
    <row r="477" spans="1:38" ht="93.75">
      <c r="A477" s="47" t="s">
        <v>1223</v>
      </c>
      <c r="B477" s="43" t="s">
        <v>651</v>
      </c>
      <c r="C477" s="50" t="s">
        <v>1686</v>
      </c>
      <c r="D477" s="58"/>
      <c r="E477" s="58">
        <v>0</v>
      </c>
      <c r="F477" s="58">
        <v>0</v>
      </c>
      <c r="G477" s="58"/>
      <c r="H477" s="58">
        <v>0</v>
      </c>
      <c r="I477" s="58"/>
      <c r="J477" s="58"/>
      <c r="K477" s="58"/>
      <c r="L477" s="58">
        <v>0</v>
      </c>
      <c r="M477" s="58">
        <v>0</v>
      </c>
      <c r="N477" s="58"/>
      <c r="O477" s="58">
        <v>0</v>
      </c>
      <c r="P477" s="58"/>
      <c r="Q477" s="58"/>
      <c r="R477" s="58"/>
      <c r="S477" s="58">
        <v>0.13895218000000001</v>
      </c>
      <c r="T477" s="58">
        <v>0.25</v>
      </c>
      <c r="U477" s="58"/>
      <c r="V477" s="58">
        <v>0</v>
      </c>
      <c r="W477" s="58"/>
      <c r="X477" s="58"/>
      <c r="Y477" s="58"/>
      <c r="Z477" s="58">
        <v>0</v>
      </c>
      <c r="AA477" s="58">
        <v>0</v>
      </c>
      <c r="AB477" s="58"/>
      <c r="AC477" s="58">
        <v>0</v>
      </c>
      <c r="AD477" s="58"/>
      <c r="AE477" s="58"/>
      <c r="AF477" s="58"/>
      <c r="AG477" s="58">
        <f t="shared" si="22"/>
        <v>0.13895218000000001</v>
      </c>
      <c r="AH477" s="58">
        <f t="shared" si="23"/>
        <v>0.25</v>
      </c>
      <c r="AI477" s="58"/>
      <c r="AJ477" s="58">
        <f t="shared" si="24"/>
        <v>0</v>
      </c>
      <c r="AK477" s="58"/>
      <c r="AL477" s="58"/>
    </row>
    <row r="478" spans="1:38" ht="93.75">
      <c r="A478" s="47" t="s">
        <v>1223</v>
      </c>
      <c r="B478" s="43" t="s">
        <v>652</v>
      </c>
      <c r="C478" s="51" t="s">
        <v>1687</v>
      </c>
      <c r="D478" s="58"/>
      <c r="E478" s="58">
        <v>0</v>
      </c>
      <c r="F478" s="58">
        <v>0</v>
      </c>
      <c r="G478" s="58"/>
      <c r="H478" s="58">
        <v>0</v>
      </c>
      <c r="I478" s="58"/>
      <c r="J478" s="58"/>
      <c r="K478" s="58"/>
      <c r="L478" s="58">
        <v>0</v>
      </c>
      <c r="M478" s="58">
        <v>0</v>
      </c>
      <c r="N478" s="58"/>
      <c r="O478" s="58">
        <v>0</v>
      </c>
      <c r="P478" s="58"/>
      <c r="Q478" s="58"/>
      <c r="R478" s="58"/>
      <c r="S478" s="58">
        <v>0.14450099</v>
      </c>
      <c r="T478" s="58">
        <v>0.25</v>
      </c>
      <c r="U478" s="58"/>
      <c r="V478" s="58">
        <v>0</v>
      </c>
      <c r="W478" s="58"/>
      <c r="X478" s="58"/>
      <c r="Y478" s="58"/>
      <c r="Z478" s="58">
        <v>0</v>
      </c>
      <c r="AA478" s="58">
        <v>0</v>
      </c>
      <c r="AB478" s="58"/>
      <c r="AC478" s="58">
        <v>0</v>
      </c>
      <c r="AD478" s="58"/>
      <c r="AE478" s="58"/>
      <c r="AF478" s="58"/>
      <c r="AG478" s="58">
        <f t="shared" si="22"/>
        <v>0.14450099</v>
      </c>
      <c r="AH478" s="58">
        <f t="shared" si="23"/>
        <v>0.25</v>
      </c>
      <c r="AI478" s="58"/>
      <c r="AJ478" s="58">
        <f t="shared" si="24"/>
        <v>0</v>
      </c>
      <c r="AK478" s="58"/>
      <c r="AL478" s="58"/>
    </row>
    <row r="479" spans="1:38" ht="131.25">
      <c r="A479" s="47" t="s">
        <v>1223</v>
      </c>
      <c r="B479" s="43" t="s">
        <v>653</v>
      </c>
      <c r="C479" s="50" t="s">
        <v>1688</v>
      </c>
      <c r="D479" s="58"/>
      <c r="E479" s="58">
        <v>0</v>
      </c>
      <c r="F479" s="58">
        <v>0</v>
      </c>
      <c r="G479" s="58"/>
      <c r="H479" s="58">
        <v>0</v>
      </c>
      <c r="I479" s="58"/>
      <c r="J479" s="58"/>
      <c r="K479" s="58"/>
      <c r="L479" s="58">
        <v>0</v>
      </c>
      <c r="M479" s="58">
        <v>0</v>
      </c>
      <c r="N479" s="58"/>
      <c r="O479" s="58">
        <v>0</v>
      </c>
      <c r="P479" s="58"/>
      <c r="Q479" s="58"/>
      <c r="R479" s="58"/>
      <c r="S479" s="58">
        <v>0.80972811999999994</v>
      </c>
      <c r="T479" s="58">
        <v>0.40</v>
      </c>
      <c r="U479" s="58"/>
      <c r="V479" s="58">
        <v>0</v>
      </c>
      <c r="W479" s="58"/>
      <c r="X479" s="58"/>
      <c r="Y479" s="58"/>
      <c r="Z479" s="58">
        <v>0</v>
      </c>
      <c r="AA479" s="58">
        <v>0</v>
      </c>
      <c r="AB479" s="58"/>
      <c r="AC479" s="58">
        <v>0</v>
      </c>
      <c r="AD479" s="58"/>
      <c r="AE479" s="58"/>
      <c r="AF479" s="58"/>
      <c r="AG479" s="58">
        <f t="shared" si="22"/>
        <v>0.80972811999999994</v>
      </c>
      <c r="AH479" s="58">
        <f t="shared" si="23"/>
        <v>0.40000000000000002</v>
      </c>
      <c r="AI479" s="58"/>
      <c r="AJ479" s="58">
        <f t="shared" si="24"/>
        <v>0</v>
      </c>
      <c r="AK479" s="58"/>
      <c r="AL479" s="58"/>
    </row>
    <row r="480" spans="1:38" ht="112.5">
      <c r="A480" s="47" t="s">
        <v>1223</v>
      </c>
      <c r="B480" s="43" t="s">
        <v>654</v>
      </c>
      <c r="C480" s="50" t="s">
        <v>1689</v>
      </c>
      <c r="D480" s="58"/>
      <c r="E480" s="58">
        <v>0.49432187</v>
      </c>
      <c r="F480" s="58">
        <v>0.63</v>
      </c>
      <c r="G480" s="58"/>
      <c r="H480" s="58">
        <v>0</v>
      </c>
      <c r="I480" s="58"/>
      <c r="J480" s="58"/>
      <c r="K480" s="58"/>
      <c r="L480" s="58">
        <v>0</v>
      </c>
      <c r="M480" s="58">
        <v>0</v>
      </c>
      <c r="N480" s="58"/>
      <c r="O480" s="58">
        <v>0</v>
      </c>
      <c r="P480" s="58"/>
      <c r="Q480" s="58"/>
      <c r="R480" s="58"/>
      <c r="S480" s="58">
        <v>0</v>
      </c>
      <c r="T480" s="58">
        <v>0</v>
      </c>
      <c r="U480" s="58"/>
      <c r="V480" s="58">
        <v>0</v>
      </c>
      <c r="W480" s="58"/>
      <c r="X480" s="58"/>
      <c r="Y480" s="58"/>
      <c r="Z480" s="58">
        <v>0</v>
      </c>
      <c r="AA480" s="58">
        <v>0</v>
      </c>
      <c r="AB480" s="58"/>
      <c r="AC480" s="58">
        <v>0</v>
      </c>
      <c r="AD480" s="58"/>
      <c r="AE480" s="58"/>
      <c r="AF480" s="58"/>
      <c r="AG480" s="58">
        <f t="shared" si="22"/>
        <v>0.49432187</v>
      </c>
      <c r="AH480" s="58">
        <f t="shared" si="23"/>
        <v>0.63</v>
      </c>
      <c r="AI480" s="58"/>
      <c r="AJ480" s="58">
        <f t="shared" si="24"/>
        <v>0</v>
      </c>
      <c r="AK480" s="58"/>
      <c r="AL480" s="58"/>
    </row>
    <row r="481" spans="1:38" ht="150">
      <c r="A481" s="47" t="s">
        <v>1223</v>
      </c>
      <c r="B481" s="43" t="s">
        <v>655</v>
      </c>
      <c r="C481" s="50" t="s">
        <v>1690</v>
      </c>
      <c r="D481" s="58"/>
      <c r="E481" s="58">
        <v>0</v>
      </c>
      <c r="F481" s="58">
        <v>0</v>
      </c>
      <c r="G481" s="58"/>
      <c r="H481" s="58">
        <v>0</v>
      </c>
      <c r="I481" s="58"/>
      <c r="J481" s="58"/>
      <c r="K481" s="58"/>
      <c r="L481" s="58">
        <v>0</v>
      </c>
      <c r="M481" s="58">
        <v>0</v>
      </c>
      <c r="N481" s="58"/>
      <c r="O481" s="58">
        <v>0</v>
      </c>
      <c r="P481" s="58"/>
      <c r="Q481" s="58"/>
      <c r="R481" s="58"/>
      <c r="S481" s="58">
        <v>0.10681708000000001</v>
      </c>
      <c r="T481" s="58">
        <v>0.16</v>
      </c>
      <c r="U481" s="58"/>
      <c r="V481" s="58">
        <v>0</v>
      </c>
      <c r="W481" s="58"/>
      <c r="X481" s="58"/>
      <c r="Y481" s="58"/>
      <c r="Z481" s="58">
        <v>0</v>
      </c>
      <c r="AA481" s="58">
        <v>0</v>
      </c>
      <c r="AB481" s="58"/>
      <c r="AC481" s="58">
        <v>0</v>
      </c>
      <c r="AD481" s="58"/>
      <c r="AE481" s="58"/>
      <c r="AF481" s="58"/>
      <c r="AG481" s="58">
        <f t="shared" si="22"/>
        <v>0.10681708000000001</v>
      </c>
      <c r="AH481" s="58">
        <f t="shared" si="23"/>
        <v>0.16</v>
      </c>
      <c r="AI481" s="58"/>
      <c r="AJ481" s="58">
        <f t="shared" si="24"/>
        <v>0</v>
      </c>
      <c r="AK481" s="58"/>
      <c r="AL481" s="58"/>
    </row>
    <row r="482" spans="1:38" ht="112.5">
      <c r="A482" s="47" t="s">
        <v>1223</v>
      </c>
      <c r="B482" s="43" t="s">
        <v>656</v>
      </c>
      <c r="C482" s="50" t="s">
        <v>1691</v>
      </c>
      <c r="D482" s="58"/>
      <c r="E482" s="58">
        <v>0</v>
      </c>
      <c r="F482" s="58">
        <v>0</v>
      </c>
      <c r="G482" s="58"/>
      <c r="H482" s="58">
        <v>0</v>
      </c>
      <c r="I482" s="58"/>
      <c r="J482" s="58"/>
      <c r="K482" s="58"/>
      <c r="L482" s="58">
        <v>0</v>
      </c>
      <c r="M482" s="58">
        <v>0</v>
      </c>
      <c r="N482" s="58"/>
      <c r="O482" s="58">
        <v>0</v>
      </c>
      <c r="P482" s="58"/>
      <c r="Q482" s="58"/>
      <c r="R482" s="58"/>
      <c r="S482" s="58">
        <v>0.43713259999999998</v>
      </c>
      <c r="T482" s="58">
        <v>0.40</v>
      </c>
      <c r="U482" s="58"/>
      <c r="V482" s="58">
        <v>0</v>
      </c>
      <c r="W482" s="58"/>
      <c r="X482" s="58"/>
      <c r="Y482" s="58"/>
      <c r="Z482" s="58">
        <v>0</v>
      </c>
      <c r="AA482" s="58">
        <v>0</v>
      </c>
      <c r="AB482" s="58"/>
      <c r="AC482" s="58">
        <v>0</v>
      </c>
      <c r="AD482" s="58"/>
      <c r="AE482" s="58"/>
      <c r="AF482" s="58"/>
      <c r="AG482" s="58">
        <f t="shared" si="22"/>
        <v>0.43713259999999998</v>
      </c>
      <c r="AH482" s="58">
        <f t="shared" si="23"/>
        <v>0.40000000000000002</v>
      </c>
      <c r="AI482" s="58"/>
      <c r="AJ482" s="58">
        <f t="shared" si="24"/>
        <v>0</v>
      </c>
      <c r="AK482" s="58"/>
      <c r="AL482" s="58"/>
    </row>
    <row r="483" spans="1:38" ht="93.75">
      <c r="A483" s="47" t="s">
        <v>1223</v>
      </c>
      <c r="B483" s="43" t="s">
        <v>657</v>
      </c>
      <c r="C483" s="50" t="s">
        <v>1692</v>
      </c>
      <c r="D483" s="58"/>
      <c r="E483" s="58">
        <v>0.33243637999999998</v>
      </c>
      <c r="F483" s="58">
        <v>0.25</v>
      </c>
      <c r="G483" s="58"/>
      <c r="H483" s="58">
        <v>0</v>
      </c>
      <c r="I483" s="58"/>
      <c r="J483" s="58"/>
      <c r="K483" s="58"/>
      <c r="L483" s="58">
        <v>0</v>
      </c>
      <c r="M483" s="58">
        <v>0</v>
      </c>
      <c r="N483" s="58"/>
      <c r="O483" s="58">
        <v>0</v>
      </c>
      <c r="P483" s="58"/>
      <c r="Q483" s="58"/>
      <c r="R483" s="58"/>
      <c r="S483" s="58">
        <v>0</v>
      </c>
      <c r="T483" s="58">
        <v>0</v>
      </c>
      <c r="U483" s="58"/>
      <c r="V483" s="58">
        <v>0</v>
      </c>
      <c r="W483" s="58"/>
      <c r="X483" s="58"/>
      <c r="Y483" s="58"/>
      <c r="Z483" s="58">
        <v>0</v>
      </c>
      <c r="AA483" s="58">
        <v>0</v>
      </c>
      <c r="AB483" s="58"/>
      <c r="AC483" s="58">
        <v>0</v>
      </c>
      <c r="AD483" s="58"/>
      <c r="AE483" s="58"/>
      <c r="AF483" s="58"/>
      <c r="AG483" s="58">
        <f t="shared" si="22"/>
        <v>0.33243637999999998</v>
      </c>
      <c r="AH483" s="58">
        <f t="shared" si="23"/>
        <v>0.25</v>
      </c>
      <c r="AI483" s="58"/>
      <c r="AJ483" s="58">
        <f t="shared" si="24"/>
        <v>0</v>
      </c>
      <c r="AK483" s="58"/>
      <c r="AL483" s="58"/>
    </row>
    <row r="484" spans="1:38" ht="112.5">
      <c r="A484" s="47" t="s">
        <v>1223</v>
      </c>
      <c r="B484" s="43" t="s">
        <v>658</v>
      </c>
      <c r="C484" s="50" t="s">
        <v>1693</v>
      </c>
      <c r="D484" s="58"/>
      <c r="E484" s="58">
        <v>0.25669938000000003</v>
      </c>
      <c r="F484" s="58">
        <v>0.16</v>
      </c>
      <c r="G484" s="58"/>
      <c r="H484" s="58">
        <v>0</v>
      </c>
      <c r="I484" s="58"/>
      <c r="J484" s="58"/>
      <c r="K484" s="58"/>
      <c r="L484" s="58">
        <v>0</v>
      </c>
      <c r="M484" s="58">
        <v>0</v>
      </c>
      <c r="N484" s="58"/>
      <c r="O484" s="58">
        <v>0</v>
      </c>
      <c r="P484" s="58"/>
      <c r="Q484" s="58"/>
      <c r="R484" s="58"/>
      <c r="S484" s="58">
        <v>0</v>
      </c>
      <c r="T484" s="58">
        <v>0</v>
      </c>
      <c r="U484" s="58"/>
      <c r="V484" s="58">
        <v>0</v>
      </c>
      <c r="W484" s="58"/>
      <c r="X484" s="58"/>
      <c r="Y484" s="58"/>
      <c r="Z484" s="58">
        <v>0</v>
      </c>
      <c r="AA484" s="58">
        <v>0</v>
      </c>
      <c r="AB484" s="58"/>
      <c r="AC484" s="58">
        <v>0</v>
      </c>
      <c r="AD484" s="58"/>
      <c r="AE484" s="58"/>
      <c r="AF484" s="58"/>
      <c r="AG484" s="58">
        <f t="shared" si="22"/>
        <v>0.25669938000000003</v>
      </c>
      <c r="AH484" s="58">
        <f t="shared" si="23"/>
        <v>0.16</v>
      </c>
      <c r="AI484" s="58"/>
      <c r="AJ484" s="58">
        <f t="shared" si="24"/>
        <v>0</v>
      </c>
      <c r="AK484" s="58"/>
      <c r="AL484" s="58"/>
    </row>
    <row r="485" spans="1:38" ht="93.75">
      <c r="A485" s="47" t="s">
        <v>1223</v>
      </c>
      <c r="B485" s="43" t="s">
        <v>659</v>
      </c>
      <c r="C485" s="50" t="s">
        <v>1694</v>
      </c>
      <c r="D485" s="58"/>
      <c r="E485" s="58">
        <v>0.43575400000000003</v>
      </c>
      <c r="F485" s="58">
        <v>0.40</v>
      </c>
      <c r="G485" s="58"/>
      <c r="H485" s="58">
        <v>0</v>
      </c>
      <c r="I485" s="58"/>
      <c r="J485" s="58"/>
      <c r="K485" s="58"/>
      <c r="L485" s="58">
        <v>0</v>
      </c>
      <c r="M485" s="58">
        <v>0</v>
      </c>
      <c r="N485" s="58"/>
      <c r="O485" s="58">
        <v>0</v>
      </c>
      <c r="P485" s="58"/>
      <c r="Q485" s="58"/>
      <c r="R485" s="58"/>
      <c r="S485" s="58">
        <v>0</v>
      </c>
      <c r="T485" s="58">
        <v>0</v>
      </c>
      <c r="U485" s="58"/>
      <c r="V485" s="58">
        <v>0</v>
      </c>
      <c r="W485" s="58"/>
      <c r="X485" s="58"/>
      <c r="Y485" s="58"/>
      <c r="Z485" s="58">
        <v>0</v>
      </c>
      <c r="AA485" s="58">
        <v>0</v>
      </c>
      <c r="AB485" s="58"/>
      <c r="AC485" s="58">
        <v>0</v>
      </c>
      <c r="AD485" s="58"/>
      <c r="AE485" s="58"/>
      <c r="AF485" s="58"/>
      <c r="AG485" s="58">
        <f t="shared" si="22"/>
        <v>0.43575400000000003</v>
      </c>
      <c r="AH485" s="58">
        <f t="shared" si="23"/>
        <v>0.40000000000000002</v>
      </c>
      <c r="AI485" s="58"/>
      <c r="AJ485" s="58">
        <f t="shared" si="24"/>
        <v>0</v>
      </c>
      <c r="AK485" s="58"/>
      <c r="AL485" s="58"/>
    </row>
    <row r="486" spans="1:38" ht="93.75">
      <c r="A486" s="47" t="s">
        <v>1223</v>
      </c>
      <c r="B486" s="43" t="s">
        <v>660</v>
      </c>
      <c r="C486" s="50" t="s">
        <v>1695</v>
      </c>
      <c r="D486" s="58"/>
      <c r="E486" s="58">
        <v>0.29518896999999999</v>
      </c>
      <c r="F486" s="58">
        <v>0.25</v>
      </c>
      <c r="G486" s="58"/>
      <c r="H486" s="58">
        <v>0</v>
      </c>
      <c r="I486" s="58"/>
      <c r="J486" s="58"/>
      <c r="K486" s="58"/>
      <c r="L486" s="58">
        <v>0</v>
      </c>
      <c r="M486" s="58">
        <v>0</v>
      </c>
      <c r="N486" s="58"/>
      <c r="O486" s="58">
        <v>0</v>
      </c>
      <c r="P486" s="58"/>
      <c r="Q486" s="58"/>
      <c r="R486" s="58"/>
      <c r="S486" s="58">
        <v>0</v>
      </c>
      <c r="T486" s="58">
        <v>0</v>
      </c>
      <c r="U486" s="58"/>
      <c r="V486" s="58">
        <v>0</v>
      </c>
      <c r="W486" s="58"/>
      <c r="X486" s="58"/>
      <c r="Y486" s="58"/>
      <c r="Z486" s="58">
        <v>0</v>
      </c>
      <c r="AA486" s="58">
        <v>0</v>
      </c>
      <c r="AB486" s="58"/>
      <c r="AC486" s="58">
        <v>0</v>
      </c>
      <c r="AD486" s="58"/>
      <c r="AE486" s="58"/>
      <c r="AF486" s="58"/>
      <c r="AG486" s="58">
        <f t="shared" si="22"/>
        <v>0.29518896999999999</v>
      </c>
      <c r="AH486" s="58">
        <f t="shared" si="23"/>
        <v>0.25</v>
      </c>
      <c r="AI486" s="58"/>
      <c r="AJ486" s="58">
        <f t="shared" si="24"/>
        <v>0</v>
      </c>
      <c r="AK486" s="58"/>
      <c r="AL486" s="58"/>
    </row>
    <row r="487" spans="1:38" ht="262.5">
      <c r="A487" s="47" t="s">
        <v>1223</v>
      </c>
      <c r="B487" s="43" t="s">
        <v>661</v>
      </c>
      <c r="C487" s="50" t="s">
        <v>1696</v>
      </c>
      <c r="D487" s="58"/>
      <c r="E487" s="58">
        <v>0</v>
      </c>
      <c r="F487" s="58">
        <v>0</v>
      </c>
      <c r="G487" s="58"/>
      <c r="H487" s="58">
        <v>0</v>
      </c>
      <c r="I487" s="58"/>
      <c r="J487" s="58"/>
      <c r="K487" s="58"/>
      <c r="L487" s="58">
        <v>0</v>
      </c>
      <c r="M487" s="58">
        <v>0</v>
      </c>
      <c r="N487" s="58"/>
      <c r="O487" s="58">
        <v>0</v>
      </c>
      <c r="P487" s="58"/>
      <c r="Q487" s="58"/>
      <c r="R487" s="58"/>
      <c r="S487" s="58">
        <v>0.076219410000000015</v>
      </c>
      <c r="T487" s="58">
        <v>0.25</v>
      </c>
      <c r="U487" s="58"/>
      <c r="V487" s="58">
        <v>0</v>
      </c>
      <c r="W487" s="58"/>
      <c r="X487" s="58"/>
      <c r="Y487" s="58"/>
      <c r="Z487" s="58">
        <v>0</v>
      </c>
      <c r="AA487" s="58">
        <v>0</v>
      </c>
      <c r="AB487" s="58"/>
      <c r="AC487" s="58">
        <v>0</v>
      </c>
      <c r="AD487" s="58"/>
      <c r="AE487" s="58"/>
      <c r="AF487" s="58"/>
      <c r="AG487" s="58">
        <f t="shared" si="22"/>
        <v>0.076219410000000015</v>
      </c>
      <c r="AH487" s="58">
        <f t="shared" si="23"/>
        <v>0.25</v>
      </c>
      <c r="AI487" s="58"/>
      <c r="AJ487" s="58">
        <f t="shared" si="24"/>
        <v>0</v>
      </c>
      <c r="AK487" s="58"/>
      <c r="AL487" s="58"/>
    </row>
    <row r="488" spans="1:38" ht="131.25">
      <c r="A488" s="47" t="s">
        <v>1223</v>
      </c>
      <c r="B488" s="43" t="s">
        <v>662</v>
      </c>
      <c r="C488" s="50" t="s">
        <v>1697</v>
      </c>
      <c r="D488" s="58"/>
      <c r="E488" s="58">
        <v>0.46820325000000002</v>
      </c>
      <c r="F488" s="58">
        <v>0.63</v>
      </c>
      <c r="G488" s="58"/>
      <c r="H488" s="58">
        <v>0</v>
      </c>
      <c r="I488" s="58"/>
      <c r="J488" s="58"/>
      <c r="K488" s="58"/>
      <c r="L488" s="58">
        <v>0</v>
      </c>
      <c r="M488" s="58">
        <v>0</v>
      </c>
      <c r="N488" s="58"/>
      <c r="O488" s="58">
        <v>0</v>
      </c>
      <c r="P488" s="58"/>
      <c r="Q488" s="58"/>
      <c r="R488" s="58"/>
      <c r="S488" s="58">
        <v>0</v>
      </c>
      <c r="T488" s="58">
        <v>0</v>
      </c>
      <c r="U488" s="58"/>
      <c r="V488" s="58">
        <v>0</v>
      </c>
      <c r="W488" s="58"/>
      <c r="X488" s="58"/>
      <c r="Y488" s="58"/>
      <c r="Z488" s="58">
        <v>0</v>
      </c>
      <c r="AA488" s="58">
        <v>0</v>
      </c>
      <c r="AB488" s="58"/>
      <c r="AC488" s="58">
        <v>0</v>
      </c>
      <c r="AD488" s="58"/>
      <c r="AE488" s="58"/>
      <c r="AF488" s="58"/>
      <c r="AG488" s="58">
        <f t="shared" si="22"/>
        <v>0.46820325000000002</v>
      </c>
      <c r="AH488" s="58">
        <f t="shared" si="23"/>
        <v>0.63</v>
      </c>
      <c r="AI488" s="58"/>
      <c r="AJ488" s="58">
        <f t="shared" si="24"/>
        <v>0</v>
      </c>
      <c r="AK488" s="58"/>
      <c r="AL488" s="58"/>
    </row>
    <row r="489" spans="1:38" ht="93.75">
      <c r="A489" s="47" t="s">
        <v>1223</v>
      </c>
      <c r="B489" s="43" t="s">
        <v>663</v>
      </c>
      <c r="C489" s="50" t="s">
        <v>1698</v>
      </c>
      <c r="D489" s="58"/>
      <c r="E489" s="58">
        <v>0</v>
      </c>
      <c r="F489" s="58">
        <v>0</v>
      </c>
      <c r="G489" s="58"/>
      <c r="H489" s="58">
        <v>0</v>
      </c>
      <c r="I489" s="58"/>
      <c r="J489" s="58"/>
      <c r="K489" s="58"/>
      <c r="L489" s="58">
        <v>0</v>
      </c>
      <c r="M489" s="58">
        <v>0</v>
      </c>
      <c r="N489" s="58"/>
      <c r="O489" s="58">
        <v>0</v>
      </c>
      <c r="P489" s="58"/>
      <c r="Q489" s="58"/>
      <c r="R489" s="58"/>
      <c r="S489" s="58">
        <v>0.075973630000000014</v>
      </c>
      <c r="T489" s="58">
        <v>0.25</v>
      </c>
      <c r="U489" s="58"/>
      <c r="V489" s="58">
        <v>0</v>
      </c>
      <c r="W489" s="58"/>
      <c r="X489" s="58"/>
      <c r="Y489" s="58"/>
      <c r="Z489" s="58">
        <v>0</v>
      </c>
      <c r="AA489" s="58">
        <v>0</v>
      </c>
      <c r="AB489" s="58"/>
      <c r="AC489" s="58">
        <v>0</v>
      </c>
      <c r="AD489" s="58"/>
      <c r="AE489" s="58"/>
      <c r="AF489" s="58"/>
      <c r="AG489" s="58">
        <f t="shared" si="22"/>
        <v>0.075973630000000014</v>
      </c>
      <c r="AH489" s="58">
        <f t="shared" si="23"/>
        <v>0.25</v>
      </c>
      <c r="AI489" s="58"/>
      <c r="AJ489" s="58">
        <f t="shared" si="24"/>
        <v>0</v>
      </c>
      <c r="AK489" s="58"/>
      <c r="AL489" s="58"/>
    </row>
    <row r="490" spans="1:38" ht="131.25">
      <c r="A490" s="47" t="s">
        <v>1223</v>
      </c>
      <c r="B490" s="43" t="s">
        <v>664</v>
      </c>
      <c r="C490" s="50" t="s">
        <v>1699</v>
      </c>
      <c r="D490" s="58"/>
      <c r="E490" s="58">
        <v>0</v>
      </c>
      <c r="F490" s="58">
        <v>0</v>
      </c>
      <c r="G490" s="58"/>
      <c r="H490" s="58">
        <v>0</v>
      </c>
      <c r="I490" s="58"/>
      <c r="J490" s="58"/>
      <c r="K490" s="58"/>
      <c r="L490" s="58">
        <v>0</v>
      </c>
      <c r="M490" s="58">
        <v>0</v>
      </c>
      <c r="N490" s="58"/>
      <c r="O490" s="58">
        <v>0</v>
      </c>
      <c r="P490" s="58"/>
      <c r="Q490" s="58"/>
      <c r="R490" s="58"/>
      <c r="S490" s="58">
        <v>0</v>
      </c>
      <c r="T490" s="58">
        <v>0</v>
      </c>
      <c r="U490" s="58"/>
      <c r="V490" s="58">
        <v>0</v>
      </c>
      <c r="W490" s="58"/>
      <c r="X490" s="58"/>
      <c r="Y490" s="58"/>
      <c r="Z490" s="58">
        <v>0</v>
      </c>
      <c r="AA490" s="58">
        <v>0</v>
      </c>
      <c r="AB490" s="58"/>
      <c r="AC490" s="58">
        <v>0</v>
      </c>
      <c r="AD490" s="58"/>
      <c r="AE490" s="58"/>
      <c r="AF490" s="58"/>
      <c r="AG490" s="58">
        <f t="shared" si="22"/>
        <v>0</v>
      </c>
      <c r="AH490" s="58">
        <f t="shared" si="23"/>
        <v>0</v>
      </c>
      <c r="AI490" s="58"/>
      <c r="AJ490" s="58">
        <f t="shared" si="24"/>
        <v>0</v>
      </c>
      <c r="AK490" s="58"/>
      <c r="AL490" s="58"/>
    </row>
    <row r="491" spans="1:38" ht="150">
      <c r="A491" s="47" t="s">
        <v>1223</v>
      </c>
      <c r="B491" s="43" t="s">
        <v>665</v>
      </c>
      <c r="C491" s="50" t="s">
        <v>1700</v>
      </c>
      <c r="D491" s="58"/>
      <c r="E491" s="58">
        <v>0</v>
      </c>
      <c r="F491" s="58">
        <v>0</v>
      </c>
      <c r="G491" s="58"/>
      <c r="H491" s="58">
        <v>0</v>
      </c>
      <c r="I491" s="58"/>
      <c r="J491" s="58"/>
      <c r="K491" s="58"/>
      <c r="L491" s="58">
        <v>0</v>
      </c>
      <c r="M491" s="58">
        <v>0</v>
      </c>
      <c r="N491" s="58"/>
      <c r="O491" s="58">
        <v>0</v>
      </c>
      <c r="P491" s="58"/>
      <c r="Q491" s="58"/>
      <c r="R491" s="58"/>
      <c r="S491" s="58">
        <v>0</v>
      </c>
      <c r="T491" s="58">
        <v>0</v>
      </c>
      <c r="U491" s="58"/>
      <c r="V491" s="58">
        <v>0</v>
      </c>
      <c r="W491" s="58"/>
      <c r="X491" s="58"/>
      <c r="Y491" s="58"/>
      <c r="Z491" s="58">
        <v>0</v>
      </c>
      <c r="AA491" s="58">
        <v>0</v>
      </c>
      <c r="AB491" s="58"/>
      <c r="AC491" s="58">
        <v>0</v>
      </c>
      <c r="AD491" s="58"/>
      <c r="AE491" s="58"/>
      <c r="AF491" s="58"/>
      <c r="AG491" s="58">
        <f t="shared" si="22"/>
        <v>0</v>
      </c>
      <c r="AH491" s="58">
        <f t="shared" si="23"/>
        <v>0</v>
      </c>
      <c r="AI491" s="58"/>
      <c r="AJ491" s="58">
        <f t="shared" si="24"/>
        <v>0</v>
      </c>
      <c r="AK491" s="58"/>
      <c r="AL491" s="58"/>
    </row>
    <row r="492" spans="1:38" ht="150">
      <c r="A492" s="47" t="s">
        <v>1223</v>
      </c>
      <c r="B492" s="43" t="s">
        <v>666</v>
      </c>
      <c r="C492" s="50" t="s">
        <v>1701</v>
      </c>
      <c r="D492" s="58"/>
      <c r="E492" s="58">
        <v>0.49386461999999998</v>
      </c>
      <c r="F492" s="58">
        <v>0.40</v>
      </c>
      <c r="G492" s="58"/>
      <c r="H492" s="58">
        <v>0</v>
      </c>
      <c r="I492" s="58"/>
      <c r="J492" s="58"/>
      <c r="K492" s="58"/>
      <c r="L492" s="58">
        <v>0</v>
      </c>
      <c r="M492" s="58">
        <v>0</v>
      </c>
      <c r="N492" s="58"/>
      <c r="O492" s="58">
        <v>0</v>
      </c>
      <c r="P492" s="58"/>
      <c r="Q492" s="58"/>
      <c r="R492" s="58"/>
      <c r="S492" s="58">
        <v>0</v>
      </c>
      <c r="T492" s="58">
        <v>0</v>
      </c>
      <c r="U492" s="58"/>
      <c r="V492" s="58">
        <v>0</v>
      </c>
      <c r="W492" s="58"/>
      <c r="X492" s="58"/>
      <c r="Y492" s="58"/>
      <c r="Z492" s="58">
        <v>0</v>
      </c>
      <c r="AA492" s="58">
        <v>0</v>
      </c>
      <c r="AB492" s="58"/>
      <c r="AC492" s="58">
        <v>0</v>
      </c>
      <c r="AD492" s="58"/>
      <c r="AE492" s="58"/>
      <c r="AF492" s="58"/>
      <c r="AG492" s="58">
        <f t="shared" si="22"/>
        <v>0.49386461999999998</v>
      </c>
      <c r="AH492" s="58">
        <f t="shared" si="23"/>
        <v>0.40000000000000002</v>
      </c>
      <c r="AI492" s="58"/>
      <c r="AJ492" s="58">
        <f t="shared" si="24"/>
        <v>0</v>
      </c>
      <c r="AK492" s="58"/>
      <c r="AL492" s="58"/>
    </row>
    <row r="493" spans="1:38" ht="131.25">
      <c r="A493" s="47" t="s">
        <v>1223</v>
      </c>
      <c r="B493" s="43" t="s">
        <v>667</v>
      </c>
      <c r="C493" s="50" t="s">
        <v>1702</v>
      </c>
      <c r="D493" s="58"/>
      <c r="E493" s="58">
        <v>0</v>
      </c>
      <c r="F493" s="58">
        <v>0</v>
      </c>
      <c r="G493" s="58"/>
      <c r="H493" s="58">
        <v>0</v>
      </c>
      <c r="I493" s="58"/>
      <c r="J493" s="58"/>
      <c r="K493" s="58"/>
      <c r="L493" s="58">
        <v>0</v>
      </c>
      <c r="M493" s="58">
        <v>0</v>
      </c>
      <c r="N493" s="58"/>
      <c r="O493" s="58">
        <v>0</v>
      </c>
      <c r="P493" s="58"/>
      <c r="Q493" s="58"/>
      <c r="R493" s="58"/>
      <c r="S493" s="58">
        <v>8.5130400000000019</v>
      </c>
      <c r="T493" s="58">
        <v>2</v>
      </c>
      <c r="U493" s="58"/>
      <c r="V493" s="58">
        <v>0</v>
      </c>
      <c r="W493" s="58"/>
      <c r="X493" s="58"/>
      <c r="Y493" s="58"/>
      <c r="Z493" s="58">
        <v>0</v>
      </c>
      <c r="AA493" s="58">
        <v>0</v>
      </c>
      <c r="AB493" s="58"/>
      <c r="AC493" s="58">
        <v>0</v>
      </c>
      <c r="AD493" s="58"/>
      <c r="AE493" s="58"/>
      <c r="AF493" s="58"/>
      <c r="AG493" s="58">
        <f t="shared" si="22"/>
        <v>8.5130400000000019</v>
      </c>
      <c r="AH493" s="58">
        <f t="shared" si="23"/>
        <v>2</v>
      </c>
      <c r="AI493" s="58"/>
      <c r="AJ493" s="58">
        <f t="shared" si="24"/>
        <v>0</v>
      </c>
      <c r="AK493" s="58"/>
      <c r="AL493" s="58"/>
    </row>
    <row r="494" spans="1:38" ht="93.75">
      <c r="A494" s="47" t="s">
        <v>1223</v>
      </c>
      <c r="B494" s="43" t="s">
        <v>668</v>
      </c>
      <c r="C494" s="50" t="s">
        <v>1703</v>
      </c>
      <c r="D494" s="58"/>
      <c r="E494" s="58">
        <v>0</v>
      </c>
      <c r="F494" s="58">
        <v>0</v>
      </c>
      <c r="G494" s="58"/>
      <c r="H494" s="58">
        <v>0</v>
      </c>
      <c r="I494" s="58"/>
      <c r="J494" s="58"/>
      <c r="K494" s="58"/>
      <c r="L494" s="58">
        <v>0</v>
      </c>
      <c r="M494" s="58">
        <v>0</v>
      </c>
      <c r="N494" s="58"/>
      <c r="O494" s="58">
        <v>0</v>
      </c>
      <c r="P494" s="58"/>
      <c r="Q494" s="58"/>
      <c r="R494" s="58"/>
      <c r="S494" s="58">
        <v>0.11747280999999998</v>
      </c>
      <c r="T494" s="58">
        <v>0.16</v>
      </c>
      <c r="U494" s="58"/>
      <c r="V494" s="58">
        <v>0</v>
      </c>
      <c r="W494" s="58"/>
      <c r="X494" s="58"/>
      <c r="Y494" s="58"/>
      <c r="Z494" s="58">
        <v>0</v>
      </c>
      <c r="AA494" s="58">
        <v>0</v>
      </c>
      <c r="AB494" s="58"/>
      <c r="AC494" s="58">
        <v>0</v>
      </c>
      <c r="AD494" s="58"/>
      <c r="AE494" s="58"/>
      <c r="AF494" s="58"/>
      <c r="AG494" s="58">
        <f t="shared" si="22"/>
        <v>0.11747280999999998</v>
      </c>
      <c r="AH494" s="58">
        <f t="shared" si="23"/>
        <v>0.16</v>
      </c>
      <c r="AI494" s="58"/>
      <c r="AJ494" s="58">
        <f t="shared" si="24"/>
        <v>0</v>
      </c>
      <c r="AK494" s="58"/>
      <c r="AL494" s="58"/>
    </row>
    <row r="495" spans="1:38" ht="93.75">
      <c r="A495" s="47" t="s">
        <v>1223</v>
      </c>
      <c r="B495" s="43" t="s">
        <v>669</v>
      </c>
      <c r="C495" s="50" t="s">
        <v>1704</v>
      </c>
      <c r="D495" s="58"/>
      <c r="E495" s="58">
        <v>0.43472793000000004</v>
      </c>
      <c r="F495" s="58">
        <v>0.40</v>
      </c>
      <c r="G495" s="58"/>
      <c r="H495" s="58">
        <v>0</v>
      </c>
      <c r="I495" s="58"/>
      <c r="J495" s="58"/>
      <c r="K495" s="58"/>
      <c r="L495" s="58">
        <v>0</v>
      </c>
      <c r="M495" s="58">
        <v>0</v>
      </c>
      <c r="N495" s="58"/>
      <c r="O495" s="58">
        <v>0</v>
      </c>
      <c r="P495" s="58"/>
      <c r="Q495" s="58"/>
      <c r="R495" s="58"/>
      <c r="S495" s="58">
        <v>0</v>
      </c>
      <c r="T495" s="58">
        <v>0</v>
      </c>
      <c r="U495" s="58"/>
      <c r="V495" s="58">
        <v>0</v>
      </c>
      <c r="W495" s="58"/>
      <c r="X495" s="58"/>
      <c r="Y495" s="58"/>
      <c r="Z495" s="58">
        <v>0</v>
      </c>
      <c r="AA495" s="58">
        <v>0</v>
      </c>
      <c r="AB495" s="58"/>
      <c r="AC495" s="58">
        <v>0</v>
      </c>
      <c r="AD495" s="58"/>
      <c r="AE495" s="58"/>
      <c r="AF495" s="58"/>
      <c r="AG495" s="58">
        <f t="shared" si="22"/>
        <v>0.43472793000000004</v>
      </c>
      <c r="AH495" s="58">
        <f t="shared" si="23"/>
        <v>0.40000000000000002</v>
      </c>
      <c r="AI495" s="58"/>
      <c r="AJ495" s="58">
        <f t="shared" si="24"/>
        <v>0</v>
      </c>
      <c r="AK495" s="58"/>
      <c r="AL495" s="58"/>
    </row>
    <row r="496" spans="1:38" ht="112.5">
      <c r="A496" s="47" t="s">
        <v>1223</v>
      </c>
      <c r="B496" s="43" t="s">
        <v>670</v>
      </c>
      <c r="C496" s="50" t="s">
        <v>1705</v>
      </c>
      <c r="D496" s="58"/>
      <c r="E496" s="58">
        <v>0</v>
      </c>
      <c r="F496" s="58">
        <v>0</v>
      </c>
      <c r="G496" s="58"/>
      <c r="H496" s="58">
        <v>0</v>
      </c>
      <c r="I496" s="58"/>
      <c r="J496" s="58"/>
      <c r="K496" s="58"/>
      <c r="L496" s="58">
        <v>0</v>
      </c>
      <c r="M496" s="58">
        <v>0</v>
      </c>
      <c r="N496" s="58"/>
      <c r="O496" s="58">
        <v>0</v>
      </c>
      <c r="P496" s="58"/>
      <c r="Q496" s="58"/>
      <c r="R496" s="58"/>
      <c r="S496" s="58">
        <v>0.14204810000000001</v>
      </c>
      <c r="T496" s="58">
        <v>0.40</v>
      </c>
      <c r="U496" s="58"/>
      <c r="V496" s="58">
        <v>0</v>
      </c>
      <c r="W496" s="58"/>
      <c r="X496" s="58"/>
      <c r="Y496" s="58"/>
      <c r="Z496" s="58">
        <v>0</v>
      </c>
      <c r="AA496" s="58">
        <v>0</v>
      </c>
      <c r="AB496" s="58"/>
      <c r="AC496" s="58">
        <v>0</v>
      </c>
      <c r="AD496" s="58"/>
      <c r="AE496" s="58"/>
      <c r="AF496" s="58"/>
      <c r="AG496" s="58">
        <f t="shared" si="22"/>
        <v>0.14204810000000001</v>
      </c>
      <c r="AH496" s="58">
        <f t="shared" si="23"/>
        <v>0.40000000000000002</v>
      </c>
      <c r="AI496" s="58"/>
      <c r="AJ496" s="58">
        <f t="shared" si="24"/>
        <v>0</v>
      </c>
      <c r="AK496" s="58"/>
      <c r="AL496" s="58"/>
    </row>
    <row r="497" spans="1:38" ht="112.5">
      <c r="A497" s="47" t="s">
        <v>1223</v>
      </c>
      <c r="B497" s="45" t="s">
        <v>671</v>
      </c>
      <c r="C497" s="51" t="s">
        <v>1706</v>
      </c>
      <c r="D497" s="58"/>
      <c r="E497" s="58">
        <v>0</v>
      </c>
      <c r="F497" s="58">
        <v>0</v>
      </c>
      <c r="G497" s="58"/>
      <c r="H497" s="58">
        <v>0</v>
      </c>
      <c r="I497" s="58"/>
      <c r="J497" s="58"/>
      <c r="K497" s="58"/>
      <c r="L497" s="58">
        <v>0</v>
      </c>
      <c r="M497" s="58">
        <v>0</v>
      </c>
      <c r="N497" s="58"/>
      <c r="O497" s="58">
        <v>0</v>
      </c>
      <c r="P497" s="58"/>
      <c r="Q497" s="58"/>
      <c r="R497" s="58"/>
      <c r="S497" s="58">
        <v>0</v>
      </c>
      <c r="T497" s="58">
        <v>0</v>
      </c>
      <c r="U497" s="58"/>
      <c r="V497" s="58">
        <v>0</v>
      </c>
      <c r="W497" s="58"/>
      <c r="X497" s="58"/>
      <c r="Y497" s="58"/>
      <c r="Z497" s="58">
        <v>0</v>
      </c>
      <c r="AA497" s="58">
        <v>0</v>
      </c>
      <c r="AB497" s="58"/>
      <c r="AC497" s="58">
        <v>0</v>
      </c>
      <c r="AD497" s="58"/>
      <c r="AE497" s="58"/>
      <c r="AF497" s="58"/>
      <c r="AG497" s="58">
        <f t="shared" si="22"/>
        <v>0</v>
      </c>
      <c r="AH497" s="58">
        <f t="shared" si="23"/>
        <v>0</v>
      </c>
      <c r="AI497" s="58"/>
      <c r="AJ497" s="58">
        <f t="shared" si="24"/>
        <v>0</v>
      </c>
      <c r="AK497" s="58"/>
      <c r="AL497" s="58"/>
    </row>
    <row r="498" spans="1:38" ht="131.25">
      <c r="A498" s="47" t="s">
        <v>1223</v>
      </c>
      <c r="B498" s="43" t="s">
        <v>672</v>
      </c>
      <c r="C498" s="50" t="s">
        <v>1707</v>
      </c>
      <c r="D498" s="58"/>
      <c r="E498" s="58">
        <v>0</v>
      </c>
      <c r="F498" s="58">
        <v>0</v>
      </c>
      <c r="G498" s="58"/>
      <c r="H498" s="58">
        <v>0</v>
      </c>
      <c r="I498" s="58"/>
      <c r="J498" s="58"/>
      <c r="K498" s="58"/>
      <c r="L498" s="58">
        <v>1.1743495700000002</v>
      </c>
      <c r="M498" s="58">
        <v>0</v>
      </c>
      <c r="N498" s="58"/>
      <c r="O498" s="58">
        <v>0</v>
      </c>
      <c r="P498" s="58"/>
      <c r="Q498" s="58"/>
      <c r="R498" s="58"/>
      <c r="S498" s="58">
        <v>0</v>
      </c>
      <c r="T498" s="58">
        <v>0</v>
      </c>
      <c r="U498" s="58"/>
      <c r="V498" s="58">
        <v>0</v>
      </c>
      <c r="W498" s="58"/>
      <c r="X498" s="58"/>
      <c r="Y498" s="58"/>
      <c r="Z498" s="58">
        <v>0</v>
      </c>
      <c r="AA498" s="58">
        <v>0</v>
      </c>
      <c r="AB498" s="58"/>
      <c r="AC498" s="58">
        <v>0</v>
      </c>
      <c r="AD498" s="58"/>
      <c r="AE498" s="58"/>
      <c r="AF498" s="58"/>
      <c r="AG498" s="58">
        <f t="shared" si="22"/>
        <v>1.1743495700000002</v>
      </c>
      <c r="AH498" s="58">
        <f t="shared" si="23"/>
        <v>0</v>
      </c>
      <c r="AI498" s="58"/>
      <c r="AJ498" s="58">
        <f t="shared" si="24"/>
        <v>0</v>
      </c>
      <c r="AK498" s="58"/>
      <c r="AL498" s="58"/>
    </row>
    <row r="499" spans="1:38" ht="112.5">
      <c r="A499" s="47" t="s">
        <v>1223</v>
      </c>
      <c r="B499" s="43" t="s">
        <v>673</v>
      </c>
      <c r="C499" s="50" t="s">
        <v>1708</v>
      </c>
      <c r="D499" s="58"/>
      <c r="E499" s="58">
        <v>0.39204204999999998</v>
      </c>
      <c r="F499" s="58">
        <v>0.40</v>
      </c>
      <c r="G499" s="58"/>
      <c r="H499" s="58">
        <v>0</v>
      </c>
      <c r="I499" s="58"/>
      <c r="J499" s="58"/>
      <c r="K499" s="58"/>
      <c r="L499" s="58">
        <v>0</v>
      </c>
      <c r="M499" s="58">
        <v>0</v>
      </c>
      <c r="N499" s="58"/>
      <c r="O499" s="58">
        <v>0</v>
      </c>
      <c r="P499" s="58"/>
      <c r="Q499" s="58"/>
      <c r="R499" s="58"/>
      <c r="S499" s="58">
        <v>0</v>
      </c>
      <c r="T499" s="58">
        <v>0</v>
      </c>
      <c r="U499" s="58"/>
      <c r="V499" s="58">
        <v>0</v>
      </c>
      <c r="W499" s="58"/>
      <c r="X499" s="58"/>
      <c r="Y499" s="58"/>
      <c r="Z499" s="58">
        <v>0</v>
      </c>
      <c r="AA499" s="58">
        <v>0</v>
      </c>
      <c r="AB499" s="58"/>
      <c r="AC499" s="58">
        <v>0</v>
      </c>
      <c r="AD499" s="58"/>
      <c r="AE499" s="58"/>
      <c r="AF499" s="58"/>
      <c r="AG499" s="58">
        <f t="shared" si="22"/>
        <v>0.39204204999999998</v>
      </c>
      <c r="AH499" s="58">
        <f t="shared" si="23"/>
        <v>0.40000000000000002</v>
      </c>
      <c r="AI499" s="58"/>
      <c r="AJ499" s="58">
        <f t="shared" si="24"/>
        <v>0</v>
      </c>
      <c r="AK499" s="58"/>
      <c r="AL499" s="58"/>
    </row>
    <row r="500" spans="1:38" ht="131.25">
      <c r="A500" s="47" t="s">
        <v>1223</v>
      </c>
      <c r="B500" s="43" t="s">
        <v>674</v>
      </c>
      <c r="C500" s="50" t="s">
        <v>1709</v>
      </c>
      <c r="D500" s="58"/>
      <c r="E500" s="58">
        <v>0.43643536999999999</v>
      </c>
      <c r="F500" s="58">
        <v>0.40</v>
      </c>
      <c r="G500" s="58"/>
      <c r="H500" s="58">
        <v>0</v>
      </c>
      <c r="I500" s="58"/>
      <c r="J500" s="58"/>
      <c r="K500" s="58"/>
      <c r="L500" s="58">
        <v>0</v>
      </c>
      <c r="M500" s="58">
        <v>0</v>
      </c>
      <c r="N500" s="58"/>
      <c r="O500" s="58">
        <v>0</v>
      </c>
      <c r="P500" s="58"/>
      <c r="Q500" s="58"/>
      <c r="R500" s="58"/>
      <c r="S500" s="58">
        <v>0</v>
      </c>
      <c r="T500" s="58">
        <v>0</v>
      </c>
      <c r="U500" s="58"/>
      <c r="V500" s="58">
        <v>0</v>
      </c>
      <c r="W500" s="58"/>
      <c r="X500" s="58"/>
      <c r="Y500" s="58"/>
      <c r="Z500" s="58">
        <v>0</v>
      </c>
      <c r="AA500" s="58">
        <v>0</v>
      </c>
      <c r="AB500" s="58"/>
      <c r="AC500" s="58">
        <v>0</v>
      </c>
      <c r="AD500" s="58"/>
      <c r="AE500" s="58"/>
      <c r="AF500" s="58"/>
      <c r="AG500" s="58">
        <f t="shared" si="22"/>
        <v>0.43643536999999999</v>
      </c>
      <c r="AH500" s="58">
        <f t="shared" si="23"/>
        <v>0.40000000000000002</v>
      </c>
      <c r="AI500" s="58"/>
      <c r="AJ500" s="58">
        <f t="shared" si="24"/>
        <v>0</v>
      </c>
      <c r="AK500" s="58"/>
      <c r="AL500" s="58"/>
    </row>
    <row r="501" spans="1:38" ht="150">
      <c r="A501" s="47" t="s">
        <v>1223</v>
      </c>
      <c r="B501" s="45" t="s">
        <v>675</v>
      </c>
      <c r="C501" s="51" t="s">
        <v>1710</v>
      </c>
      <c r="D501" s="58"/>
      <c r="E501" s="58">
        <v>0</v>
      </c>
      <c r="F501" s="58">
        <v>0</v>
      </c>
      <c r="G501" s="58"/>
      <c r="H501" s="58">
        <v>0</v>
      </c>
      <c r="I501" s="58"/>
      <c r="J501" s="58"/>
      <c r="K501" s="58"/>
      <c r="L501" s="58">
        <v>0</v>
      </c>
      <c r="M501" s="58">
        <v>0</v>
      </c>
      <c r="N501" s="58"/>
      <c r="O501" s="58">
        <v>0</v>
      </c>
      <c r="P501" s="58"/>
      <c r="Q501" s="58"/>
      <c r="R501" s="58"/>
      <c r="S501" s="58">
        <v>0</v>
      </c>
      <c r="T501" s="58">
        <v>0</v>
      </c>
      <c r="U501" s="58"/>
      <c r="V501" s="58">
        <v>0</v>
      </c>
      <c r="W501" s="58"/>
      <c r="X501" s="58"/>
      <c r="Y501" s="58"/>
      <c r="Z501" s="58">
        <v>0</v>
      </c>
      <c r="AA501" s="58">
        <v>0</v>
      </c>
      <c r="AB501" s="58"/>
      <c r="AC501" s="58">
        <v>0</v>
      </c>
      <c r="AD501" s="58"/>
      <c r="AE501" s="58"/>
      <c r="AF501" s="58"/>
      <c r="AG501" s="58">
        <f t="shared" si="22"/>
        <v>0</v>
      </c>
      <c r="AH501" s="58">
        <f t="shared" si="23"/>
        <v>0</v>
      </c>
      <c r="AI501" s="58"/>
      <c r="AJ501" s="58">
        <f t="shared" si="24"/>
        <v>0</v>
      </c>
      <c r="AK501" s="58"/>
      <c r="AL501" s="58"/>
    </row>
    <row r="502" spans="1:38" ht="112.5">
      <c r="A502" s="47" t="s">
        <v>1223</v>
      </c>
      <c r="B502" s="43" t="s">
        <v>676</v>
      </c>
      <c r="C502" s="50" t="s">
        <v>1711</v>
      </c>
      <c r="D502" s="58"/>
      <c r="E502" s="58">
        <v>0.89345180000000002</v>
      </c>
      <c r="F502" s="58">
        <v>1.26</v>
      </c>
      <c r="G502" s="58"/>
      <c r="H502" s="58">
        <v>0</v>
      </c>
      <c r="I502" s="58"/>
      <c r="J502" s="58"/>
      <c r="K502" s="58"/>
      <c r="L502" s="58">
        <v>0</v>
      </c>
      <c r="M502" s="58">
        <v>0</v>
      </c>
      <c r="N502" s="58"/>
      <c r="O502" s="58">
        <v>0</v>
      </c>
      <c r="P502" s="58"/>
      <c r="Q502" s="58"/>
      <c r="R502" s="58"/>
      <c r="S502" s="58">
        <v>0</v>
      </c>
      <c r="T502" s="58">
        <v>0</v>
      </c>
      <c r="U502" s="58"/>
      <c r="V502" s="58">
        <v>0</v>
      </c>
      <c r="W502" s="58"/>
      <c r="X502" s="58"/>
      <c r="Y502" s="58"/>
      <c r="Z502" s="58">
        <v>0</v>
      </c>
      <c r="AA502" s="58">
        <v>0</v>
      </c>
      <c r="AB502" s="58"/>
      <c r="AC502" s="58">
        <v>0</v>
      </c>
      <c r="AD502" s="58"/>
      <c r="AE502" s="58"/>
      <c r="AF502" s="58"/>
      <c r="AG502" s="58">
        <f t="shared" si="22"/>
        <v>0.89345180000000002</v>
      </c>
      <c r="AH502" s="58">
        <f t="shared" si="23"/>
        <v>1.26</v>
      </c>
      <c r="AI502" s="58"/>
      <c r="AJ502" s="58">
        <f t="shared" si="24"/>
        <v>0</v>
      </c>
      <c r="AK502" s="58"/>
      <c r="AL502" s="58"/>
    </row>
    <row r="503" spans="1:38" ht="131.25">
      <c r="A503" s="47" t="s">
        <v>1223</v>
      </c>
      <c r="B503" s="43" t="s">
        <v>677</v>
      </c>
      <c r="C503" s="50" t="s">
        <v>1712</v>
      </c>
      <c r="D503" s="58"/>
      <c r="E503" s="58">
        <v>0.26672591000000001</v>
      </c>
      <c r="F503" s="58">
        <v>0.16</v>
      </c>
      <c r="G503" s="58"/>
      <c r="H503" s="58">
        <v>0</v>
      </c>
      <c r="I503" s="58"/>
      <c r="J503" s="58"/>
      <c r="K503" s="58"/>
      <c r="L503" s="58">
        <v>0</v>
      </c>
      <c r="M503" s="58">
        <v>0</v>
      </c>
      <c r="N503" s="58"/>
      <c r="O503" s="58">
        <v>0</v>
      </c>
      <c r="P503" s="58"/>
      <c r="Q503" s="58"/>
      <c r="R503" s="58"/>
      <c r="S503" s="58">
        <v>0</v>
      </c>
      <c r="T503" s="58">
        <v>0</v>
      </c>
      <c r="U503" s="58"/>
      <c r="V503" s="58">
        <v>0</v>
      </c>
      <c r="W503" s="58"/>
      <c r="X503" s="58"/>
      <c r="Y503" s="58"/>
      <c r="Z503" s="58">
        <v>0</v>
      </c>
      <c r="AA503" s="58">
        <v>0</v>
      </c>
      <c r="AB503" s="58"/>
      <c r="AC503" s="58">
        <v>0</v>
      </c>
      <c r="AD503" s="58"/>
      <c r="AE503" s="58"/>
      <c r="AF503" s="58"/>
      <c r="AG503" s="58">
        <f t="shared" si="22"/>
        <v>0.26672591000000001</v>
      </c>
      <c r="AH503" s="58">
        <f t="shared" si="23"/>
        <v>0.16</v>
      </c>
      <c r="AI503" s="58"/>
      <c r="AJ503" s="58">
        <f t="shared" si="24"/>
        <v>0</v>
      </c>
      <c r="AK503" s="58"/>
      <c r="AL503" s="58"/>
    </row>
    <row r="504" spans="1:38" ht="93.75">
      <c r="A504" s="47" t="s">
        <v>1223</v>
      </c>
      <c r="B504" s="43" t="s">
        <v>678</v>
      </c>
      <c r="C504" s="50" t="s">
        <v>1713</v>
      </c>
      <c r="D504" s="58"/>
      <c r="E504" s="58">
        <v>0.31989784999999993</v>
      </c>
      <c r="F504" s="58">
        <v>0.25</v>
      </c>
      <c r="G504" s="58"/>
      <c r="H504" s="58">
        <v>0</v>
      </c>
      <c r="I504" s="58"/>
      <c r="J504" s="58"/>
      <c r="K504" s="58"/>
      <c r="L504" s="58">
        <v>0</v>
      </c>
      <c r="M504" s="58">
        <v>0</v>
      </c>
      <c r="N504" s="58"/>
      <c r="O504" s="58">
        <v>0</v>
      </c>
      <c r="P504" s="58"/>
      <c r="Q504" s="58"/>
      <c r="R504" s="58"/>
      <c r="S504" s="58">
        <v>0</v>
      </c>
      <c r="T504" s="58">
        <v>0</v>
      </c>
      <c r="U504" s="58"/>
      <c r="V504" s="58">
        <v>0</v>
      </c>
      <c r="W504" s="58"/>
      <c r="X504" s="58"/>
      <c r="Y504" s="58"/>
      <c r="Z504" s="58">
        <v>0</v>
      </c>
      <c r="AA504" s="58">
        <v>0</v>
      </c>
      <c r="AB504" s="58"/>
      <c r="AC504" s="58">
        <v>0</v>
      </c>
      <c r="AD504" s="58"/>
      <c r="AE504" s="58"/>
      <c r="AF504" s="58"/>
      <c r="AG504" s="58">
        <f t="shared" si="22"/>
        <v>0.31989784999999993</v>
      </c>
      <c r="AH504" s="58">
        <f t="shared" si="23"/>
        <v>0.25</v>
      </c>
      <c r="AI504" s="58"/>
      <c r="AJ504" s="58">
        <f t="shared" si="24"/>
        <v>0</v>
      </c>
      <c r="AK504" s="58"/>
      <c r="AL504" s="58"/>
    </row>
    <row r="505" spans="1:38" ht="150">
      <c r="A505" s="47" t="s">
        <v>1223</v>
      </c>
      <c r="B505" s="43" t="s">
        <v>679</v>
      </c>
      <c r="C505" s="50" t="s">
        <v>1714</v>
      </c>
      <c r="D505" s="58"/>
      <c r="E505" s="58">
        <v>0</v>
      </c>
      <c r="F505" s="58">
        <v>0</v>
      </c>
      <c r="G505" s="58"/>
      <c r="H505" s="58">
        <v>0</v>
      </c>
      <c r="I505" s="58"/>
      <c r="J505" s="58"/>
      <c r="K505" s="58"/>
      <c r="L505" s="58">
        <v>1.4423404499999999</v>
      </c>
      <c r="M505" s="58">
        <v>1.26</v>
      </c>
      <c r="N505" s="58"/>
      <c r="O505" s="58">
        <v>0</v>
      </c>
      <c r="P505" s="58"/>
      <c r="Q505" s="58"/>
      <c r="R505" s="58"/>
      <c r="S505" s="58">
        <v>0</v>
      </c>
      <c r="T505" s="58">
        <v>0</v>
      </c>
      <c r="U505" s="58"/>
      <c r="V505" s="58">
        <v>0</v>
      </c>
      <c r="W505" s="58"/>
      <c r="X505" s="58"/>
      <c r="Y505" s="58"/>
      <c r="Z505" s="58">
        <v>0</v>
      </c>
      <c r="AA505" s="58">
        <v>0</v>
      </c>
      <c r="AB505" s="58"/>
      <c r="AC505" s="58">
        <v>0</v>
      </c>
      <c r="AD505" s="58"/>
      <c r="AE505" s="58"/>
      <c r="AF505" s="58"/>
      <c r="AG505" s="58">
        <f t="shared" si="22"/>
        <v>1.4423404499999999</v>
      </c>
      <c r="AH505" s="58">
        <f t="shared" si="23"/>
        <v>1.26</v>
      </c>
      <c r="AI505" s="58"/>
      <c r="AJ505" s="58">
        <f t="shared" si="24"/>
        <v>0</v>
      </c>
      <c r="AK505" s="58"/>
      <c r="AL505" s="58"/>
    </row>
    <row r="506" spans="1:38" ht="150">
      <c r="A506" s="47" t="s">
        <v>1224</v>
      </c>
      <c r="B506" s="43" t="s">
        <v>680</v>
      </c>
      <c r="C506" s="50" t="s">
        <v>1715</v>
      </c>
      <c r="D506" s="58"/>
      <c r="E506" s="58">
        <v>0</v>
      </c>
      <c r="F506" s="58">
        <v>0</v>
      </c>
      <c r="G506" s="58"/>
      <c r="H506" s="58">
        <v>0</v>
      </c>
      <c r="I506" s="58"/>
      <c r="J506" s="58"/>
      <c r="K506" s="58"/>
      <c r="L506" s="58">
        <v>0</v>
      </c>
      <c r="M506" s="58">
        <v>0</v>
      </c>
      <c r="N506" s="58"/>
      <c r="O506" s="58">
        <v>0</v>
      </c>
      <c r="P506" s="58"/>
      <c r="Q506" s="58"/>
      <c r="R506" s="58"/>
      <c r="S506" s="58">
        <v>0</v>
      </c>
      <c r="T506" s="58">
        <v>0</v>
      </c>
      <c r="U506" s="58"/>
      <c r="V506" s="58">
        <v>0</v>
      </c>
      <c r="W506" s="58"/>
      <c r="X506" s="58"/>
      <c r="Y506" s="58"/>
      <c r="Z506" s="58">
        <v>0</v>
      </c>
      <c r="AA506" s="58">
        <v>0</v>
      </c>
      <c r="AB506" s="58"/>
      <c r="AC506" s="58">
        <v>0</v>
      </c>
      <c r="AD506" s="58"/>
      <c r="AE506" s="58"/>
      <c r="AF506" s="58"/>
      <c r="AG506" s="58">
        <f t="shared" si="22"/>
        <v>0</v>
      </c>
      <c r="AH506" s="58">
        <f t="shared" si="23"/>
        <v>0</v>
      </c>
      <c r="AI506" s="58"/>
      <c r="AJ506" s="58">
        <f t="shared" si="24"/>
        <v>0</v>
      </c>
      <c r="AK506" s="58"/>
      <c r="AL506" s="58"/>
    </row>
    <row r="507" spans="1:38" ht="93.75">
      <c r="A507" s="47" t="s">
        <v>1223</v>
      </c>
      <c r="B507" s="43" t="s">
        <v>681</v>
      </c>
      <c r="C507" s="50" t="s">
        <v>1716</v>
      </c>
      <c r="D507" s="58"/>
      <c r="E507" s="58">
        <v>0</v>
      </c>
      <c r="F507" s="58">
        <v>0</v>
      </c>
      <c r="G507" s="58"/>
      <c r="H507" s="58">
        <v>0</v>
      </c>
      <c r="I507" s="58"/>
      <c r="J507" s="58"/>
      <c r="K507" s="58"/>
      <c r="L507" s="58">
        <v>0</v>
      </c>
      <c r="M507" s="58">
        <v>0</v>
      </c>
      <c r="N507" s="58"/>
      <c r="O507" s="58">
        <v>0</v>
      </c>
      <c r="P507" s="58"/>
      <c r="Q507" s="58"/>
      <c r="R507" s="58"/>
      <c r="S507" s="58">
        <v>0.066935160000000021</v>
      </c>
      <c r="T507" s="58">
        <v>0.16</v>
      </c>
      <c r="U507" s="58"/>
      <c r="V507" s="58">
        <v>0</v>
      </c>
      <c r="W507" s="58"/>
      <c r="X507" s="58"/>
      <c r="Y507" s="58"/>
      <c r="Z507" s="58">
        <v>0</v>
      </c>
      <c r="AA507" s="58">
        <v>0</v>
      </c>
      <c r="AB507" s="58"/>
      <c r="AC507" s="58">
        <v>0</v>
      </c>
      <c r="AD507" s="58"/>
      <c r="AE507" s="58"/>
      <c r="AF507" s="58"/>
      <c r="AG507" s="58">
        <f t="shared" si="22"/>
        <v>0.066935160000000021</v>
      </c>
      <c r="AH507" s="58">
        <f t="shared" si="23"/>
        <v>0.16</v>
      </c>
      <c r="AI507" s="58"/>
      <c r="AJ507" s="58">
        <f t="shared" si="24"/>
        <v>0</v>
      </c>
      <c r="AK507" s="58"/>
      <c r="AL507" s="58"/>
    </row>
    <row r="508" spans="1:38" ht="150">
      <c r="A508" s="47" t="s">
        <v>1223</v>
      </c>
      <c r="B508" s="45" t="s">
        <v>682</v>
      </c>
      <c r="C508" s="51" t="s">
        <v>1717</v>
      </c>
      <c r="D508" s="58"/>
      <c r="E508" s="58">
        <v>0.34750039000000005</v>
      </c>
      <c r="F508" s="58">
        <v>0.25</v>
      </c>
      <c r="G508" s="58"/>
      <c r="H508" s="58">
        <v>0</v>
      </c>
      <c r="I508" s="58"/>
      <c r="J508" s="58"/>
      <c r="K508" s="58"/>
      <c r="L508" s="58">
        <v>0</v>
      </c>
      <c r="M508" s="58">
        <v>0</v>
      </c>
      <c r="N508" s="58"/>
      <c r="O508" s="58">
        <v>0</v>
      </c>
      <c r="P508" s="58"/>
      <c r="Q508" s="58"/>
      <c r="R508" s="58"/>
      <c r="S508" s="58">
        <v>0</v>
      </c>
      <c r="T508" s="58">
        <v>0</v>
      </c>
      <c r="U508" s="58"/>
      <c r="V508" s="58">
        <v>0</v>
      </c>
      <c r="W508" s="58"/>
      <c r="X508" s="58"/>
      <c r="Y508" s="58"/>
      <c r="Z508" s="58">
        <v>0</v>
      </c>
      <c r="AA508" s="58">
        <v>0</v>
      </c>
      <c r="AB508" s="58"/>
      <c r="AC508" s="58">
        <v>0</v>
      </c>
      <c r="AD508" s="58"/>
      <c r="AE508" s="58"/>
      <c r="AF508" s="58"/>
      <c r="AG508" s="58">
        <f t="shared" si="22"/>
        <v>0.34750039000000005</v>
      </c>
      <c r="AH508" s="58">
        <f t="shared" si="23"/>
        <v>0.25</v>
      </c>
      <c r="AI508" s="58"/>
      <c r="AJ508" s="58">
        <f t="shared" si="24"/>
        <v>0</v>
      </c>
      <c r="AK508" s="58"/>
      <c r="AL508" s="58"/>
    </row>
    <row r="509" spans="1:38" ht="131.25">
      <c r="A509" s="47" t="s">
        <v>1223</v>
      </c>
      <c r="B509" s="43" t="s">
        <v>683</v>
      </c>
      <c r="C509" s="50" t="s">
        <v>1718</v>
      </c>
      <c r="D509" s="58"/>
      <c r="E509" s="58">
        <v>0</v>
      </c>
      <c r="F509" s="58">
        <v>0</v>
      </c>
      <c r="G509" s="58"/>
      <c r="H509" s="58">
        <v>0</v>
      </c>
      <c r="I509" s="58"/>
      <c r="J509" s="58"/>
      <c r="K509" s="58"/>
      <c r="L509" s="58">
        <v>0</v>
      </c>
      <c r="M509" s="58">
        <v>0</v>
      </c>
      <c r="N509" s="58"/>
      <c r="O509" s="58">
        <v>0</v>
      </c>
      <c r="P509" s="58"/>
      <c r="Q509" s="58"/>
      <c r="R509" s="58"/>
      <c r="S509" s="58">
        <v>0</v>
      </c>
      <c r="T509" s="58">
        <v>0</v>
      </c>
      <c r="U509" s="58"/>
      <c r="V509" s="58">
        <v>0</v>
      </c>
      <c r="W509" s="58"/>
      <c r="X509" s="58"/>
      <c r="Y509" s="58"/>
      <c r="Z509" s="58">
        <v>0</v>
      </c>
      <c r="AA509" s="58">
        <v>0</v>
      </c>
      <c r="AB509" s="58"/>
      <c r="AC509" s="58">
        <v>0</v>
      </c>
      <c r="AD509" s="58"/>
      <c r="AE509" s="58"/>
      <c r="AF509" s="58"/>
      <c r="AG509" s="58">
        <f t="shared" si="22"/>
        <v>0</v>
      </c>
      <c r="AH509" s="58">
        <f t="shared" si="23"/>
        <v>0</v>
      </c>
      <c r="AI509" s="58"/>
      <c r="AJ509" s="58">
        <f t="shared" si="24"/>
        <v>0</v>
      </c>
      <c r="AK509" s="58"/>
      <c r="AL509" s="58"/>
    </row>
    <row r="510" spans="1:38" ht="187.5">
      <c r="A510" s="47" t="s">
        <v>1223</v>
      </c>
      <c r="B510" s="43" t="s">
        <v>684</v>
      </c>
      <c r="C510" s="50" t="s">
        <v>1719</v>
      </c>
      <c r="D510" s="58"/>
      <c r="E510" s="58">
        <v>0</v>
      </c>
      <c r="F510" s="58">
        <v>0</v>
      </c>
      <c r="G510" s="58"/>
      <c r="H510" s="58">
        <v>0</v>
      </c>
      <c r="I510" s="58"/>
      <c r="J510" s="58"/>
      <c r="K510" s="58"/>
      <c r="L510" s="58">
        <v>0</v>
      </c>
      <c r="M510" s="58">
        <v>0</v>
      </c>
      <c r="N510" s="58"/>
      <c r="O510" s="58">
        <v>0</v>
      </c>
      <c r="P510" s="58"/>
      <c r="Q510" s="58"/>
      <c r="R510" s="58"/>
      <c r="S510" s="58">
        <v>0</v>
      </c>
      <c r="T510" s="58">
        <v>0</v>
      </c>
      <c r="U510" s="58"/>
      <c r="V510" s="58">
        <v>0</v>
      </c>
      <c r="W510" s="58"/>
      <c r="X510" s="58"/>
      <c r="Y510" s="58"/>
      <c r="Z510" s="58">
        <v>0</v>
      </c>
      <c r="AA510" s="58">
        <v>0</v>
      </c>
      <c r="AB510" s="58"/>
      <c r="AC510" s="58">
        <v>0</v>
      </c>
      <c r="AD510" s="58"/>
      <c r="AE510" s="58"/>
      <c r="AF510" s="58"/>
      <c r="AG510" s="58">
        <f t="shared" si="22"/>
        <v>0</v>
      </c>
      <c r="AH510" s="58">
        <f t="shared" si="23"/>
        <v>0</v>
      </c>
      <c r="AI510" s="58"/>
      <c r="AJ510" s="58">
        <f t="shared" si="24"/>
        <v>0</v>
      </c>
      <c r="AK510" s="58"/>
      <c r="AL510" s="58"/>
    </row>
    <row r="511" spans="1:38" ht="131.25">
      <c r="A511" s="47" t="s">
        <v>1224</v>
      </c>
      <c r="B511" s="43" t="s">
        <v>685</v>
      </c>
      <c r="C511" s="50" t="s">
        <v>1720</v>
      </c>
      <c r="D511" s="58"/>
      <c r="E511" s="58">
        <v>0</v>
      </c>
      <c r="F511" s="58">
        <v>0</v>
      </c>
      <c r="G511" s="58"/>
      <c r="H511" s="58">
        <v>0</v>
      </c>
      <c r="I511" s="58"/>
      <c r="J511" s="58"/>
      <c r="K511" s="58"/>
      <c r="L511" s="58">
        <v>0</v>
      </c>
      <c r="M511" s="58">
        <v>0</v>
      </c>
      <c r="N511" s="58"/>
      <c r="O511" s="58">
        <v>0</v>
      </c>
      <c r="P511" s="58"/>
      <c r="Q511" s="58"/>
      <c r="R511" s="58"/>
      <c r="S511" s="58">
        <v>0</v>
      </c>
      <c r="T511" s="58">
        <v>0</v>
      </c>
      <c r="U511" s="58"/>
      <c r="V511" s="58">
        <v>0</v>
      </c>
      <c r="W511" s="58"/>
      <c r="X511" s="58"/>
      <c r="Y511" s="58"/>
      <c r="Z511" s="58">
        <v>0</v>
      </c>
      <c r="AA511" s="58">
        <v>0</v>
      </c>
      <c r="AB511" s="58"/>
      <c r="AC511" s="58">
        <v>0</v>
      </c>
      <c r="AD511" s="58"/>
      <c r="AE511" s="58"/>
      <c r="AF511" s="58"/>
      <c r="AG511" s="58">
        <f t="shared" si="22"/>
        <v>0</v>
      </c>
      <c r="AH511" s="58">
        <f t="shared" si="23"/>
        <v>0</v>
      </c>
      <c r="AI511" s="58"/>
      <c r="AJ511" s="58">
        <f t="shared" si="24"/>
        <v>0</v>
      </c>
      <c r="AK511" s="58"/>
      <c r="AL511" s="58"/>
    </row>
    <row r="512" spans="1:38" ht="93.75">
      <c r="A512" s="47" t="s">
        <v>1223</v>
      </c>
      <c r="B512" s="43" t="s">
        <v>686</v>
      </c>
      <c r="C512" s="50" t="s">
        <v>1721</v>
      </c>
      <c r="D512" s="58"/>
      <c r="E512" s="58">
        <v>0</v>
      </c>
      <c r="F512" s="58">
        <v>0</v>
      </c>
      <c r="G512" s="58"/>
      <c r="H512" s="58">
        <v>0</v>
      </c>
      <c r="I512" s="58"/>
      <c r="J512" s="58"/>
      <c r="K512" s="58"/>
      <c r="L512" s="58">
        <v>0</v>
      </c>
      <c r="M512" s="58">
        <v>0</v>
      </c>
      <c r="N512" s="58"/>
      <c r="O512" s="58">
        <v>0</v>
      </c>
      <c r="P512" s="58"/>
      <c r="Q512" s="58"/>
      <c r="R512" s="58"/>
      <c r="S512" s="58">
        <v>0</v>
      </c>
      <c r="T512" s="58">
        <v>0</v>
      </c>
      <c r="U512" s="58"/>
      <c r="V512" s="58">
        <v>0</v>
      </c>
      <c r="W512" s="58"/>
      <c r="X512" s="58"/>
      <c r="Y512" s="58"/>
      <c r="Z512" s="58">
        <v>0</v>
      </c>
      <c r="AA512" s="58">
        <v>0</v>
      </c>
      <c r="AB512" s="58"/>
      <c r="AC512" s="58">
        <v>0</v>
      </c>
      <c r="AD512" s="58"/>
      <c r="AE512" s="58"/>
      <c r="AF512" s="58"/>
      <c r="AG512" s="58">
        <f t="shared" si="22"/>
        <v>0</v>
      </c>
      <c r="AH512" s="58">
        <f t="shared" si="23"/>
        <v>0</v>
      </c>
      <c r="AI512" s="58"/>
      <c r="AJ512" s="58">
        <f t="shared" si="24"/>
        <v>0</v>
      </c>
      <c r="AK512" s="58"/>
      <c r="AL512" s="58"/>
    </row>
    <row r="513" spans="1:38" ht="131.25">
      <c r="A513" s="47" t="s">
        <v>1223</v>
      </c>
      <c r="B513" s="43" t="s">
        <v>687</v>
      </c>
      <c r="C513" s="53" t="s">
        <v>1722</v>
      </c>
      <c r="D513" s="58"/>
      <c r="E513" s="58">
        <v>0</v>
      </c>
      <c r="F513" s="58">
        <v>0</v>
      </c>
      <c r="G513" s="58"/>
      <c r="H513" s="58">
        <v>0</v>
      </c>
      <c r="I513" s="58"/>
      <c r="J513" s="58"/>
      <c r="K513" s="58"/>
      <c r="L513" s="58">
        <v>0</v>
      </c>
      <c r="M513" s="58">
        <v>0</v>
      </c>
      <c r="N513" s="58"/>
      <c r="O513" s="58">
        <v>0</v>
      </c>
      <c r="P513" s="58"/>
      <c r="Q513" s="58"/>
      <c r="R513" s="58"/>
      <c r="S513" s="58">
        <v>0</v>
      </c>
      <c r="T513" s="58">
        <v>0</v>
      </c>
      <c r="U513" s="58"/>
      <c r="V513" s="58">
        <v>0</v>
      </c>
      <c r="W513" s="58"/>
      <c r="X513" s="58"/>
      <c r="Y513" s="58"/>
      <c r="Z513" s="58">
        <v>0</v>
      </c>
      <c r="AA513" s="58">
        <v>0</v>
      </c>
      <c r="AB513" s="58"/>
      <c r="AC513" s="58">
        <v>0</v>
      </c>
      <c r="AD513" s="58"/>
      <c r="AE513" s="58"/>
      <c r="AF513" s="58"/>
      <c r="AG513" s="58">
        <f t="shared" si="22"/>
        <v>0</v>
      </c>
      <c r="AH513" s="58">
        <f t="shared" si="23"/>
        <v>0</v>
      </c>
      <c r="AI513" s="58"/>
      <c r="AJ513" s="58">
        <f t="shared" si="24"/>
        <v>0</v>
      </c>
      <c r="AK513" s="58"/>
      <c r="AL513" s="58"/>
    </row>
    <row r="514" spans="1:38" ht="112.5">
      <c r="A514" s="47" t="s">
        <v>1223</v>
      </c>
      <c r="B514" s="43" t="s">
        <v>688</v>
      </c>
      <c r="C514" s="50" t="s">
        <v>1723</v>
      </c>
      <c r="D514" s="58"/>
      <c r="E514" s="58">
        <v>0</v>
      </c>
      <c r="F514" s="58">
        <v>0</v>
      </c>
      <c r="G514" s="58"/>
      <c r="H514" s="58">
        <v>0</v>
      </c>
      <c r="I514" s="58"/>
      <c r="J514" s="58"/>
      <c r="K514" s="58"/>
      <c r="L514" s="58">
        <v>0</v>
      </c>
      <c r="M514" s="58">
        <v>0</v>
      </c>
      <c r="N514" s="58"/>
      <c r="O514" s="58">
        <v>0</v>
      </c>
      <c r="P514" s="58"/>
      <c r="Q514" s="58"/>
      <c r="R514" s="58"/>
      <c r="S514" s="58">
        <v>0</v>
      </c>
      <c r="T514" s="58">
        <v>0</v>
      </c>
      <c r="U514" s="58"/>
      <c r="V514" s="58">
        <v>0</v>
      </c>
      <c r="W514" s="58"/>
      <c r="X514" s="58"/>
      <c r="Y514" s="58"/>
      <c r="Z514" s="58">
        <v>0</v>
      </c>
      <c r="AA514" s="58">
        <v>0</v>
      </c>
      <c r="AB514" s="58"/>
      <c r="AC514" s="58">
        <v>0</v>
      </c>
      <c r="AD514" s="58"/>
      <c r="AE514" s="58"/>
      <c r="AF514" s="58"/>
      <c r="AG514" s="58">
        <f t="shared" si="22"/>
        <v>0</v>
      </c>
      <c r="AH514" s="58">
        <f t="shared" si="23"/>
        <v>0</v>
      </c>
      <c r="AI514" s="58"/>
      <c r="AJ514" s="58">
        <f t="shared" si="24"/>
        <v>0</v>
      </c>
      <c r="AK514" s="58"/>
      <c r="AL514" s="58"/>
    </row>
    <row r="515" spans="1:38" ht="75">
      <c r="A515" s="47" t="s">
        <v>1223</v>
      </c>
      <c r="B515" s="43" t="s">
        <v>689</v>
      </c>
      <c r="C515" s="50" t="s">
        <v>1724</v>
      </c>
      <c r="D515" s="58"/>
      <c r="E515" s="58">
        <v>0</v>
      </c>
      <c r="F515" s="58">
        <v>0</v>
      </c>
      <c r="G515" s="58"/>
      <c r="H515" s="58">
        <v>0</v>
      </c>
      <c r="I515" s="58"/>
      <c r="J515" s="58"/>
      <c r="K515" s="58"/>
      <c r="L515" s="58">
        <v>0</v>
      </c>
      <c r="M515" s="58">
        <v>0</v>
      </c>
      <c r="N515" s="58"/>
      <c r="O515" s="58">
        <v>0</v>
      </c>
      <c r="P515" s="58"/>
      <c r="Q515" s="58"/>
      <c r="R515" s="58"/>
      <c r="S515" s="58">
        <v>0</v>
      </c>
      <c r="T515" s="58">
        <v>0</v>
      </c>
      <c r="U515" s="58"/>
      <c r="V515" s="58">
        <v>0</v>
      </c>
      <c r="W515" s="58"/>
      <c r="X515" s="58"/>
      <c r="Y515" s="58"/>
      <c r="Z515" s="58">
        <v>0</v>
      </c>
      <c r="AA515" s="58">
        <v>0</v>
      </c>
      <c r="AB515" s="58"/>
      <c r="AC515" s="58">
        <v>0</v>
      </c>
      <c r="AD515" s="58"/>
      <c r="AE515" s="58"/>
      <c r="AF515" s="58"/>
      <c r="AG515" s="58">
        <f t="shared" si="22"/>
        <v>0</v>
      </c>
      <c r="AH515" s="58">
        <f t="shared" si="23"/>
        <v>0</v>
      </c>
      <c r="AI515" s="58"/>
      <c r="AJ515" s="58">
        <f t="shared" si="24"/>
        <v>0</v>
      </c>
      <c r="AK515" s="58"/>
      <c r="AL515" s="58"/>
    </row>
    <row r="516" spans="1:38" ht="112.5">
      <c r="A516" s="47" t="s">
        <v>1223</v>
      </c>
      <c r="B516" s="43" t="s">
        <v>690</v>
      </c>
      <c r="C516" s="50" t="s">
        <v>1725</v>
      </c>
      <c r="D516" s="58"/>
      <c r="E516" s="58">
        <v>0</v>
      </c>
      <c r="F516" s="58">
        <v>0</v>
      </c>
      <c r="G516" s="58"/>
      <c r="H516" s="58">
        <v>0</v>
      </c>
      <c r="I516" s="58"/>
      <c r="J516" s="58"/>
      <c r="K516" s="58"/>
      <c r="L516" s="58">
        <v>0.010203440000000001</v>
      </c>
      <c r="M516" s="58">
        <v>1.26</v>
      </c>
      <c r="N516" s="58"/>
      <c r="O516" s="58">
        <v>0</v>
      </c>
      <c r="P516" s="58"/>
      <c r="Q516" s="58"/>
      <c r="R516" s="58"/>
      <c r="S516" s="58">
        <v>0</v>
      </c>
      <c r="T516" s="58">
        <v>0</v>
      </c>
      <c r="U516" s="58"/>
      <c r="V516" s="58">
        <v>0</v>
      </c>
      <c r="W516" s="58"/>
      <c r="X516" s="58"/>
      <c r="Y516" s="58"/>
      <c r="Z516" s="58">
        <v>0</v>
      </c>
      <c r="AA516" s="58">
        <v>0</v>
      </c>
      <c r="AB516" s="58"/>
      <c r="AC516" s="58">
        <v>0</v>
      </c>
      <c r="AD516" s="58"/>
      <c r="AE516" s="58"/>
      <c r="AF516" s="58"/>
      <c r="AG516" s="58">
        <f t="shared" si="22"/>
        <v>0.010203440000000001</v>
      </c>
      <c r="AH516" s="58">
        <f t="shared" si="23"/>
        <v>1.26</v>
      </c>
      <c r="AI516" s="58"/>
      <c r="AJ516" s="58">
        <f t="shared" si="24"/>
        <v>0</v>
      </c>
      <c r="AK516" s="58"/>
      <c r="AL516" s="58"/>
    </row>
    <row r="517" spans="1:38" ht="75">
      <c r="A517" s="47" t="s">
        <v>1223</v>
      </c>
      <c r="B517" s="43" t="s">
        <v>691</v>
      </c>
      <c r="C517" s="50" t="s">
        <v>1726</v>
      </c>
      <c r="D517" s="58"/>
      <c r="E517" s="58">
        <v>0</v>
      </c>
      <c r="F517" s="58">
        <v>0</v>
      </c>
      <c r="G517" s="58"/>
      <c r="H517" s="58">
        <v>0</v>
      </c>
      <c r="I517" s="58"/>
      <c r="J517" s="58"/>
      <c r="K517" s="58"/>
      <c r="L517" s="58">
        <v>0</v>
      </c>
      <c r="M517" s="58">
        <v>0</v>
      </c>
      <c r="N517" s="58"/>
      <c r="O517" s="58">
        <v>0</v>
      </c>
      <c r="P517" s="58"/>
      <c r="Q517" s="58"/>
      <c r="R517" s="58"/>
      <c r="S517" s="58">
        <v>5.7325701100000011</v>
      </c>
      <c r="T517" s="58">
        <v>2</v>
      </c>
      <c r="U517" s="58"/>
      <c r="V517" s="58">
        <v>0</v>
      </c>
      <c r="W517" s="58"/>
      <c r="X517" s="58"/>
      <c r="Y517" s="58"/>
      <c r="Z517" s="58">
        <v>0</v>
      </c>
      <c r="AA517" s="58">
        <v>0</v>
      </c>
      <c r="AB517" s="58"/>
      <c r="AC517" s="58">
        <v>0</v>
      </c>
      <c r="AD517" s="58"/>
      <c r="AE517" s="58"/>
      <c r="AF517" s="58"/>
      <c r="AG517" s="58">
        <f t="shared" si="22"/>
        <v>5.7325701100000011</v>
      </c>
      <c r="AH517" s="58">
        <f t="shared" si="23"/>
        <v>2</v>
      </c>
      <c r="AI517" s="58"/>
      <c r="AJ517" s="58">
        <f t="shared" si="24"/>
        <v>0</v>
      </c>
      <c r="AK517" s="58"/>
      <c r="AL517" s="58"/>
    </row>
    <row r="518" spans="1:38" ht="131.25">
      <c r="A518" s="47" t="s">
        <v>1223</v>
      </c>
      <c r="B518" s="43" t="s">
        <v>692</v>
      </c>
      <c r="C518" s="50" t="s">
        <v>1727</v>
      </c>
      <c r="D518" s="58"/>
      <c r="E518" s="58">
        <v>0</v>
      </c>
      <c r="F518" s="58">
        <v>0</v>
      </c>
      <c r="G518" s="58"/>
      <c r="H518" s="58">
        <v>0</v>
      </c>
      <c r="I518" s="58"/>
      <c r="J518" s="58"/>
      <c r="K518" s="58"/>
      <c r="L518" s="58">
        <v>0</v>
      </c>
      <c r="M518" s="58">
        <v>0</v>
      </c>
      <c r="N518" s="58"/>
      <c r="O518" s="58">
        <v>0</v>
      </c>
      <c r="P518" s="58"/>
      <c r="Q518" s="58"/>
      <c r="R518" s="58"/>
      <c r="S518" s="58">
        <v>2.3040425899999999</v>
      </c>
      <c r="T518" s="58">
        <v>0.80</v>
      </c>
      <c r="U518" s="58"/>
      <c r="V518" s="58">
        <v>0.28000000000000003</v>
      </c>
      <c r="W518" s="58"/>
      <c r="X518" s="58"/>
      <c r="Y518" s="58"/>
      <c r="Z518" s="58">
        <v>0</v>
      </c>
      <c r="AA518" s="58">
        <v>0</v>
      </c>
      <c r="AB518" s="58"/>
      <c r="AC518" s="58">
        <v>0</v>
      </c>
      <c r="AD518" s="58"/>
      <c r="AE518" s="58"/>
      <c r="AF518" s="58"/>
      <c r="AG518" s="58">
        <f t="shared" si="22"/>
        <v>2.3040425899999999</v>
      </c>
      <c r="AH518" s="58">
        <f t="shared" si="23"/>
        <v>0.80000000000000004</v>
      </c>
      <c r="AI518" s="58"/>
      <c r="AJ518" s="58">
        <f t="shared" si="24"/>
        <v>0.28000000000000003</v>
      </c>
      <c r="AK518" s="58"/>
      <c r="AL518" s="58"/>
    </row>
    <row r="519" spans="1:38" ht="93.75">
      <c r="A519" s="47" t="s">
        <v>1224</v>
      </c>
      <c r="B519" s="43" t="s">
        <v>693</v>
      </c>
      <c r="C519" s="50" t="s">
        <v>1728</v>
      </c>
      <c r="D519" s="58"/>
      <c r="E519" s="58">
        <v>0</v>
      </c>
      <c r="F519" s="58">
        <v>0</v>
      </c>
      <c r="G519" s="58"/>
      <c r="H519" s="58">
        <v>0</v>
      </c>
      <c r="I519" s="58"/>
      <c r="J519" s="58"/>
      <c r="K519" s="58"/>
      <c r="L519" s="58">
        <v>0</v>
      </c>
      <c r="M519" s="58">
        <v>0</v>
      </c>
      <c r="N519" s="58"/>
      <c r="O519" s="58">
        <v>0</v>
      </c>
      <c r="P519" s="58"/>
      <c r="Q519" s="58"/>
      <c r="R519" s="58"/>
      <c r="S519" s="58">
        <v>0</v>
      </c>
      <c r="T519" s="58">
        <v>0</v>
      </c>
      <c r="U519" s="58"/>
      <c r="V519" s="58">
        <v>0</v>
      </c>
      <c r="W519" s="58"/>
      <c r="X519" s="58"/>
      <c r="Y519" s="58"/>
      <c r="Z519" s="58">
        <v>0</v>
      </c>
      <c r="AA519" s="58">
        <v>0</v>
      </c>
      <c r="AB519" s="58"/>
      <c r="AC519" s="58">
        <v>0</v>
      </c>
      <c r="AD519" s="58"/>
      <c r="AE519" s="58"/>
      <c r="AF519" s="58"/>
      <c r="AG519" s="58">
        <f t="shared" si="22"/>
        <v>0</v>
      </c>
      <c r="AH519" s="58">
        <f t="shared" si="23"/>
        <v>0</v>
      </c>
      <c r="AI519" s="58"/>
      <c r="AJ519" s="58">
        <f t="shared" si="24"/>
        <v>0</v>
      </c>
      <c r="AK519" s="58"/>
      <c r="AL519" s="58"/>
    </row>
    <row r="520" spans="1:38" ht="75">
      <c r="A520" s="47" t="s">
        <v>1223</v>
      </c>
      <c r="B520" s="43" t="s">
        <v>694</v>
      </c>
      <c r="C520" s="50" t="s">
        <v>1729</v>
      </c>
      <c r="D520" s="58"/>
      <c r="E520" s="58">
        <v>0</v>
      </c>
      <c r="F520" s="58">
        <v>0</v>
      </c>
      <c r="G520" s="58"/>
      <c r="H520" s="58">
        <v>0</v>
      </c>
      <c r="I520" s="58"/>
      <c r="J520" s="58"/>
      <c r="K520" s="58"/>
      <c r="L520" s="58">
        <v>0</v>
      </c>
      <c r="M520" s="58">
        <v>0</v>
      </c>
      <c r="N520" s="58"/>
      <c r="O520" s="58">
        <v>0</v>
      </c>
      <c r="P520" s="58"/>
      <c r="Q520" s="58"/>
      <c r="R520" s="58"/>
      <c r="S520" s="58">
        <v>0</v>
      </c>
      <c r="T520" s="58">
        <v>0</v>
      </c>
      <c r="U520" s="58"/>
      <c r="V520" s="58">
        <v>0</v>
      </c>
      <c r="W520" s="58"/>
      <c r="X520" s="58"/>
      <c r="Y520" s="58"/>
      <c r="Z520" s="58">
        <v>0</v>
      </c>
      <c r="AA520" s="58">
        <v>0</v>
      </c>
      <c r="AB520" s="58"/>
      <c r="AC520" s="58">
        <v>0</v>
      </c>
      <c r="AD520" s="58"/>
      <c r="AE520" s="58"/>
      <c r="AF520" s="58"/>
      <c r="AG520" s="58">
        <f t="shared" si="22"/>
        <v>0</v>
      </c>
      <c r="AH520" s="58">
        <f t="shared" si="23"/>
        <v>0</v>
      </c>
      <c r="AI520" s="58"/>
      <c r="AJ520" s="58">
        <f t="shared" si="24"/>
        <v>0</v>
      </c>
      <c r="AK520" s="58"/>
      <c r="AL520" s="58"/>
    </row>
    <row r="521" spans="1:38" ht="112.5">
      <c r="A521" s="47" t="s">
        <v>1224</v>
      </c>
      <c r="B521" s="43" t="s">
        <v>695</v>
      </c>
      <c r="C521" s="50" t="s">
        <v>1730</v>
      </c>
      <c r="D521" s="58"/>
      <c r="E521" s="58">
        <v>0</v>
      </c>
      <c r="F521" s="58">
        <v>0</v>
      </c>
      <c r="G521" s="58"/>
      <c r="H521" s="58">
        <v>0</v>
      </c>
      <c r="I521" s="58"/>
      <c r="J521" s="58"/>
      <c r="K521" s="58"/>
      <c r="L521" s="58">
        <v>0</v>
      </c>
      <c r="M521" s="58">
        <v>0</v>
      </c>
      <c r="N521" s="58"/>
      <c r="O521" s="58">
        <v>0</v>
      </c>
      <c r="P521" s="58"/>
      <c r="Q521" s="58"/>
      <c r="R521" s="58"/>
      <c r="S521" s="58">
        <v>17.450089999999999</v>
      </c>
      <c r="T521" s="58">
        <v>0.25</v>
      </c>
      <c r="U521" s="58"/>
      <c r="V521" s="58">
        <v>2.40</v>
      </c>
      <c r="W521" s="58"/>
      <c r="X521" s="58"/>
      <c r="Y521" s="58"/>
      <c r="Z521" s="58">
        <v>0</v>
      </c>
      <c r="AA521" s="58">
        <v>0</v>
      </c>
      <c r="AB521" s="58"/>
      <c r="AC521" s="58">
        <v>0</v>
      </c>
      <c r="AD521" s="58"/>
      <c r="AE521" s="58"/>
      <c r="AF521" s="58"/>
      <c r="AG521" s="58">
        <f t="shared" si="22"/>
        <v>17.450089999999999</v>
      </c>
      <c r="AH521" s="58">
        <f t="shared" si="23"/>
        <v>0.25</v>
      </c>
      <c r="AI521" s="58"/>
      <c r="AJ521" s="58">
        <f t="shared" si="24"/>
        <v>2.3999999999999999</v>
      </c>
      <c r="AK521" s="58"/>
      <c r="AL521" s="58"/>
    </row>
    <row r="522" spans="1:38" ht="168.75">
      <c r="A522" s="47" t="s">
        <v>1223</v>
      </c>
      <c r="B522" s="43" t="s">
        <v>696</v>
      </c>
      <c r="C522" s="50" t="s">
        <v>1731</v>
      </c>
      <c r="D522" s="58"/>
      <c r="E522" s="58">
        <v>0</v>
      </c>
      <c r="F522" s="58">
        <v>0</v>
      </c>
      <c r="G522" s="58"/>
      <c r="H522" s="58">
        <v>0</v>
      </c>
      <c r="I522" s="58"/>
      <c r="J522" s="58"/>
      <c r="K522" s="58"/>
      <c r="L522" s="58">
        <v>0</v>
      </c>
      <c r="M522" s="58">
        <v>0</v>
      </c>
      <c r="N522" s="58"/>
      <c r="O522" s="58">
        <v>0</v>
      </c>
      <c r="P522" s="58"/>
      <c r="Q522" s="58"/>
      <c r="R522" s="58"/>
      <c r="S522" s="58">
        <v>0</v>
      </c>
      <c r="T522" s="58">
        <v>0</v>
      </c>
      <c r="U522" s="58"/>
      <c r="V522" s="58">
        <v>0</v>
      </c>
      <c r="W522" s="58"/>
      <c r="X522" s="58"/>
      <c r="Y522" s="58"/>
      <c r="Z522" s="58">
        <v>0</v>
      </c>
      <c r="AA522" s="58">
        <v>0</v>
      </c>
      <c r="AB522" s="58"/>
      <c r="AC522" s="58">
        <v>0</v>
      </c>
      <c r="AD522" s="58"/>
      <c r="AE522" s="58"/>
      <c r="AF522" s="58"/>
      <c r="AG522" s="58">
        <f t="shared" si="22"/>
        <v>0</v>
      </c>
      <c r="AH522" s="58">
        <f t="shared" si="23"/>
        <v>0</v>
      </c>
      <c r="AI522" s="58"/>
      <c r="AJ522" s="58">
        <f t="shared" si="24"/>
        <v>0</v>
      </c>
      <c r="AK522" s="58"/>
      <c r="AL522" s="58"/>
    </row>
    <row r="523" spans="1:38" ht="75">
      <c r="A523" s="47" t="s">
        <v>1223</v>
      </c>
      <c r="B523" s="43" t="s">
        <v>697</v>
      </c>
      <c r="C523" s="50" t="s">
        <v>1732</v>
      </c>
      <c r="D523" s="58"/>
      <c r="E523" s="58">
        <v>0</v>
      </c>
      <c r="F523" s="58">
        <v>0</v>
      </c>
      <c r="G523" s="58"/>
      <c r="H523" s="58">
        <v>0</v>
      </c>
      <c r="I523" s="58"/>
      <c r="J523" s="58"/>
      <c r="K523" s="58"/>
      <c r="L523" s="58">
        <v>0</v>
      </c>
      <c r="M523" s="58">
        <v>0</v>
      </c>
      <c r="N523" s="58"/>
      <c r="O523" s="58">
        <v>0</v>
      </c>
      <c r="P523" s="58"/>
      <c r="Q523" s="58"/>
      <c r="R523" s="58"/>
      <c r="S523" s="58">
        <v>0</v>
      </c>
      <c r="T523" s="58">
        <v>0</v>
      </c>
      <c r="U523" s="58"/>
      <c r="V523" s="58">
        <v>0</v>
      </c>
      <c r="W523" s="58"/>
      <c r="X523" s="58"/>
      <c r="Y523" s="58"/>
      <c r="Z523" s="58">
        <v>0</v>
      </c>
      <c r="AA523" s="58">
        <v>0</v>
      </c>
      <c r="AB523" s="58"/>
      <c r="AC523" s="58">
        <v>0</v>
      </c>
      <c r="AD523" s="58"/>
      <c r="AE523" s="58"/>
      <c r="AF523" s="58"/>
      <c r="AG523" s="58">
        <f t="shared" si="22"/>
        <v>0</v>
      </c>
      <c r="AH523" s="58">
        <f t="shared" si="23"/>
        <v>0</v>
      </c>
      <c r="AI523" s="58"/>
      <c r="AJ523" s="58">
        <f t="shared" si="24"/>
        <v>0</v>
      </c>
      <c r="AK523" s="58"/>
      <c r="AL523" s="58"/>
    </row>
    <row r="524" spans="1:38" ht="187.5">
      <c r="A524" s="47" t="s">
        <v>1224</v>
      </c>
      <c r="B524" s="43" t="s">
        <v>2769</v>
      </c>
      <c r="C524" s="50" t="s">
        <v>2770</v>
      </c>
      <c r="D524" s="58"/>
      <c r="E524" s="58">
        <v>0</v>
      </c>
      <c r="F524" s="58">
        <v>0</v>
      </c>
      <c r="G524" s="58"/>
      <c r="H524" s="58">
        <v>0</v>
      </c>
      <c r="I524" s="58"/>
      <c r="J524" s="58"/>
      <c r="K524" s="58"/>
      <c r="L524" s="58">
        <v>0</v>
      </c>
      <c r="M524" s="58">
        <v>0</v>
      </c>
      <c r="N524" s="58"/>
      <c r="O524" s="58">
        <v>0</v>
      </c>
      <c r="P524" s="58"/>
      <c r="Q524" s="58"/>
      <c r="R524" s="58"/>
      <c r="S524" s="58">
        <v>0</v>
      </c>
      <c r="T524" s="58">
        <v>0</v>
      </c>
      <c r="U524" s="58"/>
      <c r="V524" s="58">
        <v>0</v>
      </c>
      <c r="W524" s="58"/>
      <c r="X524" s="58"/>
      <c r="Y524" s="58"/>
      <c r="Z524" s="58">
        <v>0</v>
      </c>
      <c r="AA524" s="58">
        <v>0</v>
      </c>
      <c r="AB524" s="58"/>
      <c r="AC524" s="58">
        <v>0</v>
      </c>
      <c r="AD524" s="58"/>
      <c r="AE524" s="58"/>
      <c r="AF524" s="58"/>
      <c r="AG524" s="58">
        <v>0</v>
      </c>
      <c r="AH524" s="58">
        <v>0</v>
      </c>
      <c r="AI524" s="58"/>
      <c r="AJ524" s="58">
        <v>0</v>
      </c>
      <c r="AK524" s="58"/>
      <c r="AL524" s="58"/>
    </row>
    <row r="525" spans="1:38" ht="131.25">
      <c r="A525" s="47" t="s">
        <v>1223</v>
      </c>
      <c r="B525" s="43" t="s">
        <v>2771</v>
      </c>
      <c r="C525" s="50" t="s">
        <v>2772</v>
      </c>
      <c r="D525" s="58"/>
      <c r="E525" s="58">
        <v>0</v>
      </c>
      <c r="F525" s="58">
        <v>0</v>
      </c>
      <c r="G525" s="58"/>
      <c r="H525" s="58">
        <v>0</v>
      </c>
      <c r="I525" s="58"/>
      <c r="J525" s="58"/>
      <c r="K525" s="58"/>
      <c r="L525" s="58">
        <v>0</v>
      </c>
      <c r="M525" s="58">
        <v>0</v>
      </c>
      <c r="N525" s="58"/>
      <c r="O525" s="58">
        <v>0</v>
      </c>
      <c r="P525" s="58"/>
      <c r="Q525" s="58"/>
      <c r="R525" s="58"/>
      <c r="S525" s="58">
        <v>0</v>
      </c>
      <c r="T525" s="58">
        <v>0</v>
      </c>
      <c r="U525" s="58"/>
      <c r="V525" s="58">
        <v>0</v>
      </c>
      <c r="W525" s="58"/>
      <c r="X525" s="58"/>
      <c r="Y525" s="58"/>
      <c r="Z525" s="58">
        <v>0</v>
      </c>
      <c r="AA525" s="58">
        <v>0</v>
      </c>
      <c r="AB525" s="58"/>
      <c r="AC525" s="58">
        <v>0</v>
      </c>
      <c r="AD525" s="58"/>
      <c r="AE525" s="58"/>
      <c r="AF525" s="58"/>
      <c r="AG525" s="58">
        <v>0</v>
      </c>
      <c r="AH525" s="58">
        <v>0</v>
      </c>
      <c r="AI525" s="58"/>
      <c r="AJ525" s="58">
        <v>0</v>
      </c>
      <c r="AK525" s="58"/>
      <c r="AL525" s="58"/>
    </row>
    <row r="526" spans="1:38" ht="112.5">
      <c r="A526" s="47" t="s">
        <v>170</v>
      </c>
      <c r="B526" s="43" t="s">
        <v>698</v>
      </c>
      <c r="C526" s="50" t="s">
        <v>1733</v>
      </c>
      <c r="D526" s="58"/>
      <c r="E526" s="58">
        <v>0</v>
      </c>
      <c r="F526" s="58">
        <v>0</v>
      </c>
      <c r="G526" s="58"/>
      <c r="H526" s="58">
        <v>0</v>
      </c>
      <c r="I526" s="58"/>
      <c r="J526" s="58"/>
      <c r="K526" s="58"/>
      <c r="L526" s="58">
        <v>0</v>
      </c>
      <c r="M526" s="58">
        <v>0</v>
      </c>
      <c r="N526" s="58"/>
      <c r="O526" s="58">
        <v>0</v>
      </c>
      <c r="P526" s="58"/>
      <c r="Q526" s="58"/>
      <c r="R526" s="58"/>
      <c r="S526" s="58">
        <v>0</v>
      </c>
      <c r="T526" s="58">
        <v>0</v>
      </c>
      <c r="U526" s="58"/>
      <c r="V526" s="58">
        <v>0</v>
      </c>
      <c r="W526" s="58"/>
      <c r="X526" s="58"/>
      <c r="Y526" s="58"/>
      <c r="Z526" s="58">
        <v>0</v>
      </c>
      <c r="AA526" s="58">
        <v>0</v>
      </c>
      <c r="AB526" s="58"/>
      <c r="AC526" s="58">
        <v>0</v>
      </c>
      <c r="AD526" s="58"/>
      <c r="AE526" s="58"/>
      <c r="AF526" s="58"/>
      <c r="AG526" s="58">
        <f t="shared" si="22"/>
        <v>0</v>
      </c>
      <c r="AH526" s="58">
        <f t="shared" si="23"/>
        <v>0</v>
      </c>
      <c r="AI526" s="58"/>
      <c r="AJ526" s="58">
        <f t="shared" si="24"/>
        <v>0</v>
      </c>
      <c r="AK526" s="58"/>
      <c r="AL526" s="58"/>
    </row>
    <row r="527" spans="1:38" ht="131.25">
      <c r="A527" s="47" t="s">
        <v>170</v>
      </c>
      <c r="B527" s="43" t="s">
        <v>699</v>
      </c>
      <c r="C527" s="50" t="s">
        <v>1734</v>
      </c>
      <c r="D527" s="58"/>
      <c r="E527" s="58">
        <v>0</v>
      </c>
      <c r="F527" s="58">
        <v>0</v>
      </c>
      <c r="G527" s="58"/>
      <c r="H527" s="58">
        <v>0</v>
      </c>
      <c r="I527" s="58"/>
      <c r="J527" s="58"/>
      <c r="K527" s="58"/>
      <c r="L527" s="58">
        <v>0</v>
      </c>
      <c r="M527" s="58">
        <v>0</v>
      </c>
      <c r="N527" s="58"/>
      <c r="O527" s="58">
        <v>0</v>
      </c>
      <c r="P527" s="58"/>
      <c r="Q527" s="58"/>
      <c r="R527" s="58"/>
      <c r="S527" s="58">
        <v>0</v>
      </c>
      <c r="T527" s="58">
        <v>0</v>
      </c>
      <c r="U527" s="58"/>
      <c r="V527" s="58">
        <v>0</v>
      </c>
      <c r="W527" s="58"/>
      <c r="X527" s="58"/>
      <c r="Y527" s="58"/>
      <c r="Z527" s="58">
        <v>23.224900000000002</v>
      </c>
      <c r="AA527" s="58">
        <v>0</v>
      </c>
      <c r="AB527" s="58"/>
      <c r="AC527" s="58">
        <v>3</v>
      </c>
      <c r="AD527" s="58"/>
      <c r="AE527" s="58"/>
      <c r="AF527" s="58"/>
      <c r="AG527" s="58">
        <f t="shared" si="22"/>
        <v>23.224900000000002</v>
      </c>
      <c r="AH527" s="58">
        <f t="shared" si="23"/>
        <v>0</v>
      </c>
      <c r="AI527" s="58"/>
      <c r="AJ527" s="58">
        <f t="shared" si="24"/>
        <v>3</v>
      </c>
      <c r="AK527" s="58"/>
      <c r="AL527" s="58"/>
    </row>
    <row r="528" spans="1:38" ht="112.5">
      <c r="A528" s="47" t="s">
        <v>170</v>
      </c>
      <c r="B528" s="43" t="s">
        <v>700</v>
      </c>
      <c r="C528" s="50" t="s">
        <v>1735</v>
      </c>
      <c r="D528" s="58"/>
      <c r="E528" s="58">
        <v>0</v>
      </c>
      <c r="F528" s="58">
        <v>0</v>
      </c>
      <c r="G528" s="58"/>
      <c r="H528" s="58">
        <v>0</v>
      </c>
      <c r="I528" s="58"/>
      <c r="J528" s="58"/>
      <c r="K528" s="58"/>
      <c r="L528" s="58">
        <v>0</v>
      </c>
      <c r="M528" s="58">
        <v>0</v>
      </c>
      <c r="N528" s="58"/>
      <c r="O528" s="58">
        <v>0</v>
      </c>
      <c r="P528" s="58"/>
      <c r="Q528" s="58"/>
      <c r="R528" s="58"/>
      <c r="S528" s="58">
        <v>2.7071399999999999</v>
      </c>
      <c r="T528" s="58">
        <v>0.063</v>
      </c>
      <c r="U528" s="58"/>
      <c r="V528" s="58">
        <v>0.38640000000000002</v>
      </c>
      <c r="W528" s="58"/>
      <c r="X528" s="58"/>
      <c r="Y528" s="58"/>
      <c r="Z528" s="58">
        <v>0</v>
      </c>
      <c r="AA528" s="58">
        <v>0</v>
      </c>
      <c r="AB528" s="58"/>
      <c r="AC528" s="58">
        <v>0</v>
      </c>
      <c r="AD528" s="58"/>
      <c r="AE528" s="58"/>
      <c r="AF528" s="58"/>
      <c r="AG528" s="58">
        <f t="shared" si="22"/>
        <v>2.7071399999999999</v>
      </c>
      <c r="AH528" s="58">
        <f t="shared" si="23"/>
        <v>0.063</v>
      </c>
      <c r="AI528" s="58"/>
      <c r="AJ528" s="58">
        <f t="shared" si="24"/>
        <v>0.38640000000000002</v>
      </c>
      <c r="AK528" s="58"/>
      <c r="AL528" s="58"/>
    </row>
    <row r="529" spans="1:38" ht="93.75">
      <c r="A529" s="47" t="s">
        <v>170</v>
      </c>
      <c r="B529" s="43" t="s">
        <v>701</v>
      </c>
      <c r="C529" s="50" t="s">
        <v>1736</v>
      </c>
      <c r="D529" s="58"/>
      <c r="E529" s="58">
        <v>0</v>
      </c>
      <c r="F529" s="58">
        <v>0</v>
      </c>
      <c r="G529" s="58"/>
      <c r="H529" s="58">
        <v>0</v>
      </c>
      <c r="I529" s="58"/>
      <c r="J529" s="58"/>
      <c r="K529" s="58"/>
      <c r="L529" s="58">
        <v>0</v>
      </c>
      <c r="M529" s="58">
        <v>0</v>
      </c>
      <c r="N529" s="58"/>
      <c r="O529" s="58">
        <v>0</v>
      </c>
      <c r="P529" s="58"/>
      <c r="Q529" s="58"/>
      <c r="R529" s="58"/>
      <c r="S529" s="58">
        <v>0</v>
      </c>
      <c r="T529" s="58">
        <v>0</v>
      </c>
      <c r="U529" s="58"/>
      <c r="V529" s="58">
        <v>0</v>
      </c>
      <c r="W529" s="58"/>
      <c r="X529" s="58"/>
      <c r="Y529" s="58"/>
      <c r="Z529" s="58">
        <v>0</v>
      </c>
      <c r="AA529" s="58">
        <v>0</v>
      </c>
      <c r="AB529" s="58"/>
      <c r="AC529" s="58">
        <v>0</v>
      </c>
      <c r="AD529" s="58"/>
      <c r="AE529" s="58"/>
      <c r="AF529" s="58"/>
      <c r="AG529" s="58">
        <f t="shared" si="22"/>
        <v>0</v>
      </c>
      <c r="AH529" s="58">
        <f t="shared" si="23"/>
        <v>0</v>
      </c>
      <c r="AI529" s="58"/>
      <c r="AJ529" s="58">
        <f t="shared" si="24"/>
        <v>0</v>
      </c>
      <c r="AK529" s="58"/>
      <c r="AL529" s="58"/>
    </row>
    <row r="530" spans="1:38" ht="56.25">
      <c r="A530" s="47" t="s">
        <v>170</v>
      </c>
      <c r="B530" s="43" t="s">
        <v>702</v>
      </c>
      <c r="C530" s="50" t="s">
        <v>1737</v>
      </c>
      <c r="D530" s="58"/>
      <c r="E530" s="58">
        <v>2.0966873700000002</v>
      </c>
      <c r="F530" s="58">
        <v>0.063</v>
      </c>
      <c r="G530" s="58"/>
      <c r="H530" s="58">
        <v>0.11700000000000001</v>
      </c>
      <c r="I530" s="58"/>
      <c r="J530" s="58"/>
      <c r="K530" s="58"/>
      <c r="L530" s="58">
        <v>0</v>
      </c>
      <c r="M530" s="58">
        <v>0</v>
      </c>
      <c r="N530" s="58"/>
      <c r="O530" s="58">
        <v>0</v>
      </c>
      <c r="P530" s="58"/>
      <c r="Q530" s="58"/>
      <c r="R530" s="58"/>
      <c r="S530" s="58">
        <v>0</v>
      </c>
      <c r="T530" s="58">
        <v>0</v>
      </c>
      <c r="U530" s="58"/>
      <c r="V530" s="58">
        <v>0</v>
      </c>
      <c r="W530" s="58"/>
      <c r="X530" s="58"/>
      <c r="Y530" s="58"/>
      <c r="Z530" s="58">
        <v>0</v>
      </c>
      <c r="AA530" s="58">
        <v>0</v>
      </c>
      <c r="AB530" s="58"/>
      <c r="AC530" s="58">
        <v>0</v>
      </c>
      <c r="AD530" s="58"/>
      <c r="AE530" s="58"/>
      <c r="AF530" s="58"/>
      <c r="AG530" s="58">
        <f t="shared" si="22"/>
        <v>2.0966873700000002</v>
      </c>
      <c r="AH530" s="58">
        <f t="shared" si="23"/>
        <v>0.063</v>
      </c>
      <c r="AI530" s="58"/>
      <c r="AJ530" s="58">
        <f t="shared" si="24"/>
        <v>0.11700000000000001</v>
      </c>
      <c r="AK530" s="58"/>
      <c r="AL530" s="58"/>
    </row>
    <row r="531" spans="1:38" ht="93.75">
      <c r="A531" s="47" t="s">
        <v>170</v>
      </c>
      <c r="B531" s="43" t="s">
        <v>703</v>
      </c>
      <c r="C531" s="50" t="s">
        <v>1738</v>
      </c>
      <c r="D531" s="58"/>
      <c r="E531" s="58">
        <v>0</v>
      </c>
      <c r="F531" s="58">
        <v>0</v>
      </c>
      <c r="G531" s="58"/>
      <c r="H531" s="58">
        <v>0</v>
      </c>
      <c r="I531" s="58"/>
      <c r="J531" s="58"/>
      <c r="K531" s="58"/>
      <c r="L531" s="58">
        <v>0</v>
      </c>
      <c r="M531" s="58">
        <v>0</v>
      </c>
      <c r="N531" s="58"/>
      <c r="O531" s="58">
        <v>0</v>
      </c>
      <c r="P531" s="58"/>
      <c r="Q531" s="58"/>
      <c r="R531" s="58"/>
      <c r="S531" s="58">
        <v>0</v>
      </c>
      <c r="T531" s="58">
        <v>0</v>
      </c>
      <c r="U531" s="58"/>
      <c r="V531" s="58">
        <v>0</v>
      </c>
      <c r="W531" s="58"/>
      <c r="X531" s="58"/>
      <c r="Y531" s="58"/>
      <c r="Z531" s="58">
        <v>0</v>
      </c>
      <c r="AA531" s="58">
        <v>0</v>
      </c>
      <c r="AB531" s="58"/>
      <c r="AC531" s="58">
        <v>0</v>
      </c>
      <c r="AD531" s="58"/>
      <c r="AE531" s="58"/>
      <c r="AF531" s="58"/>
      <c r="AG531" s="58">
        <f t="shared" si="22"/>
        <v>0</v>
      </c>
      <c r="AH531" s="58">
        <f t="shared" si="23"/>
        <v>0</v>
      </c>
      <c r="AI531" s="58"/>
      <c r="AJ531" s="58">
        <f t="shared" si="24"/>
        <v>0</v>
      </c>
      <c r="AK531" s="58"/>
      <c r="AL531" s="58"/>
    </row>
    <row r="532" spans="1:38" ht="75">
      <c r="A532" s="47" t="s">
        <v>170</v>
      </c>
      <c r="B532" s="43" t="s">
        <v>704</v>
      </c>
      <c r="C532" s="50" t="s">
        <v>1739</v>
      </c>
      <c r="D532" s="58"/>
      <c r="E532" s="58">
        <v>0</v>
      </c>
      <c r="F532" s="58">
        <v>0</v>
      </c>
      <c r="G532" s="58"/>
      <c r="H532" s="58">
        <v>0</v>
      </c>
      <c r="I532" s="58"/>
      <c r="J532" s="58"/>
      <c r="K532" s="58"/>
      <c r="L532" s="58">
        <v>0</v>
      </c>
      <c r="M532" s="58">
        <v>0</v>
      </c>
      <c r="N532" s="58"/>
      <c r="O532" s="58">
        <v>0</v>
      </c>
      <c r="P532" s="58"/>
      <c r="Q532" s="58"/>
      <c r="R532" s="58"/>
      <c r="S532" s="58">
        <v>12.970959999999998</v>
      </c>
      <c r="T532" s="58">
        <v>0.80</v>
      </c>
      <c r="U532" s="58"/>
      <c r="V532" s="58">
        <v>0.60</v>
      </c>
      <c r="W532" s="58"/>
      <c r="X532" s="58"/>
      <c r="Y532" s="58"/>
      <c r="Z532" s="58">
        <v>0</v>
      </c>
      <c r="AA532" s="58">
        <v>0</v>
      </c>
      <c r="AB532" s="58"/>
      <c r="AC532" s="58">
        <v>0</v>
      </c>
      <c r="AD532" s="58"/>
      <c r="AE532" s="58"/>
      <c r="AF532" s="58"/>
      <c r="AG532" s="58">
        <f t="shared" si="25" ref="AG532:AG595">=E532+L532+S532+Z532</f>
        <v>12.970959999999998</v>
      </c>
      <c r="AH532" s="58">
        <f t="shared" si="26" ref="AH532:AH595">=F532+M532+T532+AA532</f>
        <v>0.80000000000000004</v>
      </c>
      <c r="AI532" s="58"/>
      <c r="AJ532" s="58">
        <f t="shared" si="27" ref="AJ532:AJ595">=H532+O532+V532+AC532</f>
        <v>0.59999999999999998</v>
      </c>
      <c r="AK532" s="58"/>
      <c r="AL532" s="58"/>
    </row>
    <row r="533" spans="1:38" ht="75">
      <c r="A533" s="47" t="s">
        <v>170</v>
      </c>
      <c r="B533" s="43" t="s">
        <v>705</v>
      </c>
      <c r="C533" s="50" t="s">
        <v>1740</v>
      </c>
      <c r="D533" s="58"/>
      <c r="E533" s="58">
        <v>0</v>
      </c>
      <c r="F533" s="58">
        <v>0</v>
      </c>
      <c r="G533" s="58"/>
      <c r="H533" s="58">
        <v>0</v>
      </c>
      <c r="I533" s="58"/>
      <c r="J533" s="58"/>
      <c r="K533" s="58"/>
      <c r="L533" s="58">
        <v>0</v>
      </c>
      <c r="M533" s="58">
        <v>0</v>
      </c>
      <c r="N533" s="58"/>
      <c r="O533" s="58">
        <v>0</v>
      </c>
      <c r="P533" s="58"/>
      <c r="Q533" s="58"/>
      <c r="R533" s="58"/>
      <c r="S533" s="58">
        <v>0</v>
      </c>
      <c r="T533" s="58">
        <v>0</v>
      </c>
      <c r="U533" s="58"/>
      <c r="V533" s="58">
        <v>0</v>
      </c>
      <c r="W533" s="58"/>
      <c r="X533" s="58"/>
      <c r="Y533" s="58"/>
      <c r="Z533" s="58">
        <v>0</v>
      </c>
      <c r="AA533" s="58">
        <v>0</v>
      </c>
      <c r="AB533" s="58"/>
      <c r="AC533" s="58">
        <v>0</v>
      </c>
      <c r="AD533" s="58"/>
      <c r="AE533" s="58"/>
      <c r="AF533" s="58"/>
      <c r="AG533" s="58">
        <f t="shared" si="25"/>
        <v>0</v>
      </c>
      <c r="AH533" s="58">
        <f t="shared" si="26"/>
        <v>0</v>
      </c>
      <c r="AI533" s="58"/>
      <c r="AJ533" s="58">
        <f t="shared" si="27"/>
        <v>0</v>
      </c>
      <c r="AK533" s="58"/>
      <c r="AL533" s="58"/>
    </row>
    <row r="534" spans="1:38" ht="75">
      <c r="A534" s="47" t="s">
        <v>170</v>
      </c>
      <c r="B534" s="43" t="s">
        <v>706</v>
      </c>
      <c r="C534" s="50" t="s">
        <v>1741</v>
      </c>
      <c r="D534" s="58"/>
      <c r="E534" s="58">
        <v>0</v>
      </c>
      <c r="F534" s="58">
        <v>0</v>
      </c>
      <c r="G534" s="58"/>
      <c r="H534" s="58">
        <v>0</v>
      </c>
      <c r="I534" s="58"/>
      <c r="J534" s="58"/>
      <c r="K534" s="58"/>
      <c r="L534" s="58">
        <v>0</v>
      </c>
      <c r="M534" s="58">
        <v>0</v>
      </c>
      <c r="N534" s="58"/>
      <c r="O534" s="58">
        <v>0</v>
      </c>
      <c r="P534" s="58"/>
      <c r="Q534" s="58"/>
      <c r="R534" s="58"/>
      <c r="S534" s="58">
        <v>0</v>
      </c>
      <c r="T534" s="58">
        <v>0</v>
      </c>
      <c r="U534" s="58"/>
      <c r="V534" s="58">
        <v>0</v>
      </c>
      <c r="W534" s="58"/>
      <c r="X534" s="58"/>
      <c r="Y534" s="58"/>
      <c r="Z534" s="58">
        <v>0</v>
      </c>
      <c r="AA534" s="58">
        <v>0</v>
      </c>
      <c r="AB534" s="58"/>
      <c r="AC534" s="58">
        <v>0</v>
      </c>
      <c r="AD534" s="58"/>
      <c r="AE534" s="58"/>
      <c r="AF534" s="58"/>
      <c r="AG534" s="58">
        <f t="shared" si="25"/>
        <v>0</v>
      </c>
      <c r="AH534" s="58">
        <f t="shared" si="26"/>
        <v>0</v>
      </c>
      <c r="AI534" s="58"/>
      <c r="AJ534" s="58">
        <f t="shared" si="27"/>
        <v>0</v>
      </c>
      <c r="AK534" s="58"/>
      <c r="AL534" s="58"/>
    </row>
    <row r="535" spans="1:38" ht="112.5">
      <c r="A535" s="47" t="s">
        <v>170</v>
      </c>
      <c r="B535" s="43" t="s">
        <v>707</v>
      </c>
      <c r="C535" s="50" t="s">
        <v>1742</v>
      </c>
      <c r="D535" s="58"/>
      <c r="E535" s="58">
        <v>0</v>
      </c>
      <c r="F535" s="58">
        <v>0</v>
      </c>
      <c r="G535" s="58"/>
      <c r="H535" s="58">
        <v>0</v>
      </c>
      <c r="I535" s="58"/>
      <c r="J535" s="58"/>
      <c r="K535" s="58"/>
      <c r="L535" s="58">
        <v>0</v>
      </c>
      <c r="M535" s="58">
        <v>0</v>
      </c>
      <c r="N535" s="58"/>
      <c r="O535" s="58">
        <v>0</v>
      </c>
      <c r="P535" s="58"/>
      <c r="Q535" s="58"/>
      <c r="R535" s="58"/>
      <c r="S535" s="58">
        <v>5.3558999999999992</v>
      </c>
      <c r="T535" s="58">
        <v>0.25</v>
      </c>
      <c r="U535" s="58"/>
      <c r="V535" s="58">
        <v>0.525</v>
      </c>
      <c r="W535" s="58"/>
      <c r="X535" s="58"/>
      <c r="Y535" s="58"/>
      <c r="Z535" s="58">
        <v>0</v>
      </c>
      <c r="AA535" s="58">
        <v>0</v>
      </c>
      <c r="AB535" s="58"/>
      <c r="AC535" s="58">
        <v>0</v>
      </c>
      <c r="AD535" s="58"/>
      <c r="AE535" s="58"/>
      <c r="AF535" s="58"/>
      <c r="AG535" s="58">
        <f t="shared" si="25"/>
        <v>5.3558999999999992</v>
      </c>
      <c r="AH535" s="58">
        <f t="shared" si="26"/>
        <v>0.25</v>
      </c>
      <c r="AI535" s="58"/>
      <c r="AJ535" s="58">
        <f t="shared" si="27"/>
        <v>0.52500000000000002</v>
      </c>
      <c r="AK535" s="58"/>
      <c r="AL535" s="58"/>
    </row>
    <row r="536" spans="1:38" ht="112.5">
      <c r="A536" s="47" t="s">
        <v>170</v>
      </c>
      <c r="B536" s="43" t="s">
        <v>708</v>
      </c>
      <c r="C536" s="50" t="s">
        <v>1743</v>
      </c>
      <c r="D536" s="58"/>
      <c r="E536" s="58">
        <v>0</v>
      </c>
      <c r="F536" s="58">
        <v>0</v>
      </c>
      <c r="G536" s="58"/>
      <c r="H536" s="58">
        <v>0</v>
      </c>
      <c r="I536" s="58"/>
      <c r="J536" s="58"/>
      <c r="K536" s="58"/>
      <c r="L536" s="58">
        <v>0</v>
      </c>
      <c r="M536" s="58">
        <v>0</v>
      </c>
      <c r="N536" s="58"/>
      <c r="O536" s="58">
        <v>0</v>
      </c>
      <c r="P536" s="58"/>
      <c r="Q536" s="58"/>
      <c r="R536" s="58"/>
      <c r="S536" s="58">
        <v>0</v>
      </c>
      <c r="T536" s="58">
        <v>0</v>
      </c>
      <c r="U536" s="58"/>
      <c r="V536" s="58">
        <v>0</v>
      </c>
      <c r="W536" s="58"/>
      <c r="X536" s="58"/>
      <c r="Y536" s="58"/>
      <c r="Z536" s="58">
        <v>0</v>
      </c>
      <c r="AA536" s="58">
        <v>0</v>
      </c>
      <c r="AB536" s="58"/>
      <c r="AC536" s="58">
        <v>0</v>
      </c>
      <c r="AD536" s="58"/>
      <c r="AE536" s="58"/>
      <c r="AF536" s="58"/>
      <c r="AG536" s="58">
        <f t="shared" si="25"/>
        <v>0</v>
      </c>
      <c r="AH536" s="58">
        <f t="shared" si="26"/>
        <v>0</v>
      </c>
      <c r="AI536" s="58"/>
      <c r="AJ536" s="58">
        <f t="shared" si="27"/>
        <v>0</v>
      </c>
      <c r="AK536" s="58"/>
      <c r="AL536" s="58"/>
    </row>
    <row r="537" spans="1:38" ht="56.25">
      <c r="A537" s="47" t="s">
        <v>170</v>
      </c>
      <c r="B537" s="43" t="s">
        <v>709</v>
      </c>
      <c r="C537" s="50" t="s">
        <v>1744</v>
      </c>
      <c r="D537" s="58"/>
      <c r="E537" s="58">
        <v>0</v>
      </c>
      <c r="F537" s="58">
        <v>0</v>
      </c>
      <c r="G537" s="58"/>
      <c r="H537" s="58">
        <v>0</v>
      </c>
      <c r="I537" s="58"/>
      <c r="J537" s="58"/>
      <c r="K537" s="58"/>
      <c r="L537" s="58">
        <v>0</v>
      </c>
      <c r="M537" s="58">
        <v>0</v>
      </c>
      <c r="N537" s="58"/>
      <c r="O537" s="58">
        <v>0</v>
      </c>
      <c r="P537" s="58"/>
      <c r="Q537" s="58"/>
      <c r="R537" s="58"/>
      <c r="S537" s="58">
        <v>0</v>
      </c>
      <c r="T537" s="58">
        <v>0</v>
      </c>
      <c r="U537" s="58"/>
      <c r="V537" s="58">
        <v>0</v>
      </c>
      <c r="W537" s="58"/>
      <c r="X537" s="58"/>
      <c r="Y537" s="58"/>
      <c r="Z537" s="58">
        <v>0</v>
      </c>
      <c r="AA537" s="58">
        <v>0</v>
      </c>
      <c r="AB537" s="58"/>
      <c r="AC537" s="58">
        <v>0</v>
      </c>
      <c r="AD537" s="58"/>
      <c r="AE537" s="58"/>
      <c r="AF537" s="58"/>
      <c r="AG537" s="58">
        <f t="shared" si="25"/>
        <v>0</v>
      </c>
      <c r="AH537" s="58">
        <f t="shared" si="26"/>
        <v>0</v>
      </c>
      <c r="AI537" s="58"/>
      <c r="AJ537" s="58">
        <f t="shared" si="27"/>
        <v>0</v>
      </c>
      <c r="AK537" s="58"/>
      <c r="AL537" s="58"/>
    </row>
    <row r="538" spans="1:38" ht="93.75">
      <c r="A538" s="47" t="s">
        <v>170</v>
      </c>
      <c r="B538" s="43" t="s">
        <v>710</v>
      </c>
      <c r="C538" s="50" t="s">
        <v>1745</v>
      </c>
      <c r="D538" s="58"/>
      <c r="E538" s="58">
        <v>0</v>
      </c>
      <c r="F538" s="58">
        <v>0</v>
      </c>
      <c r="G538" s="58"/>
      <c r="H538" s="58">
        <v>0</v>
      </c>
      <c r="I538" s="58"/>
      <c r="J538" s="58"/>
      <c r="K538" s="58"/>
      <c r="L538" s="58">
        <v>0</v>
      </c>
      <c r="M538" s="58">
        <v>0</v>
      </c>
      <c r="N538" s="58"/>
      <c r="O538" s="58">
        <v>0</v>
      </c>
      <c r="P538" s="58"/>
      <c r="Q538" s="58"/>
      <c r="R538" s="58"/>
      <c r="S538" s="58">
        <v>0</v>
      </c>
      <c r="T538" s="58">
        <v>0</v>
      </c>
      <c r="U538" s="58"/>
      <c r="V538" s="58">
        <v>0</v>
      </c>
      <c r="W538" s="58"/>
      <c r="X538" s="58"/>
      <c r="Y538" s="58"/>
      <c r="Z538" s="58">
        <v>4.2701899999999995</v>
      </c>
      <c r="AA538" s="58">
        <v>0</v>
      </c>
      <c r="AB538" s="58"/>
      <c r="AC538" s="58">
        <v>0.45</v>
      </c>
      <c r="AD538" s="58"/>
      <c r="AE538" s="58"/>
      <c r="AF538" s="58"/>
      <c r="AG538" s="58">
        <f t="shared" si="25"/>
        <v>4.2701899999999995</v>
      </c>
      <c r="AH538" s="58">
        <f t="shared" si="26"/>
        <v>0</v>
      </c>
      <c r="AI538" s="58"/>
      <c r="AJ538" s="58">
        <f t="shared" si="27"/>
        <v>0.45000000000000001</v>
      </c>
      <c r="AK538" s="58"/>
      <c r="AL538" s="58"/>
    </row>
    <row r="539" spans="1:38" ht="112.5">
      <c r="A539" s="47" t="s">
        <v>170</v>
      </c>
      <c r="B539" s="43" t="s">
        <v>711</v>
      </c>
      <c r="C539" s="50" t="s">
        <v>1746</v>
      </c>
      <c r="D539" s="58"/>
      <c r="E539" s="58">
        <v>0</v>
      </c>
      <c r="F539" s="58">
        <v>0</v>
      </c>
      <c r="G539" s="58"/>
      <c r="H539" s="58">
        <v>0</v>
      </c>
      <c r="I539" s="58"/>
      <c r="J539" s="58"/>
      <c r="K539" s="58"/>
      <c r="L539" s="58">
        <v>0</v>
      </c>
      <c r="M539" s="58">
        <v>0</v>
      </c>
      <c r="N539" s="58"/>
      <c r="O539" s="58">
        <v>0</v>
      </c>
      <c r="P539" s="58"/>
      <c r="Q539" s="58"/>
      <c r="R539" s="58"/>
      <c r="S539" s="58">
        <v>0</v>
      </c>
      <c r="T539" s="58">
        <v>0</v>
      </c>
      <c r="U539" s="58"/>
      <c r="V539" s="58">
        <v>0</v>
      </c>
      <c r="W539" s="58"/>
      <c r="X539" s="58"/>
      <c r="Y539" s="58"/>
      <c r="Z539" s="58">
        <v>0</v>
      </c>
      <c r="AA539" s="58">
        <v>0</v>
      </c>
      <c r="AB539" s="58"/>
      <c r="AC539" s="58">
        <v>0</v>
      </c>
      <c r="AD539" s="58"/>
      <c r="AE539" s="58"/>
      <c r="AF539" s="58"/>
      <c r="AG539" s="58">
        <f t="shared" si="25"/>
        <v>0</v>
      </c>
      <c r="AH539" s="58">
        <f t="shared" si="26"/>
        <v>0</v>
      </c>
      <c r="AI539" s="58"/>
      <c r="AJ539" s="58">
        <f t="shared" si="27"/>
        <v>0</v>
      </c>
      <c r="AK539" s="58"/>
      <c r="AL539" s="58"/>
    </row>
    <row r="540" spans="1:38" ht="93.75">
      <c r="A540" s="47" t="s">
        <v>170</v>
      </c>
      <c r="B540" s="43" t="s">
        <v>712</v>
      </c>
      <c r="C540" s="50" t="s">
        <v>1747</v>
      </c>
      <c r="D540" s="58"/>
      <c r="E540" s="58">
        <v>0</v>
      </c>
      <c r="F540" s="58">
        <v>0</v>
      </c>
      <c r="G540" s="58"/>
      <c r="H540" s="58">
        <v>0</v>
      </c>
      <c r="I540" s="58"/>
      <c r="J540" s="58"/>
      <c r="K540" s="58"/>
      <c r="L540" s="58">
        <v>0</v>
      </c>
      <c r="M540" s="58">
        <v>0</v>
      </c>
      <c r="N540" s="58"/>
      <c r="O540" s="58">
        <v>0</v>
      </c>
      <c r="P540" s="58"/>
      <c r="Q540" s="58"/>
      <c r="R540" s="58"/>
      <c r="S540" s="58">
        <v>0</v>
      </c>
      <c r="T540" s="58">
        <v>0</v>
      </c>
      <c r="U540" s="58"/>
      <c r="V540" s="58">
        <v>0</v>
      </c>
      <c r="W540" s="58"/>
      <c r="X540" s="58"/>
      <c r="Y540" s="58"/>
      <c r="Z540" s="58">
        <v>25.43533</v>
      </c>
      <c r="AA540" s="58">
        <v>0</v>
      </c>
      <c r="AB540" s="58"/>
      <c r="AC540" s="58">
        <v>2.275</v>
      </c>
      <c r="AD540" s="58"/>
      <c r="AE540" s="58"/>
      <c r="AF540" s="58"/>
      <c r="AG540" s="58">
        <f t="shared" si="25"/>
        <v>25.43533</v>
      </c>
      <c r="AH540" s="58">
        <f t="shared" si="26"/>
        <v>0</v>
      </c>
      <c r="AI540" s="58"/>
      <c r="AJ540" s="58">
        <f t="shared" si="27"/>
        <v>2.2749999999999999</v>
      </c>
      <c r="AK540" s="58"/>
      <c r="AL540" s="58"/>
    </row>
    <row r="541" spans="1:38" ht="75">
      <c r="A541" s="47" t="s">
        <v>170</v>
      </c>
      <c r="B541" s="43" t="s">
        <v>713</v>
      </c>
      <c r="C541" s="50" t="s">
        <v>1748</v>
      </c>
      <c r="D541" s="58"/>
      <c r="E541" s="58">
        <v>0</v>
      </c>
      <c r="F541" s="58">
        <v>0</v>
      </c>
      <c r="G541" s="58"/>
      <c r="H541" s="58">
        <v>0</v>
      </c>
      <c r="I541" s="58"/>
      <c r="J541" s="58"/>
      <c r="K541" s="58"/>
      <c r="L541" s="58">
        <v>0</v>
      </c>
      <c r="M541" s="58">
        <v>0</v>
      </c>
      <c r="N541" s="58"/>
      <c r="O541" s="58">
        <v>0</v>
      </c>
      <c r="P541" s="58"/>
      <c r="Q541" s="58"/>
      <c r="R541" s="58"/>
      <c r="S541" s="58">
        <v>0</v>
      </c>
      <c r="T541" s="58">
        <v>0</v>
      </c>
      <c r="U541" s="58"/>
      <c r="V541" s="58">
        <v>0</v>
      </c>
      <c r="W541" s="58"/>
      <c r="X541" s="58"/>
      <c r="Y541" s="58"/>
      <c r="Z541" s="58">
        <v>0</v>
      </c>
      <c r="AA541" s="58">
        <v>0</v>
      </c>
      <c r="AB541" s="58"/>
      <c r="AC541" s="58">
        <v>0</v>
      </c>
      <c r="AD541" s="58"/>
      <c r="AE541" s="58"/>
      <c r="AF541" s="58"/>
      <c r="AG541" s="58">
        <f t="shared" si="25"/>
        <v>0</v>
      </c>
      <c r="AH541" s="58">
        <f t="shared" si="26"/>
        <v>0</v>
      </c>
      <c r="AI541" s="58"/>
      <c r="AJ541" s="58">
        <f t="shared" si="27"/>
        <v>0</v>
      </c>
      <c r="AK541" s="58"/>
      <c r="AL541" s="58"/>
    </row>
    <row r="542" spans="1:38" ht="75">
      <c r="A542" s="47" t="s">
        <v>170</v>
      </c>
      <c r="B542" s="45" t="s">
        <v>714</v>
      </c>
      <c r="C542" s="51" t="s">
        <v>1749</v>
      </c>
      <c r="D542" s="58"/>
      <c r="E542" s="58">
        <v>0</v>
      </c>
      <c r="F542" s="58">
        <v>0</v>
      </c>
      <c r="G542" s="58"/>
      <c r="H542" s="58">
        <v>0</v>
      </c>
      <c r="I542" s="58"/>
      <c r="J542" s="58"/>
      <c r="K542" s="58"/>
      <c r="L542" s="58">
        <v>0</v>
      </c>
      <c r="M542" s="58">
        <v>0</v>
      </c>
      <c r="N542" s="58"/>
      <c r="O542" s="58">
        <v>0</v>
      </c>
      <c r="P542" s="58"/>
      <c r="Q542" s="58"/>
      <c r="R542" s="58"/>
      <c r="S542" s="58">
        <v>0</v>
      </c>
      <c r="T542" s="58">
        <v>0</v>
      </c>
      <c r="U542" s="58"/>
      <c r="V542" s="58">
        <v>0</v>
      </c>
      <c r="W542" s="58"/>
      <c r="X542" s="58"/>
      <c r="Y542" s="58"/>
      <c r="Z542" s="58">
        <v>0</v>
      </c>
      <c r="AA542" s="58">
        <v>0</v>
      </c>
      <c r="AB542" s="58"/>
      <c r="AC542" s="58">
        <v>0</v>
      </c>
      <c r="AD542" s="58"/>
      <c r="AE542" s="58"/>
      <c r="AF542" s="58"/>
      <c r="AG542" s="58">
        <f t="shared" si="25"/>
        <v>0</v>
      </c>
      <c r="AH542" s="58">
        <f t="shared" si="26"/>
        <v>0</v>
      </c>
      <c r="AI542" s="58"/>
      <c r="AJ542" s="58">
        <f t="shared" si="27"/>
        <v>0</v>
      </c>
      <c r="AK542" s="58"/>
      <c r="AL542" s="58"/>
    </row>
    <row r="543" spans="1:38" ht="56.25">
      <c r="A543" s="47" t="s">
        <v>170</v>
      </c>
      <c r="B543" s="43" t="s">
        <v>715</v>
      </c>
      <c r="C543" s="50" t="s">
        <v>1750</v>
      </c>
      <c r="D543" s="58"/>
      <c r="E543" s="58">
        <v>0</v>
      </c>
      <c r="F543" s="58">
        <v>0</v>
      </c>
      <c r="G543" s="58"/>
      <c r="H543" s="58">
        <v>0</v>
      </c>
      <c r="I543" s="58"/>
      <c r="J543" s="58"/>
      <c r="K543" s="58"/>
      <c r="L543" s="58">
        <v>0</v>
      </c>
      <c r="M543" s="58">
        <v>0</v>
      </c>
      <c r="N543" s="58"/>
      <c r="O543" s="58">
        <v>0</v>
      </c>
      <c r="P543" s="58"/>
      <c r="Q543" s="58"/>
      <c r="R543" s="58"/>
      <c r="S543" s="58">
        <v>0</v>
      </c>
      <c r="T543" s="58">
        <v>0</v>
      </c>
      <c r="U543" s="58"/>
      <c r="V543" s="58">
        <v>0</v>
      </c>
      <c r="W543" s="58"/>
      <c r="X543" s="58"/>
      <c r="Y543" s="58"/>
      <c r="Z543" s="58">
        <v>0</v>
      </c>
      <c r="AA543" s="58">
        <v>0</v>
      </c>
      <c r="AB543" s="58"/>
      <c r="AC543" s="58">
        <v>0</v>
      </c>
      <c r="AD543" s="58"/>
      <c r="AE543" s="58"/>
      <c r="AF543" s="58"/>
      <c r="AG543" s="58">
        <f t="shared" si="25"/>
        <v>0</v>
      </c>
      <c r="AH543" s="58">
        <f t="shared" si="26"/>
        <v>0</v>
      </c>
      <c r="AI543" s="58"/>
      <c r="AJ543" s="58">
        <f t="shared" si="27"/>
        <v>0</v>
      </c>
      <c r="AK543" s="58"/>
      <c r="AL543" s="58"/>
    </row>
    <row r="544" spans="1:38" ht="131.25">
      <c r="A544" s="47" t="s">
        <v>170</v>
      </c>
      <c r="B544" s="43" t="s">
        <v>716</v>
      </c>
      <c r="C544" s="50" t="s">
        <v>1751</v>
      </c>
      <c r="D544" s="58"/>
      <c r="E544" s="58">
        <v>0</v>
      </c>
      <c r="F544" s="58">
        <v>0</v>
      </c>
      <c r="G544" s="58"/>
      <c r="H544" s="58">
        <v>0</v>
      </c>
      <c r="I544" s="58"/>
      <c r="J544" s="58"/>
      <c r="K544" s="58"/>
      <c r="L544" s="58">
        <v>0</v>
      </c>
      <c r="M544" s="58">
        <v>0</v>
      </c>
      <c r="N544" s="58"/>
      <c r="O544" s="58">
        <v>0</v>
      </c>
      <c r="P544" s="58"/>
      <c r="Q544" s="58"/>
      <c r="R544" s="58"/>
      <c r="S544" s="58">
        <v>19.163770000000003</v>
      </c>
      <c r="T544" s="58">
        <v>0</v>
      </c>
      <c r="U544" s="58"/>
      <c r="V544" s="58">
        <v>4.20</v>
      </c>
      <c r="W544" s="58"/>
      <c r="X544" s="58"/>
      <c r="Y544" s="58"/>
      <c r="Z544" s="58">
        <v>0</v>
      </c>
      <c r="AA544" s="58">
        <v>0</v>
      </c>
      <c r="AB544" s="58"/>
      <c r="AC544" s="58">
        <v>0</v>
      </c>
      <c r="AD544" s="58"/>
      <c r="AE544" s="58"/>
      <c r="AF544" s="58"/>
      <c r="AG544" s="58">
        <f t="shared" si="25"/>
        <v>19.163770000000003</v>
      </c>
      <c r="AH544" s="58">
        <f t="shared" si="26"/>
        <v>0</v>
      </c>
      <c r="AI544" s="58"/>
      <c r="AJ544" s="58">
        <f t="shared" si="27"/>
        <v>4.2000000000000002</v>
      </c>
      <c r="AK544" s="58"/>
      <c r="AL544" s="58"/>
    </row>
    <row r="545" spans="1:38" ht="75">
      <c r="A545" s="47" t="s">
        <v>170</v>
      </c>
      <c r="B545" s="43" t="s">
        <v>717</v>
      </c>
      <c r="C545" s="50" t="s">
        <v>1752</v>
      </c>
      <c r="D545" s="58"/>
      <c r="E545" s="58">
        <v>0</v>
      </c>
      <c r="F545" s="58">
        <v>0</v>
      </c>
      <c r="G545" s="58"/>
      <c r="H545" s="58">
        <v>0</v>
      </c>
      <c r="I545" s="58"/>
      <c r="J545" s="58"/>
      <c r="K545" s="58"/>
      <c r="L545" s="58">
        <v>0</v>
      </c>
      <c r="M545" s="58">
        <v>0</v>
      </c>
      <c r="N545" s="58"/>
      <c r="O545" s="58">
        <v>0</v>
      </c>
      <c r="P545" s="58"/>
      <c r="Q545" s="58"/>
      <c r="R545" s="58"/>
      <c r="S545" s="58">
        <v>0</v>
      </c>
      <c r="T545" s="58">
        <v>0</v>
      </c>
      <c r="U545" s="58"/>
      <c r="V545" s="58">
        <v>0</v>
      </c>
      <c r="W545" s="58"/>
      <c r="X545" s="58"/>
      <c r="Y545" s="58"/>
      <c r="Z545" s="58">
        <v>3.0516200000000002</v>
      </c>
      <c r="AA545" s="58">
        <v>0</v>
      </c>
      <c r="AB545" s="58"/>
      <c r="AC545" s="58">
        <v>0</v>
      </c>
      <c r="AD545" s="58"/>
      <c r="AE545" s="58"/>
      <c r="AF545" s="58"/>
      <c r="AG545" s="58">
        <f t="shared" si="25"/>
        <v>3.0516200000000002</v>
      </c>
      <c r="AH545" s="58">
        <f t="shared" si="26"/>
        <v>0</v>
      </c>
      <c r="AI545" s="58"/>
      <c r="AJ545" s="58">
        <f t="shared" si="27"/>
        <v>0</v>
      </c>
      <c r="AK545" s="58"/>
      <c r="AL545" s="58"/>
    </row>
    <row r="546" spans="1:38" ht="56.25">
      <c r="A546" s="47" t="s">
        <v>170</v>
      </c>
      <c r="B546" s="43" t="s">
        <v>718</v>
      </c>
      <c r="C546" s="50" t="s">
        <v>1753</v>
      </c>
      <c r="D546" s="58"/>
      <c r="E546" s="58">
        <v>0</v>
      </c>
      <c r="F546" s="58">
        <v>0</v>
      </c>
      <c r="G546" s="58"/>
      <c r="H546" s="58">
        <v>0</v>
      </c>
      <c r="I546" s="58"/>
      <c r="J546" s="58"/>
      <c r="K546" s="58"/>
      <c r="L546" s="58">
        <v>0</v>
      </c>
      <c r="M546" s="58">
        <v>0</v>
      </c>
      <c r="N546" s="58"/>
      <c r="O546" s="58">
        <v>0</v>
      </c>
      <c r="P546" s="58"/>
      <c r="Q546" s="58"/>
      <c r="R546" s="58"/>
      <c r="S546" s="58">
        <v>0</v>
      </c>
      <c r="T546" s="58">
        <v>0</v>
      </c>
      <c r="U546" s="58"/>
      <c r="V546" s="58">
        <v>0</v>
      </c>
      <c r="W546" s="58"/>
      <c r="X546" s="58"/>
      <c r="Y546" s="58"/>
      <c r="Z546" s="58">
        <v>0</v>
      </c>
      <c r="AA546" s="58">
        <v>0</v>
      </c>
      <c r="AB546" s="58"/>
      <c r="AC546" s="58">
        <v>0</v>
      </c>
      <c r="AD546" s="58"/>
      <c r="AE546" s="58"/>
      <c r="AF546" s="58"/>
      <c r="AG546" s="58">
        <f t="shared" si="25"/>
        <v>0</v>
      </c>
      <c r="AH546" s="58">
        <f t="shared" si="26"/>
        <v>0</v>
      </c>
      <c r="AI546" s="58"/>
      <c r="AJ546" s="58">
        <f t="shared" si="27"/>
        <v>0</v>
      </c>
      <c r="AK546" s="58"/>
      <c r="AL546" s="58"/>
    </row>
    <row r="547" spans="1:38" ht="131.25">
      <c r="A547" s="47" t="s">
        <v>170</v>
      </c>
      <c r="B547" s="43" t="s">
        <v>719</v>
      </c>
      <c r="C547" s="50" t="s">
        <v>1754</v>
      </c>
      <c r="D547" s="58"/>
      <c r="E547" s="58">
        <v>0</v>
      </c>
      <c r="F547" s="58">
        <v>0</v>
      </c>
      <c r="G547" s="58"/>
      <c r="H547" s="58">
        <v>0</v>
      </c>
      <c r="I547" s="58"/>
      <c r="J547" s="58"/>
      <c r="K547" s="58"/>
      <c r="L547" s="58">
        <v>0</v>
      </c>
      <c r="M547" s="58">
        <v>0</v>
      </c>
      <c r="N547" s="58"/>
      <c r="O547" s="58">
        <v>0</v>
      </c>
      <c r="P547" s="58"/>
      <c r="Q547" s="58"/>
      <c r="R547" s="58"/>
      <c r="S547" s="58">
        <v>0</v>
      </c>
      <c r="T547" s="58">
        <v>0</v>
      </c>
      <c r="U547" s="58"/>
      <c r="V547" s="58">
        <v>0</v>
      </c>
      <c r="W547" s="58"/>
      <c r="X547" s="58"/>
      <c r="Y547" s="58"/>
      <c r="Z547" s="58">
        <v>0</v>
      </c>
      <c r="AA547" s="58">
        <v>0</v>
      </c>
      <c r="AB547" s="58"/>
      <c r="AC547" s="58">
        <v>0</v>
      </c>
      <c r="AD547" s="58"/>
      <c r="AE547" s="58"/>
      <c r="AF547" s="58"/>
      <c r="AG547" s="58">
        <f t="shared" si="25"/>
        <v>0</v>
      </c>
      <c r="AH547" s="58">
        <f t="shared" si="26"/>
        <v>0</v>
      </c>
      <c r="AI547" s="58"/>
      <c r="AJ547" s="58">
        <f t="shared" si="27"/>
        <v>0</v>
      </c>
      <c r="AK547" s="58"/>
      <c r="AL547" s="58"/>
    </row>
    <row r="548" spans="1:38" ht="93.75">
      <c r="A548" s="47" t="s">
        <v>170</v>
      </c>
      <c r="B548" s="43" t="s">
        <v>720</v>
      </c>
      <c r="C548" s="50" t="s">
        <v>1755</v>
      </c>
      <c r="D548" s="58"/>
      <c r="E548" s="58">
        <v>0</v>
      </c>
      <c r="F548" s="58">
        <v>0</v>
      </c>
      <c r="G548" s="58"/>
      <c r="H548" s="58">
        <v>0</v>
      </c>
      <c r="I548" s="58"/>
      <c r="J548" s="58"/>
      <c r="K548" s="58"/>
      <c r="L548" s="58">
        <v>0</v>
      </c>
      <c r="M548" s="58">
        <v>0</v>
      </c>
      <c r="N548" s="58"/>
      <c r="O548" s="58">
        <v>0</v>
      </c>
      <c r="P548" s="58"/>
      <c r="Q548" s="58"/>
      <c r="R548" s="58"/>
      <c r="S548" s="58">
        <v>0</v>
      </c>
      <c r="T548" s="58">
        <v>0</v>
      </c>
      <c r="U548" s="58"/>
      <c r="V548" s="58">
        <v>0</v>
      </c>
      <c r="W548" s="58"/>
      <c r="X548" s="58"/>
      <c r="Y548" s="58"/>
      <c r="Z548" s="58">
        <v>0</v>
      </c>
      <c r="AA548" s="58">
        <v>0</v>
      </c>
      <c r="AB548" s="58"/>
      <c r="AC548" s="58">
        <v>0</v>
      </c>
      <c r="AD548" s="58"/>
      <c r="AE548" s="58"/>
      <c r="AF548" s="58"/>
      <c r="AG548" s="58">
        <f t="shared" si="25"/>
        <v>0</v>
      </c>
      <c r="AH548" s="58">
        <f t="shared" si="26"/>
        <v>0</v>
      </c>
      <c r="AI548" s="58"/>
      <c r="AJ548" s="58">
        <f t="shared" si="27"/>
        <v>0</v>
      </c>
      <c r="AK548" s="58"/>
      <c r="AL548" s="58"/>
    </row>
    <row r="549" spans="1:38" ht="93.75">
      <c r="A549" s="47" t="s">
        <v>170</v>
      </c>
      <c r="B549" s="43" t="s">
        <v>721</v>
      </c>
      <c r="C549" s="50" t="s">
        <v>1756</v>
      </c>
      <c r="D549" s="58"/>
      <c r="E549" s="58">
        <v>0</v>
      </c>
      <c r="F549" s="58">
        <v>0</v>
      </c>
      <c r="G549" s="58"/>
      <c r="H549" s="58">
        <v>0</v>
      </c>
      <c r="I549" s="58"/>
      <c r="J549" s="58"/>
      <c r="K549" s="58"/>
      <c r="L549" s="58">
        <v>0</v>
      </c>
      <c r="M549" s="58">
        <v>0</v>
      </c>
      <c r="N549" s="58"/>
      <c r="O549" s="58">
        <v>0</v>
      </c>
      <c r="P549" s="58"/>
      <c r="Q549" s="58"/>
      <c r="R549" s="58"/>
      <c r="S549" s="58">
        <v>0</v>
      </c>
      <c r="T549" s="58">
        <v>0</v>
      </c>
      <c r="U549" s="58"/>
      <c r="V549" s="58">
        <v>0</v>
      </c>
      <c r="W549" s="58"/>
      <c r="X549" s="58"/>
      <c r="Y549" s="58"/>
      <c r="Z549" s="58">
        <v>0</v>
      </c>
      <c r="AA549" s="58">
        <v>0</v>
      </c>
      <c r="AB549" s="58"/>
      <c r="AC549" s="58">
        <v>0</v>
      </c>
      <c r="AD549" s="58"/>
      <c r="AE549" s="58"/>
      <c r="AF549" s="58"/>
      <c r="AG549" s="58">
        <f t="shared" si="25"/>
        <v>0</v>
      </c>
      <c r="AH549" s="58">
        <f t="shared" si="26"/>
        <v>0</v>
      </c>
      <c r="AI549" s="58"/>
      <c r="AJ549" s="58">
        <f t="shared" si="27"/>
        <v>0</v>
      </c>
      <c r="AK549" s="58"/>
      <c r="AL549" s="58"/>
    </row>
    <row r="550" spans="1:38" ht="93.75">
      <c r="A550" s="47" t="s">
        <v>170</v>
      </c>
      <c r="B550" s="43" t="s">
        <v>722</v>
      </c>
      <c r="C550" s="50" t="s">
        <v>1757</v>
      </c>
      <c r="D550" s="58"/>
      <c r="E550" s="58">
        <v>0</v>
      </c>
      <c r="F550" s="58">
        <v>0</v>
      </c>
      <c r="G550" s="58"/>
      <c r="H550" s="58">
        <v>0</v>
      </c>
      <c r="I550" s="58"/>
      <c r="J550" s="58"/>
      <c r="K550" s="58"/>
      <c r="L550" s="58">
        <v>0</v>
      </c>
      <c r="M550" s="58">
        <v>0</v>
      </c>
      <c r="N550" s="58"/>
      <c r="O550" s="58">
        <v>0</v>
      </c>
      <c r="P550" s="58"/>
      <c r="Q550" s="58"/>
      <c r="R550" s="58"/>
      <c r="S550" s="58">
        <v>0</v>
      </c>
      <c r="T550" s="58">
        <v>0</v>
      </c>
      <c r="U550" s="58"/>
      <c r="V550" s="58">
        <v>0</v>
      </c>
      <c r="W550" s="58"/>
      <c r="X550" s="58"/>
      <c r="Y550" s="58"/>
      <c r="Z550" s="58">
        <v>0</v>
      </c>
      <c r="AA550" s="58">
        <v>0</v>
      </c>
      <c r="AB550" s="58"/>
      <c r="AC550" s="58">
        <v>0</v>
      </c>
      <c r="AD550" s="58"/>
      <c r="AE550" s="58"/>
      <c r="AF550" s="58"/>
      <c r="AG550" s="58">
        <f t="shared" si="25"/>
        <v>0</v>
      </c>
      <c r="AH550" s="58">
        <f t="shared" si="26"/>
        <v>0</v>
      </c>
      <c r="AI550" s="58"/>
      <c r="AJ550" s="58">
        <f t="shared" si="27"/>
        <v>0</v>
      </c>
      <c r="AK550" s="58"/>
      <c r="AL550" s="58"/>
    </row>
    <row r="551" spans="1:38" ht="56.25">
      <c r="A551" s="47" t="s">
        <v>170</v>
      </c>
      <c r="B551" s="43" t="s">
        <v>723</v>
      </c>
      <c r="C551" s="50" t="s">
        <v>1758</v>
      </c>
      <c r="D551" s="58"/>
      <c r="E551" s="58">
        <v>0</v>
      </c>
      <c r="F551" s="58">
        <v>0</v>
      </c>
      <c r="G551" s="58"/>
      <c r="H551" s="58">
        <v>0</v>
      </c>
      <c r="I551" s="58"/>
      <c r="J551" s="58"/>
      <c r="K551" s="58"/>
      <c r="L551" s="58">
        <v>0</v>
      </c>
      <c r="M551" s="58">
        <v>0</v>
      </c>
      <c r="N551" s="58"/>
      <c r="O551" s="58">
        <v>0</v>
      </c>
      <c r="P551" s="58"/>
      <c r="Q551" s="58"/>
      <c r="R551" s="58"/>
      <c r="S551" s="58">
        <v>0</v>
      </c>
      <c r="T551" s="58">
        <v>0</v>
      </c>
      <c r="U551" s="58"/>
      <c r="V551" s="58">
        <v>0</v>
      </c>
      <c r="W551" s="58"/>
      <c r="X551" s="58"/>
      <c r="Y551" s="58"/>
      <c r="Z551" s="58">
        <v>0</v>
      </c>
      <c r="AA551" s="58">
        <v>0</v>
      </c>
      <c r="AB551" s="58"/>
      <c r="AC551" s="58">
        <v>0</v>
      </c>
      <c r="AD551" s="58"/>
      <c r="AE551" s="58"/>
      <c r="AF551" s="58"/>
      <c r="AG551" s="58">
        <f t="shared" si="25"/>
        <v>0</v>
      </c>
      <c r="AH551" s="58">
        <f t="shared" si="26"/>
        <v>0</v>
      </c>
      <c r="AI551" s="58"/>
      <c r="AJ551" s="58">
        <f t="shared" si="27"/>
        <v>0</v>
      </c>
      <c r="AK551" s="58"/>
      <c r="AL551" s="58"/>
    </row>
    <row r="552" spans="1:38" ht="56.25">
      <c r="A552" s="47" t="s">
        <v>170</v>
      </c>
      <c r="B552" s="43" t="s">
        <v>724</v>
      </c>
      <c r="C552" s="50" t="s">
        <v>1759</v>
      </c>
      <c r="D552" s="58"/>
      <c r="E552" s="58">
        <v>0</v>
      </c>
      <c r="F552" s="58">
        <v>0</v>
      </c>
      <c r="G552" s="58"/>
      <c r="H552" s="58">
        <v>0</v>
      </c>
      <c r="I552" s="58"/>
      <c r="J552" s="58"/>
      <c r="K552" s="58"/>
      <c r="L552" s="58">
        <v>0</v>
      </c>
      <c r="M552" s="58">
        <v>0</v>
      </c>
      <c r="N552" s="58"/>
      <c r="O552" s="58">
        <v>0</v>
      </c>
      <c r="P552" s="58"/>
      <c r="Q552" s="58"/>
      <c r="R552" s="58"/>
      <c r="S552" s="58">
        <v>0</v>
      </c>
      <c r="T552" s="58">
        <v>0</v>
      </c>
      <c r="U552" s="58"/>
      <c r="V552" s="58">
        <v>0</v>
      </c>
      <c r="W552" s="58"/>
      <c r="X552" s="58"/>
      <c r="Y552" s="58"/>
      <c r="Z552" s="58">
        <v>0</v>
      </c>
      <c r="AA552" s="58">
        <v>0</v>
      </c>
      <c r="AB552" s="58"/>
      <c r="AC552" s="58">
        <v>0</v>
      </c>
      <c r="AD552" s="58"/>
      <c r="AE552" s="58"/>
      <c r="AF552" s="58"/>
      <c r="AG552" s="58">
        <f t="shared" si="25"/>
        <v>0</v>
      </c>
      <c r="AH552" s="58">
        <f t="shared" si="26"/>
        <v>0</v>
      </c>
      <c r="AI552" s="58"/>
      <c r="AJ552" s="58">
        <f t="shared" si="27"/>
        <v>0</v>
      </c>
      <c r="AK552" s="58"/>
      <c r="AL552" s="58"/>
    </row>
    <row r="553" spans="1:38" ht="112.5">
      <c r="A553" s="47" t="s">
        <v>170</v>
      </c>
      <c r="B553" s="43" t="s">
        <v>725</v>
      </c>
      <c r="C553" s="51" t="s">
        <v>1760</v>
      </c>
      <c r="D553" s="58"/>
      <c r="E553" s="58">
        <v>0</v>
      </c>
      <c r="F553" s="58">
        <v>0</v>
      </c>
      <c r="G553" s="58"/>
      <c r="H553" s="58">
        <v>0</v>
      </c>
      <c r="I553" s="58"/>
      <c r="J553" s="58"/>
      <c r="K553" s="58"/>
      <c r="L553" s="58">
        <v>0</v>
      </c>
      <c r="M553" s="58">
        <v>0</v>
      </c>
      <c r="N553" s="58"/>
      <c r="O553" s="58">
        <v>0</v>
      </c>
      <c r="P553" s="58"/>
      <c r="Q553" s="58"/>
      <c r="R553" s="58"/>
      <c r="S553" s="58">
        <v>0</v>
      </c>
      <c r="T553" s="58">
        <v>0</v>
      </c>
      <c r="U553" s="58"/>
      <c r="V553" s="58">
        <v>0</v>
      </c>
      <c r="W553" s="58"/>
      <c r="X553" s="58"/>
      <c r="Y553" s="58"/>
      <c r="Z553" s="58">
        <v>1.3501400000000001</v>
      </c>
      <c r="AA553" s="58">
        <v>0.25</v>
      </c>
      <c r="AB553" s="58"/>
      <c r="AC553" s="58">
        <v>0.04</v>
      </c>
      <c r="AD553" s="58"/>
      <c r="AE553" s="58"/>
      <c r="AF553" s="58"/>
      <c r="AG553" s="58">
        <f t="shared" si="25"/>
        <v>1.3501400000000001</v>
      </c>
      <c r="AH553" s="58">
        <f t="shared" si="26"/>
        <v>0.25</v>
      </c>
      <c r="AI553" s="58"/>
      <c r="AJ553" s="58">
        <f t="shared" si="27"/>
        <v>0.040000000000000001</v>
      </c>
      <c r="AK553" s="58"/>
      <c r="AL553" s="58"/>
    </row>
    <row r="554" spans="1:38" ht="75">
      <c r="A554" s="47" t="s">
        <v>170</v>
      </c>
      <c r="B554" s="43" t="s">
        <v>726</v>
      </c>
      <c r="C554" s="50" t="s">
        <v>1761</v>
      </c>
      <c r="D554" s="58"/>
      <c r="E554" s="58">
        <v>0</v>
      </c>
      <c r="F554" s="58">
        <v>0</v>
      </c>
      <c r="G554" s="58"/>
      <c r="H554" s="58">
        <v>0</v>
      </c>
      <c r="I554" s="58"/>
      <c r="J554" s="58"/>
      <c r="K554" s="58"/>
      <c r="L554" s="58">
        <v>0</v>
      </c>
      <c r="M554" s="58">
        <v>0</v>
      </c>
      <c r="N554" s="58"/>
      <c r="O554" s="58">
        <v>0</v>
      </c>
      <c r="P554" s="58"/>
      <c r="Q554" s="58"/>
      <c r="R554" s="58"/>
      <c r="S554" s="58">
        <v>0</v>
      </c>
      <c r="T554" s="58">
        <v>0</v>
      </c>
      <c r="U554" s="58"/>
      <c r="V554" s="58">
        <v>0</v>
      </c>
      <c r="W554" s="58"/>
      <c r="X554" s="58"/>
      <c r="Y554" s="58"/>
      <c r="Z554" s="58">
        <v>0</v>
      </c>
      <c r="AA554" s="58">
        <v>0</v>
      </c>
      <c r="AB554" s="58"/>
      <c r="AC554" s="58">
        <v>0</v>
      </c>
      <c r="AD554" s="58"/>
      <c r="AE554" s="58"/>
      <c r="AF554" s="58"/>
      <c r="AG554" s="58">
        <f t="shared" si="25"/>
        <v>0</v>
      </c>
      <c r="AH554" s="58">
        <f t="shared" si="26"/>
        <v>0</v>
      </c>
      <c r="AI554" s="58"/>
      <c r="AJ554" s="58">
        <f t="shared" si="27"/>
        <v>0</v>
      </c>
      <c r="AK554" s="58"/>
      <c r="AL554" s="58"/>
    </row>
    <row r="555" spans="1:38" ht="75">
      <c r="A555" s="47" t="s">
        <v>170</v>
      </c>
      <c r="B555" s="43" t="s">
        <v>727</v>
      </c>
      <c r="C555" s="50" t="s">
        <v>1762</v>
      </c>
      <c r="D555" s="58"/>
      <c r="E555" s="58">
        <v>0</v>
      </c>
      <c r="F555" s="58">
        <v>0</v>
      </c>
      <c r="G555" s="58"/>
      <c r="H555" s="58">
        <v>0</v>
      </c>
      <c r="I555" s="58"/>
      <c r="J555" s="58"/>
      <c r="K555" s="58"/>
      <c r="L555" s="58">
        <v>0</v>
      </c>
      <c r="M555" s="58">
        <v>0</v>
      </c>
      <c r="N555" s="58"/>
      <c r="O555" s="58">
        <v>0</v>
      </c>
      <c r="P555" s="58"/>
      <c r="Q555" s="58"/>
      <c r="R555" s="58"/>
      <c r="S555" s="58">
        <v>0</v>
      </c>
      <c r="T555" s="58">
        <v>0</v>
      </c>
      <c r="U555" s="58"/>
      <c r="V555" s="58">
        <v>0</v>
      </c>
      <c r="W555" s="58"/>
      <c r="X555" s="58"/>
      <c r="Y555" s="58"/>
      <c r="Z555" s="58">
        <v>0</v>
      </c>
      <c r="AA555" s="58">
        <v>0</v>
      </c>
      <c r="AB555" s="58"/>
      <c r="AC555" s="58">
        <v>0</v>
      </c>
      <c r="AD555" s="58"/>
      <c r="AE555" s="58"/>
      <c r="AF555" s="58"/>
      <c r="AG555" s="58">
        <f t="shared" si="25"/>
        <v>0</v>
      </c>
      <c r="AH555" s="58">
        <f t="shared" si="26"/>
        <v>0</v>
      </c>
      <c r="AI555" s="58"/>
      <c r="AJ555" s="58">
        <f t="shared" si="27"/>
        <v>0</v>
      </c>
      <c r="AK555" s="58"/>
      <c r="AL555" s="58"/>
    </row>
    <row r="556" spans="1:38" ht="93.75">
      <c r="A556" s="47" t="s">
        <v>170</v>
      </c>
      <c r="B556" s="43" t="s">
        <v>728</v>
      </c>
      <c r="C556" s="50" t="s">
        <v>1763</v>
      </c>
      <c r="D556" s="58"/>
      <c r="E556" s="58">
        <v>0</v>
      </c>
      <c r="F556" s="58">
        <v>0</v>
      </c>
      <c r="G556" s="58"/>
      <c r="H556" s="58">
        <v>0</v>
      </c>
      <c r="I556" s="58"/>
      <c r="J556" s="58"/>
      <c r="K556" s="58"/>
      <c r="L556" s="58">
        <v>0</v>
      </c>
      <c r="M556" s="58">
        <v>0</v>
      </c>
      <c r="N556" s="58"/>
      <c r="O556" s="58">
        <v>0</v>
      </c>
      <c r="P556" s="58"/>
      <c r="Q556" s="58"/>
      <c r="R556" s="58"/>
      <c r="S556" s="58">
        <v>0</v>
      </c>
      <c r="T556" s="58">
        <v>0</v>
      </c>
      <c r="U556" s="58"/>
      <c r="V556" s="58">
        <v>0</v>
      </c>
      <c r="W556" s="58"/>
      <c r="X556" s="58"/>
      <c r="Y556" s="58"/>
      <c r="Z556" s="58">
        <v>0</v>
      </c>
      <c r="AA556" s="58">
        <v>0</v>
      </c>
      <c r="AB556" s="58"/>
      <c r="AC556" s="58">
        <v>0</v>
      </c>
      <c r="AD556" s="58"/>
      <c r="AE556" s="58"/>
      <c r="AF556" s="58"/>
      <c r="AG556" s="58">
        <f t="shared" si="25"/>
        <v>0</v>
      </c>
      <c r="AH556" s="58">
        <f t="shared" si="26"/>
        <v>0</v>
      </c>
      <c r="AI556" s="58"/>
      <c r="AJ556" s="58">
        <f t="shared" si="27"/>
        <v>0</v>
      </c>
      <c r="AK556" s="58"/>
      <c r="AL556" s="58"/>
    </row>
    <row r="557" spans="1:38" ht="56.25">
      <c r="A557" s="47" t="s">
        <v>170</v>
      </c>
      <c r="B557" s="43" t="s">
        <v>729</v>
      </c>
      <c r="C557" s="50" t="s">
        <v>1764</v>
      </c>
      <c r="D557" s="58"/>
      <c r="E557" s="58">
        <v>0</v>
      </c>
      <c r="F557" s="58">
        <v>0</v>
      </c>
      <c r="G557" s="58"/>
      <c r="H557" s="58">
        <v>0</v>
      </c>
      <c r="I557" s="58"/>
      <c r="J557" s="58"/>
      <c r="K557" s="58"/>
      <c r="L557" s="58">
        <v>0</v>
      </c>
      <c r="M557" s="58">
        <v>0</v>
      </c>
      <c r="N557" s="58"/>
      <c r="O557" s="58">
        <v>0</v>
      </c>
      <c r="P557" s="58"/>
      <c r="Q557" s="58"/>
      <c r="R557" s="58"/>
      <c r="S557" s="58">
        <v>0</v>
      </c>
      <c r="T557" s="58">
        <v>0</v>
      </c>
      <c r="U557" s="58"/>
      <c r="V557" s="58">
        <v>0</v>
      </c>
      <c r="W557" s="58"/>
      <c r="X557" s="58"/>
      <c r="Y557" s="58"/>
      <c r="Z557" s="58">
        <v>0</v>
      </c>
      <c r="AA557" s="58">
        <v>0</v>
      </c>
      <c r="AB557" s="58"/>
      <c r="AC557" s="58">
        <v>0</v>
      </c>
      <c r="AD557" s="58"/>
      <c r="AE557" s="58"/>
      <c r="AF557" s="58"/>
      <c r="AG557" s="58">
        <f t="shared" si="25"/>
        <v>0</v>
      </c>
      <c r="AH557" s="58">
        <f t="shared" si="26"/>
        <v>0</v>
      </c>
      <c r="AI557" s="58"/>
      <c r="AJ557" s="58">
        <f t="shared" si="27"/>
        <v>0</v>
      </c>
      <c r="AK557" s="58"/>
      <c r="AL557" s="58"/>
    </row>
    <row r="558" spans="1:38" ht="56.25">
      <c r="A558" s="47" t="s">
        <v>170</v>
      </c>
      <c r="B558" s="43" t="s">
        <v>730</v>
      </c>
      <c r="C558" s="50" t="s">
        <v>1765</v>
      </c>
      <c r="D558" s="58"/>
      <c r="E558" s="58">
        <v>0</v>
      </c>
      <c r="F558" s="58">
        <v>0</v>
      </c>
      <c r="G558" s="58"/>
      <c r="H558" s="58">
        <v>0</v>
      </c>
      <c r="I558" s="58"/>
      <c r="J558" s="58"/>
      <c r="K558" s="58"/>
      <c r="L558" s="58">
        <v>0</v>
      </c>
      <c r="M558" s="58">
        <v>0</v>
      </c>
      <c r="N558" s="58"/>
      <c r="O558" s="58">
        <v>0</v>
      </c>
      <c r="P558" s="58"/>
      <c r="Q558" s="58"/>
      <c r="R558" s="58"/>
      <c r="S558" s="58">
        <v>6.4343399999999997</v>
      </c>
      <c r="T558" s="58">
        <v>0</v>
      </c>
      <c r="U558" s="58"/>
      <c r="V558" s="58">
        <v>0</v>
      </c>
      <c r="W558" s="58"/>
      <c r="X558" s="58"/>
      <c r="Y558" s="58"/>
      <c r="Z558" s="58">
        <v>0</v>
      </c>
      <c r="AA558" s="58">
        <v>0</v>
      </c>
      <c r="AB558" s="58"/>
      <c r="AC558" s="58">
        <v>0</v>
      </c>
      <c r="AD558" s="58"/>
      <c r="AE558" s="58"/>
      <c r="AF558" s="58"/>
      <c r="AG558" s="58">
        <f t="shared" si="25"/>
        <v>6.4343399999999997</v>
      </c>
      <c r="AH558" s="58">
        <f t="shared" si="26"/>
        <v>0</v>
      </c>
      <c r="AI558" s="58"/>
      <c r="AJ558" s="58">
        <f t="shared" si="27"/>
        <v>0</v>
      </c>
      <c r="AK558" s="58"/>
      <c r="AL558" s="58"/>
    </row>
    <row r="559" spans="1:38" ht="112.5">
      <c r="A559" s="47" t="s">
        <v>170</v>
      </c>
      <c r="B559" s="43" t="s">
        <v>731</v>
      </c>
      <c r="C559" s="50" t="s">
        <v>1766</v>
      </c>
      <c r="D559" s="58"/>
      <c r="E559" s="58">
        <v>0</v>
      </c>
      <c r="F559" s="58">
        <v>0</v>
      </c>
      <c r="G559" s="58"/>
      <c r="H559" s="58">
        <v>0</v>
      </c>
      <c r="I559" s="58"/>
      <c r="J559" s="58"/>
      <c r="K559" s="58"/>
      <c r="L559" s="58">
        <v>0</v>
      </c>
      <c r="M559" s="58">
        <v>0</v>
      </c>
      <c r="N559" s="58"/>
      <c r="O559" s="58">
        <v>0</v>
      </c>
      <c r="P559" s="58"/>
      <c r="Q559" s="58"/>
      <c r="R559" s="58"/>
      <c r="S559" s="58">
        <v>0</v>
      </c>
      <c r="T559" s="58">
        <v>0</v>
      </c>
      <c r="U559" s="58"/>
      <c r="V559" s="58">
        <v>0</v>
      </c>
      <c r="W559" s="58"/>
      <c r="X559" s="58"/>
      <c r="Y559" s="58"/>
      <c r="Z559" s="58">
        <v>0</v>
      </c>
      <c r="AA559" s="58">
        <v>0</v>
      </c>
      <c r="AB559" s="58"/>
      <c r="AC559" s="58">
        <v>0</v>
      </c>
      <c r="AD559" s="58"/>
      <c r="AE559" s="58"/>
      <c r="AF559" s="58"/>
      <c r="AG559" s="58">
        <f t="shared" si="25"/>
        <v>0</v>
      </c>
      <c r="AH559" s="58">
        <f t="shared" si="26"/>
        <v>0</v>
      </c>
      <c r="AI559" s="58"/>
      <c r="AJ559" s="58">
        <f t="shared" si="27"/>
        <v>0</v>
      </c>
      <c r="AK559" s="58"/>
      <c r="AL559" s="58"/>
    </row>
    <row r="560" spans="1:38" ht="75">
      <c r="A560" s="47" t="s">
        <v>170</v>
      </c>
      <c r="B560" s="43" t="s">
        <v>732</v>
      </c>
      <c r="C560" s="50" t="s">
        <v>1767</v>
      </c>
      <c r="D560" s="58"/>
      <c r="E560" s="58">
        <v>0</v>
      </c>
      <c r="F560" s="58">
        <v>0</v>
      </c>
      <c r="G560" s="58"/>
      <c r="H560" s="58">
        <v>0</v>
      </c>
      <c r="I560" s="58"/>
      <c r="J560" s="58"/>
      <c r="K560" s="58"/>
      <c r="L560" s="58">
        <v>0</v>
      </c>
      <c r="M560" s="58">
        <v>0</v>
      </c>
      <c r="N560" s="58"/>
      <c r="O560" s="58">
        <v>0</v>
      </c>
      <c r="P560" s="58"/>
      <c r="Q560" s="58"/>
      <c r="R560" s="58"/>
      <c r="S560" s="58">
        <v>0</v>
      </c>
      <c r="T560" s="58">
        <v>0</v>
      </c>
      <c r="U560" s="58"/>
      <c r="V560" s="58">
        <v>0</v>
      </c>
      <c r="W560" s="58"/>
      <c r="X560" s="58"/>
      <c r="Y560" s="58"/>
      <c r="Z560" s="58">
        <v>0</v>
      </c>
      <c r="AA560" s="58">
        <v>0</v>
      </c>
      <c r="AB560" s="58"/>
      <c r="AC560" s="58">
        <v>0</v>
      </c>
      <c r="AD560" s="58"/>
      <c r="AE560" s="58"/>
      <c r="AF560" s="58"/>
      <c r="AG560" s="58">
        <f t="shared" si="25"/>
        <v>0</v>
      </c>
      <c r="AH560" s="58">
        <f t="shared" si="26"/>
        <v>0</v>
      </c>
      <c r="AI560" s="58"/>
      <c r="AJ560" s="58">
        <f t="shared" si="27"/>
        <v>0</v>
      </c>
      <c r="AK560" s="58"/>
      <c r="AL560" s="58"/>
    </row>
    <row r="561" spans="1:38" ht="56.25">
      <c r="A561" s="47" t="s">
        <v>170</v>
      </c>
      <c r="B561" s="43" t="s">
        <v>733</v>
      </c>
      <c r="C561" s="50" t="s">
        <v>1768</v>
      </c>
      <c r="D561" s="58"/>
      <c r="E561" s="58">
        <v>0</v>
      </c>
      <c r="F561" s="58">
        <v>0</v>
      </c>
      <c r="G561" s="58"/>
      <c r="H561" s="58">
        <v>0</v>
      </c>
      <c r="I561" s="58"/>
      <c r="J561" s="58"/>
      <c r="K561" s="58"/>
      <c r="L561" s="58">
        <v>0</v>
      </c>
      <c r="M561" s="58">
        <v>0</v>
      </c>
      <c r="N561" s="58"/>
      <c r="O561" s="58">
        <v>0</v>
      </c>
      <c r="P561" s="58"/>
      <c r="Q561" s="58"/>
      <c r="R561" s="58"/>
      <c r="S561" s="58">
        <v>0</v>
      </c>
      <c r="T561" s="58">
        <v>0</v>
      </c>
      <c r="U561" s="58"/>
      <c r="V561" s="58">
        <v>0</v>
      </c>
      <c r="W561" s="58"/>
      <c r="X561" s="58"/>
      <c r="Y561" s="58"/>
      <c r="Z561" s="58">
        <v>0</v>
      </c>
      <c r="AA561" s="58">
        <v>0</v>
      </c>
      <c r="AB561" s="58"/>
      <c r="AC561" s="58">
        <v>0</v>
      </c>
      <c r="AD561" s="58"/>
      <c r="AE561" s="58"/>
      <c r="AF561" s="58"/>
      <c r="AG561" s="58">
        <f t="shared" si="25"/>
        <v>0</v>
      </c>
      <c r="AH561" s="58">
        <f t="shared" si="26"/>
        <v>0</v>
      </c>
      <c r="AI561" s="58"/>
      <c r="AJ561" s="58">
        <f t="shared" si="27"/>
        <v>0</v>
      </c>
      <c r="AK561" s="58"/>
      <c r="AL561" s="58"/>
    </row>
    <row r="562" spans="1:38" ht="75">
      <c r="A562" s="47" t="s">
        <v>170</v>
      </c>
      <c r="B562" s="43" t="s">
        <v>734</v>
      </c>
      <c r="C562" s="50" t="s">
        <v>1769</v>
      </c>
      <c r="D562" s="125"/>
      <c r="E562" s="58">
        <v>0</v>
      </c>
      <c r="F562" s="58">
        <v>0</v>
      </c>
      <c r="G562" s="58"/>
      <c r="H562" s="58">
        <v>0</v>
      </c>
      <c r="I562" s="58"/>
      <c r="J562" s="58"/>
      <c r="K562" s="58"/>
      <c r="L562" s="58">
        <v>0</v>
      </c>
      <c r="M562" s="58">
        <v>0</v>
      </c>
      <c r="N562" s="58"/>
      <c r="O562" s="58">
        <v>0</v>
      </c>
      <c r="P562" s="58"/>
      <c r="Q562" s="58"/>
      <c r="R562" s="58"/>
      <c r="S562" s="58">
        <v>0</v>
      </c>
      <c r="T562" s="58">
        <v>0</v>
      </c>
      <c r="U562" s="58"/>
      <c r="V562" s="58">
        <v>0</v>
      </c>
      <c r="W562" s="58"/>
      <c r="X562" s="58"/>
      <c r="Y562" s="58"/>
      <c r="Z562" s="58">
        <v>0</v>
      </c>
      <c r="AA562" s="58">
        <v>0</v>
      </c>
      <c r="AB562" s="58"/>
      <c r="AC562" s="58">
        <v>0</v>
      </c>
      <c r="AD562" s="58"/>
      <c r="AE562" s="58"/>
      <c r="AF562" s="58"/>
      <c r="AG562" s="58">
        <f t="shared" si="25"/>
        <v>0</v>
      </c>
      <c r="AH562" s="58">
        <f t="shared" si="26"/>
        <v>0</v>
      </c>
      <c r="AI562" s="58"/>
      <c r="AJ562" s="58">
        <f t="shared" si="27"/>
        <v>0</v>
      </c>
      <c r="AK562" s="58"/>
      <c r="AL562" s="58"/>
    </row>
    <row r="563" spans="1:38" ht="75">
      <c r="A563" s="47" t="s">
        <v>170</v>
      </c>
      <c r="B563" s="43" t="s">
        <v>735</v>
      </c>
      <c r="C563" s="50" t="s">
        <v>1770</v>
      </c>
      <c r="D563" s="125"/>
      <c r="E563" s="58">
        <v>4.0876843000000003</v>
      </c>
      <c r="F563" s="58">
        <v>0.40</v>
      </c>
      <c r="G563" s="58"/>
      <c r="H563" s="58">
        <v>0.38300000000000001</v>
      </c>
      <c r="I563" s="58"/>
      <c r="J563" s="58"/>
      <c r="K563" s="58"/>
      <c r="L563" s="58">
        <v>0</v>
      </c>
      <c r="M563" s="58">
        <v>0</v>
      </c>
      <c r="N563" s="58"/>
      <c r="O563" s="58">
        <v>0</v>
      </c>
      <c r="P563" s="58"/>
      <c r="Q563" s="58"/>
      <c r="R563" s="58"/>
      <c r="S563" s="58">
        <v>0</v>
      </c>
      <c r="T563" s="58">
        <v>0</v>
      </c>
      <c r="U563" s="58"/>
      <c r="V563" s="58">
        <v>0</v>
      </c>
      <c r="W563" s="58"/>
      <c r="X563" s="58"/>
      <c r="Y563" s="58"/>
      <c r="Z563" s="58">
        <v>0</v>
      </c>
      <c r="AA563" s="58">
        <v>0</v>
      </c>
      <c r="AB563" s="58"/>
      <c r="AC563" s="58">
        <v>0</v>
      </c>
      <c r="AD563" s="58"/>
      <c r="AE563" s="58"/>
      <c r="AF563" s="58"/>
      <c r="AG563" s="58">
        <f t="shared" si="25"/>
        <v>4.0876843000000003</v>
      </c>
      <c r="AH563" s="58">
        <f t="shared" si="26"/>
        <v>0.40000000000000002</v>
      </c>
      <c r="AI563" s="58"/>
      <c r="AJ563" s="58">
        <f t="shared" si="27"/>
        <v>0.38300000000000001</v>
      </c>
      <c r="AK563" s="58"/>
      <c r="AL563" s="58"/>
    </row>
    <row r="564" spans="1:38" ht="56.25">
      <c r="A564" s="47" t="s">
        <v>170</v>
      </c>
      <c r="B564" s="43" t="s">
        <v>736</v>
      </c>
      <c r="C564" s="50" t="s">
        <v>1771</v>
      </c>
      <c r="D564" s="125"/>
      <c r="E564" s="58">
        <v>0</v>
      </c>
      <c r="F564" s="58">
        <v>0</v>
      </c>
      <c r="G564" s="58"/>
      <c r="H564" s="58">
        <v>0</v>
      </c>
      <c r="I564" s="58"/>
      <c r="J564" s="58"/>
      <c r="K564" s="58"/>
      <c r="L564" s="58">
        <v>0</v>
      </c>
      <c r="M564" s="58">
        <v>0</v>
      </c>
      <c r="N564" s="58"/>
      <c r="O564" s="58">
        <v>0</v>
      </c>
      <c r="P564" s="58"/>
      <c r="Q564" s="58"/>
      <c r="R564" s="58"/>
      <c r="S564" s="58">
        <v>0</v>
      </c>
      <c r="T564" s="58">
        <v>0</v>
      </c>
      <c r="U564" s="58"/>
      <c r="V564" s="58">
        <v>0</v>
      </c>
      <c r="W564" s="58"/>
      <c r="X564" s="58"/>
      <c r="Y564" s="58"/>
      <c r="Z564" s="58">
        <v>0</v>
      </c>
      <c r="AA564" s="58">
        <v>0</v>
      </c>
      <c r="AB564" s="58"/>
      <c r="AC564" s="58">
        <v>0</v>
      </c>
      <c r="AD564" s="58"/>
      <c r="AE564" s="58"/>
      <c r="AF564" s="58"/>
      <c r="AG564" s="58">
        <f t="shared" si="25"/>
        <v>0</v>
      </c>
      <c r="AH564" s="58">
        <f t="shared" si="26"/>
        <v>0</v>
      </c>
      <c r="AI564" s="58"/>
      <c r="AJ564" s="58">
        <f t="shared" si="27"/>
        <v>0</v>
      </c>
      <c r="AK564" s="58"/>
      <c r="AL564" s="58"/>
    </row>
    <row r="565" spans="1:38" ht="56.25">
      <c r="A565" s="47" t="s">
        <v>170</v>
      </c>
      <c r="B565" s="43" t="s">
        <v>737</v>
      </c>
      <c r="C565" s="50" t="s">
        <v>1772</v>
      </c>
      <c r="D565" s="125"/>
      <c r="E565" s="58">
        <v>0</v>
      </c>
      <c r="F565" s="58">
        <v>0</v>
      </c>
      <c r="G565" s="58"/>
      <c r="H565" s="58">
        <v>0</v>
      </c>
      <c r="I565" s="58"/>
      <c r="J565" s="58"/>
      <c r="K565" s="58"/>
      <c r="L565" s="58">
        <v>0</v>
      </c>
      <c r="M565" s="58">
        <v>0</v>
      </c>
      <c r="N565" s="58"/>
      <c r="O565" s="58">
        <v>0</v>
      </c>
      <c r="P565" s="58"/>
      <c r="Q565" s="58"/>
      <c r="R565" s="58"/>
      <c r="S565" s="58">
        <v>0</v>
      </c>
      <c r="T565" s="58">
        <v>0</v>
      </c>
      <c r="U565" s="58"/>
      <c r="V565" s="58">
        <v>0</v>
      </c>
      <c r="W565" s="58"/>
      <c r="X565" s="58"/>
      <c r="Y565" s="58"/>
      <c r="Z565" s="58">
        <v>0</v>
      </c>
      <c r="AA565" s="58">
        <v>0</v>
      </c>
      <c r="AB565" s="58"/>
      <c r="AC565" s="58">
        <v>0</v>
      </c>
      <c r="AD565" s="58"/>
      <c r="AE565" s="58"/>
      <c r="AF565" s="58"/>
      <c r="AG565" s="58">
        <f t="shared" si="25"/>
        <v>0</v>
      </c>
      <c r="AH565" s="58">
        <f t="shared" si="26"/>
        <v>0</v>
      </c>
      <c r="AI565" s="58"/>
      <c r="AJ565" s="58">
        <f t="shared" si="27"/>
        <v>0</v>
      </c>
      <c r="AK565" s="58"/>
      <c r="AL565" s="58"/>
    </row>
    <row r="566" spans="1:38" ht="56.25">
      <c r="A566" s="47" t="s">
        <v>170</v>
      </c>
      <c r="B566" s="43" t="s">
        <v>738</v>
      </c>
      <c r="C566" s="50" t="s">
        <v>1773</v>
      </c>
      <c r="D566" s="125"/>
      <c r="E566" s="58">
        <v>0</v>
      </c>
      <c r="F566" s="58">
        <v>0</v>
      </c>
      <c r="G566" s="58"/>
      <c r="H566" s="58">
        <v>0</v>
      </c>
      <c r="I566" s="58"/>
      <c r="J566" s="58"/>
      <c r="K566" s="58"/>
      <c r="L566" s="58">
        <v>0</v>
      </c>
      <c r="M566" s="58">
        <v>0</v>
      </c>
      <c r="N566" s="58"/>
      <c r="O566" s="58">
        <v>0</v>
      </c>
      <c r="P566" s="58"/>
      <c r="Q566" s="58"/>
      <c r="R566" s="58"/>
      <c r="S566" s="58">
        <v>0</v>
      </c>
      <c r="T566" s="58">
        <v>0</v>
      </c>
      <c r="U566" s="58"/>
      <c r="V566" s="58">
        <v>0</v>
      </c>
      <c r="W566" s="58"/>
      <c r="X566" s="58"/>
      <c r="Y566" s="58"/>
      <c r="Z566" s="58">
        <v>0</v>
      </c>
      <c r="AA566" s="58">
        <v>0</v>
      </c>
      <c r="AB566" s="58"/>
      <c r="AC566" s="58">
        <v>0</v>
      </c>
      <c r="AD566" s="58"/>
      <c r="AE566" s="58"/>
      <c r="AF566" s="58"/>
      <c r="AG566" s="58">
        <f t="shared" si="25"/>
        <v>0</v>
      </c>
      <c r="AH566" s="58">
        <f t="shared" si="26"/>
        <v>0</v>
      </c>
      <c r="AI566" s="58"/>
      <c r="AJ566" s="58">
        <f t="shared" si="27"/>
        <v>0</v>
      </c>
      <c r="AK566" s="58"/>
      <c r="AL566" s="58"/>
    </row>
    <row r="567" spans="1:38" ht="75">
      <c r="A567" s="47" t="s">
        <v>170</v>
      </c>
      <c r="B567" s="43" t="s">
        <v>739</v>
      </c>
      <c r="C567" s="50" t="s">
        <v>1774</v>
      </c>
      <c r="D567" s="125"/>
      <c r="E567" s="58">
        <v>0</v>
      </c>
      <c r="F567" s="58">
        <v>0</v>
      </c>
      <c r="G567" s="58"/>
      <c r="H567" s="58">
        <v>0</v>
      </c>
      <c r="I567" s="58"/>
      <c r="J567" s="58"/>
      <c r="K567" s="58"/>
      <c r="L567" s="58">
        <v>0</v>
      </c>
      <c r="M567" s="58">
        <v>0</v>
      </c>
      <c r="N567" s="58"/>
      <c r="O567" s="58">
        <v>0</v>
      </c>
      <c r="P567" s="58"/>
      <c r="Q567" s="58"/>
      <c r="R567" s="58"/>
      <c r="S567" s="58">
        <v>0</v>
      </c>
      <c r="T567" s="58">
        <v>0</v>
      </c>
      <c r="U567" s="58"/>
      <c r="V567" s="58">
        <v>0</v>
      </c>
      <c r="W567" s="58"/>
      <c r="X567" s="58"/>
      <c r="Y567" s="58"/>
      <c r="Z567" s="58">
        <v>0</v>
      </c>
      <c r="AA567" s="58">
        <v>0</v>
      </c>
      <c r="AB567" s="58"/>
      <c r="AC567" s="58">
        <v>0</v>
      </c>
      <c r="AD567" s="58"/>
      <c r="AE567" s="58"/>
      <c r="AF567" s="58"/>
      <c r="AG567" s="58">
        <f t="shared" si="25"/>
        <v>0</v>
      </c>
      <c r="AH567" s="58">
        <f t="shared" si="26"/>
        <v>0</v>
      </c>
      <c r="AI567" s="58"/>
      <c r="AJ567" s="58">
        <f t="shared" si="27"/>
        <v>0</v>
      </c>
      <c r="AK567" s="58"/>
      <c r="AL567" s="58"/>
    </row>
    <row r="568" spans="1:38" ht="75">
      <c r="A568" s="47" t="s">
        <v>170</v>
      </c>
      <c r="B568" s="43" t="s">
        <v>740</v>
      </c>
      <c r="C568" s="50" t="s">
        <v>1775</v>
      </c>
      <c r="D568" s="125"/>
      <c r="E568" s="58">
        <v>0</v>
      </c>
      <c r="F568" s="58">
        <v>0</v>
      </c>
      <c r="G568" s="58"/>
      <c r="H568" s="58">
        <v>0</v>
      </c>
      <c r="I568" s="58"/>
      <c r="J568" s="58"/>
      <c r="K568" s="58"/>
      <c r="L568" s="58">
        <v>0</v>
      </c>
      <c r="M568" s="58">
        <v>0</v>
      </c>
      <c r="N568" s="58"/>
      <c r="O568" s="58">
        <v>0</v>
      </c>
      <c r="P568" s="58"/>
      <c r="Q568" s="58"/>
      <c r="R568" s="58"/>
      <c r="S568" s="58">
        <v>0</v>
      </c>
      <c r="T568" s="58">
        <v>0</v>
      </c>
      <c r="U568" s="58"/>
      <c r="V568" s="58">
        <v>0</v>
      </c>
      <c r="W568" s="58"/>
      <c r="X568" s="58"/>
      <c r="Y568" s="58"/>
      <c r="Z568" s="58">
        <v>0</v>
      </c>
      <c r="AA568" s="58">
        <v>0</v>
      </c>
      <c r="AB568" s="58"/>
      <c r="AC568" s="58">
        <v>0</v>
      </c>
      <c r="AD568" s="58"/>
      <c r="AE568" s="58"/>
      <c r="AF568" s="58"/>
      <c r="AG568" s="58">
        <f t="shared" si="25"/>
        <v>0</v>
      </c>
      <c r="AH568" s="58">
        <f t="shared" si="26"/>
        <v>0</v>
      </c>
      <c r="AI568" s="58"/>
      <c r="AJ568" s="58">
        <f t="shared" si="27"/>
        <v>0</v>
      </c>
      <c r="AK568" s="58"/>
      <c r="AL568" s="58"/>
    </row>
    <row r="569" spans="1:38" ht="93.75">
      <c r="A569" s="47" t="s">
        <v>170</v>
      </c>
      <c r="B569" s="43" t="s">
        <v>741</v>
      </c>
      <c r="C569" s="50" t="s">
        <v>1776</v>
      </c>
      <c r="D569" s="125"/>
      <c r="E569" s="58">
        <v>0</v>
      </c>
      <c r="F569" s="58">
        <v>0</v>
      </c>
      <c r="G569" s="58"/>
      <c r="H569" s="58">
        <v>0</v>
      </c>
      <c r="I569" s="58"/>
      <c r="J569" s="58"/>
      <c r="K569" s="58"/>
      <c r="L569" s="58">
        <v>0</v>
      </c>
      <c r="M569" s="58">
        <v>0</v>
      </c>
      <c r="N569" s="58"/>
      <c r="O569" s="58">
        <v>0</v>
      </c>
      <c r="P569" s="58"/>
      <c r="Q569" s="58"/>
      <c r="R569" s="58"/>
      <c r="S569" s="58">
        <v>0</v>
      </c>
      <c r="T569" s="58">
        <v>0</v>
      </c>
      <c r="U569" s="58"/>
      <c r="V569" s="58">
        <v>0</v>
      </c>
      <c r="W569" s="58"/>
      <c r="X569" s="58"/>
      <c r="Y569" s="58"/>
      <c r="Z569" s="58">
        <v>0</v>
      </c>
      <c r="AA569" s="58">
        <v>0</v>
      </c>
      <c r="AB569" s="58"/>
      <c r="AC569" s="58">
        <v>0</v>
      </c>
      <c r="AD569" s="58"/>
      <c r="AE569" s="58"/>
      <c r="AF569" s="58"/>
      <c r="AG569" s="58">
        <f t="shared" si="25"/>
        <v>0</v>
      </c>
      <c r="AH569" s="58">
        <f t="shared" si="26"/>
        <v>0</v>
      </c>
      <c r="AI569" s="58"/>
      <c r="AJ569" s="58">
        <f t="shared" si="27"/>
        <v>0</v>
      </c>
      <c r="AK569" s="58"/>
      <c r="AL569" s="58"/>
    </row>
    <row r="570" spans="1:38" ht="93.75">
      <c r="A570" s="47" t="s">
        <v>170</v>
      </c>
      <c r="B570" s="43" t="s">
        <v>742</v>
      </c>
      <c r="C570" s="50" t="s">
        <v>1777</v>
      </c>
      <c r="D570" s="125"/>
      <c r="E570" s="58">
        <v>0</v>
      </c>
      <c r="F570" s="58">
        <v>0</v>
      </c>
      <c r="G570" s="58"/>
      <c r="H570" s="58">
        <v>0</v>
      </c>
      <c r="I570" s="58"/>
      <c r="J570" s="58"/>
      <c r="K570" s="58"/>
      <c r="L570" s="58">
        <v>0</v>
      </c>
      <c r="M570" s="58">
        <v>0</v>
      </c>
      <c r="N570" s="58"/>
      <c r="O570" s="58">
        <v>0</v>
      </c>
      <c r="P570" s="58"/>
      <c r="Q570" s="58"/>
      <c r="R570" s="58"/>
      <c r="S570" s="58">
        <v>0</v>
      </c>
      <c r="T570" s="58">
        <v>0</v>
      </c>
      <c r="U570" s="58"/>
      <c r="V570" s="58">
        <v>0</v>
      </c>
      <c r="W570" s="58"/>
      <c r="X570" s="58"/>
      <c r="Y570" s="58"/>
      <c r="Z570" s="58">
        <v>0</v>
      </c>
      <c r="AA570" s="58">
        <v>0</v>
      </c>
      <c r="AB570" s="58"/>
      <c r="AC570" s="58">
        <v>0</v>
      </c>
      <c r="AD570" s="58"/>
      <c r="AE570" s="58"/>
      <c r="AF570" s="58"/>
      <c r="AG570" s="58">
        <f t="shared" si="25"/>
        <v>0</v>
      </c>
      <c r="AH570" s="58">
        <f t="shared" si="26"/>
        <v>0</v>
      </c>
      <c r="AI570" s="58"/>
      <c r="AJ570" s="58">
        <f t="shared" si="27"/>
        <v>0</v>
      </c>
      <c r="AK570" s="58"/>
      <c r="AL570" s="58"/>
    </row>
    <row r="571" spans="1:38" ht="93.75">
      <c r="A571" s="47" t="s">
        <v>170</v>
      </c>
      <c r="B571" s="43" t="s">
        <v>743</v>
      </c>
      <c r="C571" s="50" t="s">
        <v>1778</v>
      </c>
      <c r="D571" s="125"/>
      <c r="E571" s="58">
        <v>0</v>
      </c>
      <c r="F571" s="58">
        <v>0</v>
      </c>
      <c r="G571" s="58"/>
      <c r="H571" s="58">
        <v>0</v>
      </c>
      <c r="I571" s="58"/>
      <c r="J571" s="58"/>
      <c r="K571" s="58"/>
      <c r="L571" s="58">
        <v>0</v>
      </c>
      <c r="M571" s="58">
        <v>0</v>
      </c>
      <c r="N571" s="58"/>
      <c r="O571" s="58">
        <v>0</v>
      </c>
      <c r="P571" s="58"/>
      <c r="Q571" s="58"/>
      <c r="R571" s="58"/>
      <c r="S571" s="58">
        <v>0</v>
      </c>
      <c r="T571" s="58">
        <v>0</v>
      </c>
      <c r="U571" s="58"/>
      <c r="V571" s="58">
        <v>0</v>
      </c>
      <c r="W571" s="58"/>
      <c r="X571" s="58"/>
      <c r="Y571" s="58"/>
      <c r="Z571" s="58">
        <v>0</v>
      </c>
      <c r="AA571" s="58">
        <v>0</v>
      </c>
      <c r="AB571" s="58"/>
      <c r="AC571" s="58">
        <v>0</v>
      </c>
      <c r="AD571" s="58"/>
      <c r="AE571" s="58"/>
      <c r="AF571" s="58"/>
      <c r="AG571" s="58">
        <f t="shared" si="25"/>
        <v>0</v>
      </c>
      <c r="AH571" s="58">
        <f t="shared" si="26"/>
        <v>0</v>
      </c>
      <c r="AI571" s="58"/>
      <c r="AJ571" s="58">
        <f t="shared" si="27"/>
        <v>0</v>
      </c>
      <c r="AK571" s="58"/>
      <c r="AL571" s="58"/>
    </row>
    <row r="572" spans="1:38" ht="112.5">
      <c r="A572" s="47" t="s">
        <v>170</v>
      </c>
      <c r="B572" s="45" t="s">
        <v>744</v>
      </c>
      <c r="C572" s="51" t="s">
        <v>1779</v>
      </c>
      <c r="D572" s="125"/>
      <c r="E572" s="58">
        <v>0</v>
      </c>
      <c r="F572" s="58">
        <v>0</v>
      </c>
      <c r="G572" s="58"/>
      <c r="H572" s="58">
        <v>0</v>
      </c>
      <c r="I572" s="58"/>
      <c r="J572" s="58"/>
      <c r="K572" s="58"/>
      <c r="L572" s="58">
        <v>0</v>
      </c>
      <c r="M572" s="58">
        <v>0</v>
      </c>
      <c r="N572" s="58"/>
      <c r="O572" s="58">
        <v>0</v>
      </c>
      <c r="P572" s="58"/>
      <c r="Q572" s="58"/>
      <c r="R572" s="58"/>
      <c r="S572" s="58">
        <v>0</v>
      </c>
      <c r="T572" s="58">
        <v>0</v>
      </c>
      <c r="U572" s="58"/>
      <c r="V572" s="58">
        <v>0</v>
      </c>
      <c r="W572" s="58"/>
      <c r="X572" s="58"/>
      <c r="Y572" s="58"/>
      <c r="Z572" s="58">
        <v>0</v>
      </c>
      <c r="AA572" s="58">
        <v>0</v>
      </c>
      <c r="AB572" s="58"/>
      <c r="AC572" s="58">
        <v>0</v>
      </c>
      <c r="AD572" s="58"/>
      <c r="AE572" s="58"/>
      <c r="AF572" s="58"/>
      <c r="AG572" s="58">
        <f t="shared" si="25"/>
        <v>0</v>
      </c>
      <c r="AH572" s="58">
        <f t="shared" si="26"/>
        <v>0</v>
      </c>
      <c r="AI572" s="58"/>
      <c r="AJ572" s="58">
        <f t="shared" si="27"/>
        <v>0</v>
      </c>
      <c r="AK572" s="58"/>
      <c r="AL572" s="58"/>
    </row>
    <row r="573" spans="1:38" ht="93.75">
      <c r="A573" s="47" t="s">
        <v>170</v>
      </c>
      <c r="B573" s="43" t="s">
        <v>745</v>
      </c>
      <c r="C573" s="50" t="s">
        <v>1780</v>
      </c>
      <c r="D573" s="125"/>
      <c r="E573" s="58">
        <v>0</v>
      </c>
      <c r="F573" s="58">
        <v>0</v>
      </c>
      <c r="G573" s="58"/>
      <c r="H573" s="58">
        <v>0</v>
      </c>
      <c r="I573" s="58"/>
      <c r="J573" s="58"/>
      <c r="K573" s="58"/>
      <c r="L573" s="58">
        <v>0</v>
      </c>
      <c r="M573" s="58">
        <v>0</v>
      </c>
      <c r="N573" s="58"/>
      <c r="O573" s="58">
        <v>0</v>
      </c>
      <c r="P573" s="58"/>
      <c r="Q573" s="58"/>
      <c r="R573" s="58"/>
      <c r="S573" s="58">
        <v>6.3356899999999996</v>
      </c>
      <c r="T573" s="58">
        <v>0</v>
      </c>
      <c r="U573" s="58"/>
      <c r="V573" s="58">
        <v>0</v>
      </c>
      <c r="W573" s="58"/>
      <c r="X573" s="58"/>
      <c r="Y573" s="58"/>
      <c r="Z573" s="58">
        <v>0</v>
      </c>
      <c r="AA573" s="58">
        <v>0</v>
      </c>
      <c r="AB573" s="58"/>
      <c r="AC573" s="58">
        <v>0</v>
      </c>
      <c r="AD573" s="58"/>
      <c r="AE573" s="58"/>
      <c r="AF573" s="58"/>
      <c r="AG573" s="58">
        <f t="shared" si="25"/>
        <v>6.3356899999999996</v>
      </c>
      <c r="AH573" s="58">
        <f t="shared" si="26"/>
        <v>0</v>
      </c>
      <c r="AI573" s="58"/>
      <c r="AJ573" s="58">
        <f t="shared" si="27"/>
        <v>0</v>
      </c>
      <c r="AK573" s="58"/>
      <c r="AL573" s="58"/>
    </row>
    <row r="574" spans="1:38" ht="112.5">
      <c r="A574" s="47" t="s">
        <v>170</v>
      </c>
      <c r="B574" s="43" t="s">
        <v>746</v>
      </c>
      <c r="C574" s="50" t="s">
        <v>1781</v>
      </c>
      <c r="D574" s="125"/>
      <c r="E574" s="58">
        <v>0</v>
      </c>
      <c r="F574" s="58">
        <v>0</v>
      </c>
      <c r="G574" s="58"/>
      <c r="H574" s="58">
        <v>0</v>
      </c>
      <c r="I574" s="58"/>
      <c r="J574" s="58"/>
      <c r="K574" s="58"/>
      <c r="L574" s="58">
        <v>0</v>
      </c>
      <c r="M574" s="58">
        <v>0</v>
      </c>
      <c r="N574" s="58"/>
      <c r="O574" s="58">
        <v>0</v>
      </c>
      <c r="P574" s="58"/>
      <c r="Q574" s="58"/>
      <c r="R574" s="58"/>
      <c r="S574" s="58">
        <v>0</v>
      </c>
      <c r="T574" s="58">
        <v>0</v>
      </c>
      <c r="U574" s="58"/>
      <c r="V574" s="58">
        <v>0</v>
      </c>
      <c r="W574" s="58"/>
      <c r="X574" s="58"/>
      <c r="Y574" s="58"/>
      <c r="Z574" s="58">
        <v>0</v>
      </c>
      <c r="AA574" s="58">
        <v>0</v>
      </c>
      <c r="AB574" s="58"/>
      <c r="AC574" s="58">
        <v>0</v>
      </c>
      <c r="AD574" s="58"/>
      <c r="AE574" s="58"/>
      <c r="AF574" s="58"/>
      <c r="AG574" s="58">
        <f t="shared" si="25"/>
        <v>0</v>
      </c>
      <c r="AH574" s="58">
        <f t="shared" si="26"/>
        <v>0</v>
      </c>
      <c r="AI574" s="58"/>
      <c r="AJ574" s="58">
        <f t="shared" si="27"/>
        <v>0</v>
      </c>
      <c r="AK574" s="58"/>
      <c r="AL574" s="58"/>
    </row>
    <row r="575" spans="1:38" ht="75">
      <c r="A575" s="47" t="s">
        <v>170</v>
      </c>
      <c r="B575" s="43" t="s">
        <v>747</v>
      </c>
      <c r="C575" s="50" t="s">
        <v>1782</v>
      </c>
      <c r="D575" s="125"/>
      <c r="E575" s="58">
        <v>0</v>
      </c>
      <c r="F575" s="58">
        <v>0</v>
      </c>
      <c r="G575" s="58"/>
      <c r="H575" s="58">
        <v>0</v>
      </c>
      <c r="I575" s="58"/>
      <c r="J575" s="58"/>
      <c r="K575" s="58"/>
      <c r="L575" s="58">
        <v>0</v>
      </c>
      <c r="M575" s="58">
        <v>0</v>
      </c>
      <c r="N575" s="58"/>
      <c r="O575" s="58">
        <v>0</v>
      </c>
      <c r="P575" s="58"/>
      <c r="Q575" s="58"/>
      <c r="R575" s="58"/>
      <c r="S575" s="58">
        <v>0</v>
      </c>
      <c r="T575" s="58">
        <v>0</v>
      </c>
      <c r="U575" s="58"/>
      <c r="V575" s="58">
        <v>0</v>
      </c>
      <c r="W575" s="58"/>
      <c r="X575" s="58"/>
      <c r="Y575" s="58"/>
      <c r="Z575" s="58">
        <v>0</v>
      </c>
      <c r="AA575" s="58">
        <v>0</v>
      </c>
      <c r="AB575" s="58"/>
      <c r="AC575" s="58">
        <v>0</v>
      </c>
      <c r="AD575" s="58"/>
      <c r="AE575" s="58"/>
      <c r="AF575" s="58"/>
      <c r="AG575" s="58">
        <f t="shared" si="25"/>
        <v>0</v>
      </c>
      <c r="AH575" s="58">
        <f t="shared" si="26"/>
        <v>0</v>
      </c>
      <c r="AI575" s="58"/>
      <c r="AJ575" s="58">
        <f t="shared" si="27"/>
        <v>0</v>
      </c>
      <c r="AK575" s="58"/>
      <c r="AL575" s="58"/>
    </row>
    <row r="576" spans="1:38" ht="112.5">
      <c r="A576" s="47" t="s">
        <v>170</v>
      </c>
      <c r="B576" s="43" t="s">
        <v>748</v>
      </c>
      <c r="C576" s="50" t="s">
        <v>1783</v>
      </c>
      <c r="D576" s="125"/>
      <c r="E576" s="58">
        <v>0</v>
      </c>
      <c r="F576" s="58">
        <v>0</v>
      </c>
      <c r="G576" s="58"/>
      <c r="H576" s="58">
        <v>0</v>
      </c>
      <c r="I576" s="58"/>
      <c r="J576" s="58"/>
      <c r="K576" s="58"/>
      <c r="L576" s="58">
        <v>0</v>
      </c>
      <c r="M576" s="58">
        <v>0</v>
      </c>
      <c r="N576" s="58"/>
      <c r="O576" s="58">
        <v>0</v>
      </c>
      <c r="P576" s="58"/>
      <c r="Q576" s="58"/>
      <c r="R576" s="58"/>
      <c r="S576" s="58">
        <v>0</v>
      </c>
      <c r="T576" s="58">
        <v>0</v>
      </c>
      <c r="U576" s="58"/>
      <c r="V576" s="58">
        <v>0</v>
      </c>
      <c r="W576" s="58"/>
      <c r="X576" s="58"/>
      <c r="Y576" s="58"/>
      <c r="Z576" s="58">
        <v>5.2798000000000007</v>
      </c>
      <c r="AA576" s="58">
        <v>0</v>
      </c>
      <c r="AB576" s="58"/>
      <c r="AC576" s="58">
        <v>0.5</v>
      </c>
      <c r="AD576" s="58"/>
      <c r="AE576" s="58"/>
      <c r="AF576" s="58"/>
      <c r="AG576" s="58">
        <f t="shared" si="25"/>
        <v>5.2798000000000007</v>
      </c>
      <c r="AH576" s="58">
        <f t="shared" si="26"/>
        <v>0</v>
      </c>
      <c r="AI576" s="58"/>
      <c r="AJ576" s="58">
        <f t="shared" si="27"/>
        <v>0.5</v>
      </c>
      <c r="AK576" s="58"/>
      <c r="AL576" s="58"/>
    </row>
    <row r="577" spans="1:38" ht="75">
      <c r="A577" s="47" t="s">
        <v>170</v>
      </c>
      <c r="B577" s="43" t="s">
        <v>749</v>
      </c>
      <c r="C577" s="52" t="s">
        <v>1784</v>
      </c>
      <c r="D577" s="125"/>
      <c r="E577" s="58">
        <v>0</v>
      </c>
      <c r="F577" s="58">
        <v>0</v>
      </c>
      <c r="G577" s="58"/>
      <c r="H577" s="58">
        <v>0</v>
      </c>
      <c r="I577" s="58"/>
      <c r="J577" s="58"/>
      <c r="K577" s="58"/>
      <c r="L577" s="58">
        <v>0</v>
      </c>
      <c r="M577" s="58">
        <v>0</v>
      </c>
      <c r="N577" s="58"/>
      <c r="O577" s="58">
        <v>0</v>
      </c>
      <c r="P577" s="58"/>
      <c r="Q577" s="58"/>
      <c r="R577" s="58"/>
      <c r="S577" s="58">
        <v>0</v>
      </c>
      <c r="T577" s="58">
        <v>0</v>
      </c>
      <c r="U577" s="58"/>
      <c r="V577" s="58">
        <v>0</v>
      </c>
      <c r="W577" s="58"/>
      <c r="X577" s="58"/>
      <c r="Y577" s="58"/>
      <c r="Z577" s="58">
        <v>0</v>
      </c>
      <c r="AA577" s="58">
        <v>0</v>
      </c>
      <c r="AB577" s="58"/>
      <c r="AC577" s="58">
        <v>0</v>
      </c>
      <c r="AD577" s="58"/>
      <c r="AE577" s="58"/>
      <c r="AF577" s="58"/>
      <c r="AG577" s="58">
        <f t="shared" si="25"/>
        <v>0</v>
      </c>
      <c r="AH577" s="58">
        <f t="shared" si="26"/>
        <v>0</v>
      </c>
      <c r="AI577" s="58"/>
      <c r="AJ577" s="58">
        <f t="shared" si="27"/>
        <v>0</v>
      </c>
      <c r="AK577" s="58"/>
      <c r="AL577" s="58"/>
    </row>
    <row r="578" spans="1:38" ht="131.25">
      <c r="A578" s="47" t="s">
        <v>170</v>
      </c>
      <c r="B578" s="43" t="s">
        <v>750</v>
      </c>
      <c r="C578" s="50" t="s">
        <v>1785</v>
      </c>
      <c r="D578" s="125"/>
      <c r="E578" s="58">
        <v>0</v>
      </c>
      <c r="F578" s="58">
        <v>0</v>
      </c>
      <c r="G578" s="58"/>
      <c r="H578" s="58">
        <v>0</v>
      </c>
      <c r="I578" s="58"/>
      <c r="J578" s="58"/>
      <c r="K578" s="58"/>
      <c r="L578" s="58">
        <v>0</v>
      </c>
      <c r="M578" s="58">
        <v>0</v>
      </c>
      <c r="N578" s="58"/>
      <c r="O578" s="58">
        <v>0</v>
      </c>
      <c r="P578" s="58"/>
      <c r="Q578" s="58"/>
      <c r="R578" s="58"/>
      <c r="S578" s="58">
        <v>0</v>
      </c>
      <c r="T578" s="58">
        <v>0</v>
      </c>
      <c r="U578" s="58"/>
      <c r="V578" s="58">
        <v>0</v>
      </c>
      <c r="W578" s="58"/>
      <c r="X578" s="58"/>
      <c r="Y578" s="58"/>
      <c r="Z578" s="58">
        <v>0</v>
      </c>
      <c r="AA578" s="58">
        <v>0</v>
      </c>
      <c r="AB578" s="58"/>
      <c r="AC578" s="58">
        <v>0</v>
      </c>
      <c r="AD578" s="58"/>
      <c r="AE578" s="58"/>
      <c r="AF578" s="58"/>
      <c r="AG578" s="58">
        <f t="shared" si="25"/>
        <v>0</v>
      </c>
      <c r="AH578" s="58">
        <f t="shared" si="26"/>
        <v>0</v>
      </c>
      <c r="AI578" s="58"/>
      <c r="AJ578" s="58">
        <f t="shared" si="27"/>
        <v>0</v>
      </c>
      <c r="AK578" s="58"/>
      <c r="AL578" s="58"/>
    </row>
    <row r="579" spans="1:38" ht="56.25">
      <c r="A579" s="47" t="s">
        <v>170</v>
      </c>
      <c r="B579" s="43" t="s">
        <v>751</v>
      </c>
      <c r="C579" s="50" t="s">
        <v>1786</v>
      </c>
      <c r="D579" s="125"/>
      <c r="E579" s="58">
        <v>0</v>
      </c>
      <c r="F579" s="58">
        <v>0</v>
      </c>
      <c r="G579" s="58"/>
      <c r="H579" s="58">
        <v>0</v>
      </c>
      <c r="I579" s="58"/>
      <c r="J579" s="58"/>
      <c r="K579" s="58"/>
      <c r="L579" s="58">
        <v>0</v>
      </c>
      <c r="M579" s="58">
        <v>0</v>
      </c>
      <c r="N579" s="58"/>
      <c r="O579" s="58">
        <v>0</v>
      </c>
      <c r="P579" s="58"/>
      <c r="Q579" s="58"/>
      <c r="R579" s="58"/>
      <c r="S579" s="58">
        <v>0</v>
      </c>
      <c r="T579" s="58">
        <v>0</v>
      </c>
      <c r="U579" s="58"/>
      <c r="V579" s="58">
        <v>0</v>
      </c>
      <c r="W579" s="58"/>
      <c r="X579" s="58"/>
      <c r="Y579" s="58"/>
      <c r="Z579" s="58">
        <v>0</v>
      </c>
      <c r="AA579" s="58">
        <v>0</v>
      </c>
      <c r="AB579" s="58"/>
      <c r="AC579" s="58">
        <v>0</v>
      </c>
      <c r="AD579" s="58"/>
      <c r="AE579" s="58"/>
      <c r="AF579" s="58"/>
      <c r="AG579" s="58">
        <f t="shared" si="25"/>
        <v>0</v>
      </c>
      <c r="AH579" s="58">
        <f t="shared" si="26"/>
        <v>0</v>
      </c>
      <c r="AI579" s="58"/>
      <c r="AJ579" s="58">
        <f t="shared" si="27"/>
        <v>0</v>
      </c>
      <c r="AK579" s="58"/>
      <c r="AL579" s="58"/>
    </row>
    <row r="580" spans="1:38" ht="75">
      <c r="A580" s="47" t="s">
        <v>170</v>
      </c>
      <c r="B580" s="43" t="s">
        <v>752</v>
      </c>
      <c r="C580" s="50" t="s">
        <v>1787</v>
      </c>
      <c r="D580" s="125"/>
      <c r="E580" s="58">
        <v>0</v>
      </c>
      <c r="F580" s="58">
        <v>0</v>
      </c>
      <c r="G580" s="58"/>
      <c r="H580" s="58">
        <v>0</v>
      </c>
      <c r="I580" s="58"/>
      <c r="J580" s="58"/>
      <c r="K580" s="58"/>
      <c r="L580" s="58">
        <v>0</v>
      </c>
      <c r="M580" s="58">
        <v>0</v>
      </c>
      <c r="N580" s="58"/>
      <c r="O580" s="58">
        <v>0</v>
      </c>
      <c r="P580" s="58"/>
      <c r="Q580" s="58"/>
      <c r="R580" s="58"/>
      <c r="S580" s="58">
        <v>0</v>
      </c>
      <c r="T580" s="58">
        <v>0</v>
      </c>
      <c r="U580" s="58"/>
      <c r="V580" s="58">
        <v>0</v>
      </c>
      <c r="W580" s="58"/>
      <c r="X580" s="58"/>
      <c r="Y580" s="58"/>
      <c r="Z580" s="58">
        <v>0</v>
      </c>
      <c r="AA580" s="58">
        <v>0</v>
      </c>
      <c r="AB580" s="58"/>
      <c r="AC580" s="58">
        <v>0</v>
      </c>
      <c r="AD580" s="58"/>
      <c r="AE580" s="58"/>
      <c r="AF580" s="58"/>
      <c r="AG580" s="58">
        <f t="shared" si="25"/>
        <v>0</v>
      </c>
      <c r="AH580" s="58">
        <f t="shared" si="26"/>
        <v>0</v>
      </c>
      <c r="AI580" s="58"/>
      <c r="AJ580" s="58">
        <f t="shared" si="27"/>
        <v>0</v>
      </c>
      <c r="AK580" s="58"/>
      <c r="AL580" s="58"/>
    </row>
    <row r="581" spans="1:38" ht="75">
      <c r="A581" s="47" t="s">
        <v>170</v>
      </c>
      <c r="B581" s="43" t="s">
        <v>753</v>
      </c>
      <c r="C581" s="50" t="s">
        <v>1788</v>
      </c>
      <c r="D581" s="125"/>
      <c r="E581" s="58">
        <v>0</v>
      </c>
      <c r="F581" s="58">
        <v>0</v>
      </c>
      <c r="G581" s="58"/>
      <c r="H581" s="58">
        <v>0</v>
      </c>
      <c r="I581" s="58"/>
      <c r="J581" s="58"/>
      <c r="K581" s="58"/>
      <c r="L581" s="58">
        <v>0</v>
      </c>
      <c r="M581" s="58">
        <v>0</v>
      </c>
      <c r="N581" s="58"/>
      <c r="O581" s="58">
        <v>0</v>
      </c>
      <c r="P581" s="58"/>
      <c r="Q581" s="58"/>
      <c r="R581" s="58"/>
      <c r="S581" s="58">
        <v>0</v>
      </c>
      <c r="T581" s="58">
        <v>0</v>
      </c>
      <c r="U581" s="58"/>
      <c r="V581" s="58">
        <v>0</v>
      </c>
      <c r="W581" s="58"/>
      <c r="X581" s="58"/>
      <c r="Y581" s="58"/>
      <c r="Z581" s="58">
        <v>0</v>
      </c>
      <c r="AA581" s="58">
        <v>0</v>
      </c>
      <c r="AB581" s="58"/>
      <c r="AC581" s="58">
        <v>0</v>
      </c>
      <c r="AD581" s="58"/>
      <c r="AE581" s="58"/>
      <c r="AF581" s="58"/>
      <c r="AG581" s="58">
        <f t="shared" si="25"/>
        <v>0</v>
      </c>
      <c r="AH581" s="58">
        <f t="shared" si="26"/>
        <v>0</v>
      </c>
      <c r="AI581" s="58"/>
      <c r="AJ581" s="58">
        <f t="shared" si="27"/>
        <v>0</v>
      </c>
      <c r="AK581" s="58"/>
      <c r="AL581" s="58"/>
    </row>
    <row r="582" spans="1:38" ht="112.5">
      <c r="A582" s="47" t="s">
        <v>170</v>
      </c>
      <c r="B582" s="43" t="s">
        <v>754</v>
      </c>
      <c r="C582" s="50" t="s">
        <v>1789</v>
      </c>
      <c r="D582" s="125"/>
      <c r="E582" s="58">
        <v>0</v>
      </c>
      <c r="F582" s="58">
        <v>0</v>
      </c>
      <c r="G582" s="58"/>
      <c r="H582" s="58">
        <v>0</v>
      </c>
      <c r="I582" s="58"/>
      <c r="J582" s="58"/>
      <c r="K582" s="58"/>
      <c r="L582" s="58">
        <v>0</v>
      </c>
      <c r="M582" s="58">
        <v>0</v>
      </c>
      <c r="N582" s="58"/>
      <c r="O582" s="58">
        <v>0</v>
      </c>
      <c r="P582" s="58"/>
      <c r="Q582" s="58"/>
      <c r="R582" s="58"/>
      <c r="S582" s="58">
        <v>0</v>
      </c>
      <c r="T582" s="58">
        <v>0</v>
      </c>
      <c r="U582" s="58"/>
      <c r="V582" s="58">
        <v>0</v>
      </c>
      <c r="W582" s="58"/>
      <c r="X582" s="58"/>
      <c r="Y582" s="58"/>
      <c r="Z582" s="58">
        <v>0</v>
      </c>
      <c r="AA582" s="58">
        <v>0</v>
      </c>
      <c r="AB582" s="58"/>
      <c r="AC582" s="58">
        <v>0</v>
      </c>
      <c r="AD582" s="58"/>
      <c r="AE582" s="58"/>
      <c r="AF582" s="58"/>
      <c r="AG582" s="58">
        <f t="shared" si="25"/>
        <v>0</v>
      </c>
      <c r="AH582" s="58">
        <f t="shared" si="26"/>
        <v>0</v>
      </c>
      <c r="AI582" s="58"/>
      <c r="AJ582" s="58">
        <f t="shared" si="27"/>
        <v>0</v>
      </c>
      <c r="AK582" s="58"/>
      <c r="AL582" s="58"/>
    </row>
    <row r="583" spans="1:38" ht="93.75">
      <c r="A583" s="47" t="s">
        <v>170</v>
      </c>
      <c r="B583" s="43" t="s">
        <v>755</v>
      </c>
      <c r="C583" s="50" t="s">
        <v>1790</v>
      </c>
      <c r="D583" s="125"/>
      <c r="E583" s="58">
        <v>0</v>
      </c>
      <c r="F583" s="58">
        <v>0</v>
      </c>
      <c r="G583" s="58"/>
      <c r="H583" s="58">
        <v>0</v>
      </c>
      <c r="I583" s="58"/>
      <c r="J583" s="58"/>
      <c r="K583" s="58"/>
      <c r="L583" s="58">
        <v>0</v>
      </c>
      <c r="M583" s="58">
        <v>0</v>
      </c>
      <c r="N583" s="58"/>
      <c r="O583" s="58">
        <v>0</v>
      </c>
      <c r="P583" s="58"/>
      <c r="Q583" s="58"/>
      <c r="R583" s="58"/>
      <c r="S583" s="58">
        <v>0</v>
      </c>
      <c r="T583" s="58">
        <v>0</v>
      </c>
      <c r="U583" s="58"/>
      <c r="V583" s="58">
        <v>0</v>
      </c>
      <c r="W583" s="58"/>
      <c r="X583" s="58"/>
      <c r="Y583" s="58"/>
      <c r="Z583" s="58">
        <v>0</v>
      </c>
      <c r="AA583" s="58">
        <v>0</v>
      </c>
      <c r="AB583" s="58"/>
      <c r="AC583" s="58">
        <v>0</v>
      </c>
      <c r="AD583" s="58"/>
      <c r="AE583" s="58"/>
      <c r="AF583" s="58"/>
      <c r="AG583" s="58">
        <f t="shared" si="25"/>
        <v>0</v>
      </c>
      <c r="AH583" s="58">
        <f t="shared" si="26"/>
        <v>0</v>
      </c>
      <c r="AI583" s="58"/>
      <c r="AJ583" s="58">
        <f t="shared" si="27"/>
        <v>0</v>
      </c>
      <c r="AK583" s="58"/>
      <c r="AL583" s="58"/>
    </row>
    <row r="584" spans="1:38" ht="131.25">
      <c r="A584" s="47" t="s">
        <v>170</v>
      </c>
      <c r="B584" s="43" t="s">
        <v>756</v>
      </c>
      <c r="C584" s="50" t="s">
        <v>1791</v>
      </c>
      <c r="D584" s="125"/>
      <c r="E584" s="58">
        <v>0</v>
      </c>
      <c r="F584" s="58">
        <v>0</v>
      </c>
      <c r="G584" s="58"/>
      <c r="H584" s="58">
        <v>0</v>
      </c>
      <c r="I584" s="58"/>
      <c r="J584" s="58"/>
      <c r="K584" s="58"/>
      <c r="L584" s="58">
        <v>0</v>
      </c>
      <c r="M584" s="58">
        <v>0</v>
      </c>
      <c r="N584" s="58"/>
      <c r="O584" s="58">
        <v>0</v>
      </c>
      <c r="P584" s="58"/>
      <c r="Q584" s="58"/>
      <c r="R584" s="58"/>
      <c r="S584" s="58">
        <v>0</v>
      </c>
      <c r="T584" s="58">
        <v>0</v>
      </c>
      <c r="U584" s="58"/>
      <c r="V584" s="58">
        <v>0</v>
      </c>
      <c r="W584" s="58"/>
      <c r="X584" s="58"/>
      <c r="Y584" s="58"/>
      <c r="Z584" s="58">
        <v>0</v>
      </c>
      <c r="AA584" s="58">
        <v>0</v>
      </c>
      <c r="AB584" s="58"/>
      <c r="AC584" s="58">
        <v>0</v>
      </c>
      <c r="AD584" s="58"/>
      <c r="AE584" s="58"/>
      <c r="AF584" s="58"/>
      <c r="AG584" s="58">
        <f t="shared" si="25"/>
        <v>0</v>
      </c>
      <c r="AH584" s="58">
        <f t="shared" si="26"/>
        <v>0</v>
      </c>
      <c r="AI584" s="58"/>
      <c r="AJ584" s="58">
        <f t="shared" si="27"/>
        <v>0</v>
      </c>
      <c r="AK584" s="58"/>
      <c r="AL584" s="58"/>
    </row>
    <row r="585" spans="1:38" ht="75">
      <c r="A585" s="47" t="s">
        <v>170</v>
      </c>
      <c r="B585" s="43" t="s">
        <v>757</v>
      </c>
      <c r="C585" s="50" t="s">
        <v>1792</v>
      </c>
      <c r="D585" s="125"/>
      <c r="E585" s="58">
        <v>0</v>
      </c>
      <c r="F585" s="58">
        <v>0</v>
      </c>
      <c r="G585" s="58"/>
      <c r="H585" s="58">
        <v>0</v>
      </c>
      <c r="I585" s="58"/>
      <c r="J585" s="58"/>
      <c r="K585" s="58"/>
      <c r="L585" s="58">
        <v>0</v>
      </c>
      <c r="M585" s="58">
        <v>0</v>
      </c>
      <c r="N585" s="58"/>
      <c r="O585" s="58">
        <v>0</v>
      </c>
      <c r="P585" s="58"/>
      <c r="Q585" s="58"/>
      <c r="R585" s="58"/>
      <c r="S585" s="58">
        <v>0</v>
      </c>
      <c r="T585" s="58">
        <v>0</v>
      </c>
      <c r="U585" s="58"/>
      <c r="V585" s="58">
        <v>0</v>
      </c>
      <c r="W585" s="58"/>
      <c r="X585" s="58"/>
      <c r="Y585" s="58"/>
      <c r="Z585" s="58">
        <v>0</v>
      </c>
      <c r="AA585" s="58">
        <v>0</v>
      </c>
      <c r="AB585" s="58"/>
      <c r="AC585" s="58">
        <v>0</v>
      </c>
      <c r="AD585" s="58"/>
      <c r="AE585" s="58"/>
      <c r="AF585" s="58"/>
      <c r="AG585" s="58">
        <f t="shared" si="25"/>
        <v>0</v>
      </c>
      <c r="AH585" s="58">
        <f t="shared" si="26"/>
        <v>0</v>
      </c>
      <c r="AI585" s="58"/>
      <c r="AJ585" s="58">
        <f t="shared" si="27"/>
        <v>0</v>
      </c>
      <c r="AK585" s="58"/>
      <c r="AL585" s="58"/>
    </row>
    <row r="586" spans="1:38" ht="75">
      <c r="A586" s="47" t="s">
        <v>170</v>
      </c>
      <c r="B586" s="43" t="s">
        <v>758</v>
      </c>
      <c r="C586" s="50" t="s">
        <v>1793</v>
      </c>
      <c r="D586" s="125"/>
      <c r="E586" s="58">
        <v>0</v>
      </c>
      <c r="F586" s="58">
        <v>0</v>
      </c>
      <c r="G586" s="58"/>
      <c r="H586" s="58">
        <v>0</v>
      </c>
      <c r="I586" s="58"/>
      <c r="J586" s="58"/>
      <c r="K586" s="58"/>
      <c r="L586" s="58">
        <v>0</v>
      </c>
      <c r="M586" s="58">
        <v>0</v>
      </c>
      <c r="N586" s="58"/>
      <c r="O586" s="58">
        <v>0</v>
      </c>
      <c r="P586" s="58"/>
      <c r="Q586" s="58"/>
      <c r="R586" s="58"/>
      <c r="S586" s="58">
        <v>0</v>
      </c>
      <c r="T586" s="58">
        <v>0</v>
      </c>
      <c r="U586" s="58"/>
      <c r="V586" s="58">
        <v>0</v>
      </c>
      <c r="W586" s="58"/>
      <c r="X586" s="58"/>
      <c r="Y586" s="58"/>
      <c r="Z586" s="58">
        <v>0</v>
      </c>
      <c r="AA586" s="58">
        <v>0</v>
      </c>
      <c r="AB586" s="58"/>
      <c r="AC586" s="58">
        <v>0</v>
      </c>
      <c r="AD586" s="58"/>
      <c r="AE586" s="58"/>
      <c r="AF586" s="58"/>
      <c r="AG586" s="58">
        <f t="shared" si="25"/>
        <v>0</v>
      </c>
      <c r="AH586" s="58">
        <f t="shared" si="26"/>
        <v>0</v>
      </c>
      <c r="AI586" s="58"/>
      <c r="AJ586" s="58">
        <f t="shared" si="27"/>
        <v>0</v>
      </c>
      <c r="AK586" s="58"/>
      <c r="AL586" s="58"/>
    </row>
    <row r="587" spans="1:38" ht="75">
      <c r="A587" s="47" t="s">
        <v>170</v>
      </c>
      <c r="B587" s="43" t="s">
        <v>759</v>
      </c>
      <c r="C587" s="50" t="s">
        <v>1794</v>
      </c>
      <c r="D587" s="125"/>
      <c r="E587" s="58">
        <v>16.810130440000002</v>
      </c>
      <c r="F587" s="58">
        <v>0.25</v>
      </c>
      <c r="G587" s="58"/>
      <c r="H587" s="58">
        <v>3.8220000000000001</v>
      </c>
      <c r="I587" s="58"/>
      <c r="J587" s="58"/>
      <c r="K587" s="58"/>
      <c r="L587" s="58">
        <v>0</v>
      </c>
      <c r="M587" s="58">
        <v>0</v>
      </c>
      <c r="N587" s="58"/>
      <c r="O587" s="58">
        <v>0</v>
      </c>
      <c r="P587" s="58"/>
      <c r="Q587" s="58"/>
      <c r="R587" s="58"/>
      <c r="S587" s="58">
        <v>0</v>
      </c>
      <c r="T587" s="58">
        <v>0</v>
      </c>
      <c r="U587" s="58"/>
      <c r="V587" s="58">
        <v>0</v>
      </c>
      <c r="W587" s="58"/>
      <c r="X587" s="58"/>
      <c r="Y587" s="58"/>
      <c r="Z587" s="58">
        <v>0</v>
      </c>
      <c r="AA587" s="58">
        <v>0</v>
      </c>
      <c r="AB587" s="58"/>
      <c r="AC587" s="58">
        <v>0</v>
      </c>
      <c r="AD587" s="58"/>
      <c r="AE587" s="58"/>
      <c r="AF587" s="58"/>
      <c r="AG587" s="58">
        <f t="shared" si="25"/>
        <v>16.810130440000002</v>
      </c>
      <c r="AH587" s="58">
        <f t="shared" si="26"/>
        <v>0.25</v>
      </c>
      <c r="AI587" s="58"/>
      <c r="AJ587" s="58">
        <f t="shared" si="27"/>
        <v>3.8220000000000001</v>
      </c>
      <c r="AK587" s="58"/>
      <c r="AL587" s="58"/>
    </row>
    <row r="588" spans="1:38" ht="56.25">
      <c r="A588" s="47" t="s">
        <v>170</v>
      </c>
      <c r="B588" s="43" t="s">
        <v>760</v>
      </c>
      <c r="C588" s="50" t="s">
        <v>1795</v>
      </c>
      <c r="D588" s="125"/>
      <c r="E588" s="58">
        <v>0</v>
      </c>
      <c r="F588" s="58">
        <v>0</v>
      </c>
      <c r="G588" s="58"/>
      <c r="H588" s="58">
        <v>0</v>
      </c>
      <c r="I588" s="58"/>
      <c r="J588" s="58"/>
      <c r="K588" s="58"/>
      <c r="L588" s="58">
        <v>0</v>
      </c>
      <c r="M588" s="58">
        <v>0</v>
      </c>
      <c r="N588" s="58"/>
      <c r="O588" s="58">
        <v>0</v>
      </c>
      <c r="P588" s="58"/>
      <c r="Q588" s="58"/>
      <c r="R588" s="58"/>
      <c r="S588" s="58">
        <v>0</v>
      </c>
      <c r="T588" s="58">
        <v>0</v>
      </c>
      <c r="U588" s="58"/>
      <c r="V588" s="58">
        <v>0</v>
      </c>
      <c r="W588" s="58"/>
      <c r="X588" s="58"/>
      <c r="Y588" s="58"/>
      <c r="Z588" s="58">
        <v>0</v>
      </c>
      <c r="AA588" s="58">
        <v>0</v>
      </c>
      <c r="AB588" s="58"/>
      <c r="AC588" s="58">
        <v>0</v>
      </c>
      <c r="AD588" s="58"/>
      <c r="AE588" s="58"/>
      <c r="AF588" s="58"/>
      <c r="AG588" s="58">
        <f t="shared" si="25"/>
        <v>0</v>
      </c>
      <c r="AH588" s="58">
        <f t="shared" si="26"/>
        <v>0</v>
      </c>
      <c r="AI588" s="58"/>
      <c r="AJ588" s="58">
        <f t="shared" si="27"/>
        <v>0</v>
      </c>
      <c r="AK588" s="58"/>
      <c r="AL588" s="58"/>
    </row>
    <row r="589" spans="1:38" ht="93.75">
      <c r="A589" s="47" t="s">
        <v>170</v>
      </c>
      <c r="B589" s="43" t="s">
        <v>761</v>
      </c>
      <c r="C589" s="50" t="s">
        <v>1796</v>
      </c>
      <c r="D589" s="125"/>
      <c r="E589" s="58">
        <v>0</v>
      </c>
      <c r="F589" s="58">
        <v>0</v>
      </c>
      <c r="G589" s="58"/>
      <c r="H589" s="58">
        <v>0</v>
      </c>
      <c r="I589" s="58"/>
      <c r="J589" s="58"/>
      <c r="K589" s="58"/>
      <c r="L589" s="58">
        <v>15.425712299999999</v>
      </c>
      <c r="M589" s="58">
        <v>0</v>
      </c>
      <c r="N589" s="58"/>
      <c r="O589" s="58">
        <v>3.3120000000000003</v>
      </c>
      <c r="P589" s="58"/>
      <c r="Q589" s="58"/>
      <c r="R589" s="58"/>
      <c r="S589" s="58">
        <v>0</v>
      </c>
      <c r="T589" s="58">
        <v>0</v>
      </c>
      <c r="U589" s="58"/>
      <c r="V589" s="58">
        <v>0</v>
      </c>
      <c r="W589" s="58"/>
      <c r="X589" s="58"/>
      <c r="Y589" s="58"/>
      <c r="Z589" s="58">
        <v>0</v>
      </c>
      <c r="AA589" s="58">
        <v>0</v>
      </c>
      <c r="AB589" s="58"/>
      <c r="AC589" s="58">
        <v>0</v>
      </c>
      <c r="AD589" s="58"/>
      <c r="AE589" s="58"/>
      <c r="AF589" s="58"/>
      <c r="AG589" s="58">
        <f t="shared" si="25"/>
        <v>15.425712299999999</v>
      </c>
      <c r="AH589" s="58">
        <f t="shared" si="26"/>
        <v>0</v>
      </c>
      <c r="AI589" s="58"/>
      <c r="AJ589" s="58">
        <f t="shared" si="27"/>
        <v>3.3120000000000003</v>
      </c>
      <c r="AK589" s="58"/>
      <c r="AL589" s="58"/>
    </row>
    <row r="590" spans="1:38" ht="93.75">
      <c r="A590" s="47" t="s">
        <v>170</v>
      </c>
      <c r="B590" s="43" t="s">
        <v>762</v>
      </c>
      <c r="C590" s="50" t="s">
        <v>1797</v>
      </c>
      <c r="D590" s="125"/>
      <c r="E590" s="58">
        <v>0</v>
      </c>
      <c r="F590" s="58">
        <v>0</v>
      </c>
      <c r="G590" s="58"/>
      <c r="H590" s="58">
        <v>0</v>
      </c>
      <c r="I590" s="58"/>
      <c r="J590" s="58"/>
      <c r="K590" s="58"/>
      <c r="L590" s="58">
        <v>0</v>
      </c>
      <c r="M590" s="58">
        <v>0</v>
      </c>
      <c r="N590" s="58"/>
      <c r="O590" s="58">
        <v>0</v>
      </c>
      <c r="P590" s="58"/>
      <c r="Q590" s="58"/>
      <c r="R590" s="58"/>
      <c r="S590" s="58">
        <v>0</v>
      </c>
      <c r="T590" s="58">
        <v>0</v>
      </c>
      <c r="U590" s="58"/>
      <c r="V590" s="58">
        <v>0</v>
      </c>
      <c r="W590" s="58"/>
      <c r="X590" s="58"/>
      <c r="Y590" s="58"/>
      <c r="Z590" s="58">
        <v>0</v>
      </c>
      <c r="AA590" s="58">
        <v>0</v>
      </c>
      <c r="AB590" s="58"/>
      <c r="AC590" s="58">
        <v>0</v>
      </c>
      <c r="AD590" s="58"/>
      <c r="AE590" s="58"/>
      <c r="AF590" s="58"/>
      <c r="AG590" s="58">
        <f t="shared" si="25"/>
        <v>0</v>
      </c>
      <c r="AH590" s="58">
        <f t="shared" si="26"/>
        <v>0</v>
      </c>
      <c r="AI590" s="58"/>
      <c r="AJ590" s="58">
        <f t="shared" si="27"/>
        <v>0</v>
      </c>
      <c r="AK590" s="58"/>
      <c r="AL590" s="58"/>
    </row>
    <row r="591" spans="1:38" ht="75">
      <c r="A591" s="47" t="s">
        <v>170</v>
      </c>
      <c r="B591" s="43" t="s">
        <v>763</v>
      </c>
      <c r="C591" s="50" t="s">
        <v>1798</v>
      </c>
      <c r="D591" s="125"/>
      <c r="E591" s="58">
        <v>0</v>
      </c>
      <c r="F591" s="58">
        <v>0</v>
      </c>
      <c r="G591" s="58"/>
      <c r="H591" s="58">
        <v>0</v>
      </c>
      <c r="I591" s="58"/>
      <c r="J591" s="58"/>
      <c r="K591" s="58"/>
      <c r="L591" s="58">
        <v>0</v>
      </c>
      <c r="M591" s="58">
        <v>0</v>
      </c>
      <c r="N591" s="58"/>
      <c r="O591" s="58">
        <v>0</v>
      </c>
      <c r="P591" s="58"/>
      <c r="Q591" s="58"/>
      <c r="R591" s="58"/>
      <c r="S591" s="58">
        <v>0</v>
      </c>
      <c r="T591" s="58">
        <v>0</v>
      </c>
      <c r="U591" s="58"/>
      <c r="V591" s="58">
        <v>0</v>
      </c>
      <c r="W591" s="58"/>
      <c r="X591" s="58"/>
      <c r="Y591" s="58"/>
      <c r="Z591" s="58">
        <v>0</v>
      </c>
      <c r="AA591" s="58">
        <v>0</v>
      </c>
      <c r="AB591" s="58"/>
      <c r="AC591" s="58">
        <v>0</v>
      </c>
      <c r="AD591" s="58"/>
      <c r="AE591" s="58"/>
      <c r="AF591" s="58"/>
      <c r="AG591" s="58">
        <f t="shared" si="25"/>
        <v>0</v>
      </c>
      <c r="AH591" s="58">
        <f t="shared" si="26"/>
        <v>0</v>
      </c>
      <c r="AI591" s="58"/>
      <c r="AJ591" s="58">
        <f t="shared" si="27"/>
        <v>0</v>
      </c>
      <c r="AK591" s="58"/>
      <c r="AL591" s="58"/>
    </row>
    <row r="592" spans="1:38" ht="56.25">
      <c r="A592" s="47" t="s">
        <v>170</v>
      </c>
      <c r="B592" s="43" t="s">
        <v>764</v>
      </c>
      <c r="C592" s="50" t="s">
        <v>1799</v>
      </c>
      <c r="D592" s="125"/>
      <c r="E592" s="58">
        <v>0</v>
      </c>
      <c r="F592" s="58">
        <v>0</v>
      </c>
      <c r="G592" s="58"/>
      <c r="H592" s="58">
        <v>0</v>
      </c>
      <c r="I592" s="58"/>
      <c r="J592" s="58"/>
      <c r="K592" s="58"/>
      <c r="L592" s="58">
        <v>0</v>
      </c>
      <c r="M592" s="58">
        <v>0</v>
      </c>
      <c r="N592" s="58"/>
      <c r="O592" s="58">
        <v>0</v>
      </c>
      <c r="P592" s="58"/>
      <c r="Q592" s="58"/>
      <c r="R592" s="58"/>
      <c r="S592" s="58">
        <v>0</v>
      </c>
      <c r="T592" s="58">
        <v>0</v>
      </c>
      <c r="U592" s="58"/>
      <c r="V592" s="58">
        <v>0</v>
      </c>
      <c r="W592" s="58"/>
      <c r="X592" s="58"/>
      <c r="Y592" s="58"/>
      <c r="Z592" s="58">
        <v>0</v>
      </c>
      <c r="AA592" s="58">
        <v>0</v>
      </c>
      <c r="AB592" s="58"/>
      <c r="AC592" s="58">
        <v>0</v>
      </c>
      <c r="AD592" s="58"/>
      <c r="AE592" s="58"/>
      <c r="AF592" s="58"/>
      <c r="AG592" s="58">
        <f t="shared" si="25"/>
        <v>0</v>
      </c>
      <c r="AH592" s="58">
        <f t="shared" si="26"/>
        <v>0</v>
      </c>
      <c r="AI592" s="58"/>
      <c r="AJ592" s="58">
        <f t="shared" si="27"/>
        <v>0</v>
      </c>
      <c r="AK592" s="58"/>
      <c r="AL592" s="58"/>
    </row>
    <row r="593" spans="1:38" ht="75">
      <c r="A593" s="47" t="s">
        <v>170</v>
      </c>
      <c r="B593" s="43" t="s">
        <v>765</v>
      </c>
      <c r="C593" s="50" t="s">
        <v>1800</v>
      </c>
      <c r="D593" s="125"/>
      <c r="E593" s="58">
        <v>0</v>
      </c>
      <c r="F593" s="58">
        <v>0</v>
      </c>
      <c r="G593" s="58"/>
      <c r="H593" s="58">
        <v>0</v>
      </c>
      <c r="I593" s="58"/>
      <c r="J593" s="58"/>
      <c r="K593" s="58"/>
      <c r="L593" s="58">
        <v>1.58578134</v>
      </c>
      <c r="M593" s="58">
        <v>0</v>
      </c>
      <c r="N593" s="58"/>
      <c r="O593" s="58">
        <v>0.098333333333333328</v>
      </c>
      <c r="P593" s="58"/>
      <c r="Q593" s="58"/>
      <c r="R593" s="58"/>
      <c r="S593" s="58">
        <v>0</v>
      </c>
      <c r="T593" s="58">
        <v>0</v>
      </c>
      <c r="U593" s="58"/>
      <c r="V593" s="58">
        <v>0</v>
      </c>
      <c r="W593" s="58"/>
      <c r="X593" s="58"/>
      <c r="Y593" s="58"/>
      <c r="Z593" s="58">
        <v>0</v>
      </c>
      <c r="AA593" s="58">
        <v>0</v>
      </c>
      <c r="AB593" s="58"/>
      <c r="AC593" s="58">
        <v>0</v>
      </c>
      <c r="AD593" s="58"/>
      <c r="AE593" s="58"/>
      <c r="AF593" s="58"/>
      <c r="AG593" s="58">
        <f t="shared" si="25"/>
        <v>1.58578134</v>
      </c>
      <c r="AH593" s="58">
        <f t="shared" si="26"/>
        <v>0</v>
      </c>
      <c r="AI593" s="58"/>
      <c r="AJ593" s="58">
        <f t="shared" si="27"/>
        <v>0.098333333333333328</v>
      </c>
      <c r="AK593" s="58"/>
      <c r="AL593" s="58"/>
    </row>
    <row r="594" spans="1:38" ht="75">
      <c r="A594" s="47" t="s">
        <v>170</v>
      </c>
      <c r="B594" s="43" t="s">
        <v>766</v>
      </c>
      <c r="C594" s="50" t="s">
        <v>1801</v>
      </c>
      <c r="D594" s="125"/>
      <c r="E594" s="58">
        <v>0</v>
      </c>
      <c r="F594" s="58">
        <v>0</v>
      </c>
      <c r="G594" s="58"/>
      <c r="H594" s="58">
        <v>0</v>
      </c>
      <c r="I594" s="58"/>
      <c r="J594" s="58"/>
      <c r="K594" s="58"/>
      <c r="L594" s="58">
        <v>0</v>
      </c>
      <c r="M594" s="58">
        <v>0</v>
      </c>
      <c r="N594" s="58"/>
      <c r="O594" s="58">
        <v>0</v>
      </c>
      <c r="P594" s="58"/>
      <c r="Q594" s="58"/>
      <c r="R594" s="58"/>
      <c r="S594" s="58">
        <v>0</v>
      </c>
      <c r="T594" s="58">
        <v>0</v>
      </c>
      <c r="U594" s="58"/>
      <c r="V594" s="58">
        <v>0</v>
      </c>
      <c r="W594" s="58"/>
      <c r="X594" s="58"/>
      <c r="Y594" s="58"/>
      <c r="Z594" s="58">
        <v>4.34152</v>
      </c>
      <c r="AA594" s="58">
        <v>0.25</v>
      </c>
      <c r="AB594" s="58"/>
      <c r="AC594" s="58">
        <v>0.60</v>
      </c>
      <c r="AD594" s="58"/>
      <c r="AE594" s="58"/>
      <c r="AF594" s="58"/>
      <c r="AG594" s="58">
        <f t="shared" si="25"/>
        <v>4.34152</v>
      </c>
      <c r="AH594" s="58">
        <f t="shared" si="26"/>
        <v>0.25</v>
      </c>
      <c r="AI594" s="58"/>
      <c r="AJ594" s="58">
        <f t="shared" si="27"/>
        <v>0.59999999999999998</v>
      </c>
      <c r="AK594" s="58"/>
      <c r="AL594" s="58"/>
    </row>
    <row r="595" spans="1:38" ht="93.75">
      <c r="A595" s="47" t="s">
        <v>170</v>
      </c>
      <c r="B595" s="43" t="s">
        <v>767</v>
      </c>
      <c r="C595" s="50" t="s">
        <v>1802</v>
      </c>
      <c r="D595" s="125"/>
      <c r="E595" s="58">
        <v>0</v>
      </c>
      <c r="F595" s="58">
        <v>0</v>
      </c>
      <c r="G595" s="58"/>
      <c r="H595" s="58">
        <v>0</v>
      </c>
      <c r="I595" s="58"/>
      <c r="J595" s="58"/>
      <c r="K595" s="58"/>
      <c r="L595" s="58">
        <v>0</v>
      </c>
      <c r="M595" s="58">
        <v>0</v>
      </c>
      <c r="N595" s="58"/>
      <c r="O595" s="58">
        <v>0</v>
      </c>
      <c r="P595" s="58"/>
      <c r="Q595" s="58"/>
      <c r="R595" s="58"/>
      <c r="S595" s="58">
        <v>0</v>
      </c>
      <c r="T595" s="58">
        <v>0</v>
      </c>
      <c r="U595" s="58"/>
      <c r="V595" s="58">
        <v>0</v>
      </c>
      <c r="W595" s="58"/>
      <c r="X595" s="58"/>
      <c r="Y595" s="58"/>
      <c r="Z595" s="58">
        <v>0</v>
      </c>
      <c r="AA595" s="58">
        <v>0</v>
      </c>
      <c r="AB595" s="58"/>
      <c r="AC595" s="58">
        <v>0</v>
      </c>
      <c r="AD595" s="58"/>
      <c r="AE595" s="58"/>
      <c r="AF595" s="58"/>
      <c r="AG595" s="58">
        <f t="shared" si="25"/>
        <v>0</v>
      </c>
      <c r="AH595" s="58">
        <f t="shared" si="26"/>
        <v>0</v>
      </c>
      <c r="AI595" s="58"/>
      <c r="AJ595" s="58">
        <f t="shared" si="27"/>
        <v>0</v>
      </c>
      <c r="AK595" s="58"/>
      <c r="AL595" s="58"/>
    </row>
    <row r="596" spans="1:38" ht="93.75">
      <c r="A596" s="47" t="s">
        <v>170</v>
      </c>
      <c r="B596" s="43" t="s">
        <v>768</v>
      </c>
      <c r="C596" s="50" t="s">
        <v>1803</v>
      </c>
      <c r="D596" s="125"/>
      <c r="E596" s="58">
        <v>0</v>
      </c>
      <c r="F596" s="58">
        <v>0</v>
      </c>
      <c r="G596" s="58"/>
      <c r="H596" s="58">
        <v>0</v>
      </c>
      <c r="I596" s="58"/>
      <c r="J596" s="58"/>
      <c r="K596" s="58"/>
      <c r="L596" s="58">
        <v>0</v>
      </c>
      <c r="M596" s="58">
        <v>0</v>
      </c>
      <c r="N596" s="58"/>
      <c r="O596" s="58">
        <v>0</v>
      </c>
      <c r="P596" s="58"/>
      <c r="Q596" s="58"/>
      <c r="R596" s="58"/>
      <c r="S596" s="58">
        <v>0</v>
      </c>
      <c r="T596" s="58">
        <v>0</v>
      </c>
      <c r="U596" s="58"/>
      <c r="V596" s="58">
        <v>0</v>
      </c>
      <c r="W596" s="58"/>
      <c r="X596" s="58"/>
      <c r="Y596" s="58"/>
      <c r="Z596" s="58">
        <v>4.34152</v>
      </c>
      <c r="AA596" s="58">
        <v>0.25</v>
      </c>
      <c r="AB596" s="58"/>
      <c r="AC596" s="58">
        <v>0.60</v>
      </c>
      <c r="AD596" s="58"/>
      <c r="AE596" s="58"/>
      <c r="AF596" s="58"/>
      <c r="AG596" s="58">
        <f t="shared" si="28" ref="AG596:AG659">=E596+L596+S596+Z596</f>
        <v>4.34152</v>
      </c>
      <c r="AH596" s="58">
        <f t="shared" si="29" ref="AH596:AH659">=F596+M596+T596+AA596</f>
        <v>0.25</v>
      </c>
      <c r="AI596" s="58"/>
      <c r="AJ596" s="58">
        <f t="shared" si="30" ref="AJ596:AJ659">=H596+O596+V596+AC596</f>
        <v>0.59999999999999998</v>
      </c>
      <c r="AK596" s="58"/>
      <c r="AL596" s="58"/>
    </row>
    <row r="597" spans="1:38" ht="93.75">
      <c r="A597" s="47" t="s">
        <v>170</v>
      </c>
      <c r="B597" s="43" t="s">
        <v>769</v>
      </c>
      <c r="C597" s="50" t="s">
        <v>1804</v>
      </c>
      <c r="D597" s="125"/>
      <c r="E597" s="58">
        <v>0</v>
      </c>
      <c r="F597" s="58">
        <v>0</v>
      </c>
      <c r="G597" s="58"/>
      <c r="H597" s="58">
        <v>0</v>
      </c>
      <c r="I597" s="58"/>
      <c r="J597" s="58"/>
      <c r="K597" s="58"/>
      <c r="L597" s="58">
        <v>0</v>
      </c>
      <c r="M597" s="58">
        <v>0</v>
      </c>
      <c r="N597" s="58"/>
      <c r="O597" s="58">
        <v>0</v>
      </c>
      <c r="P597" s="58"/>
      <c r="Q597" s="58"/>
      <c r="R597" s="58"/>
      <c r="S597" s="58">
        <v>0</v>
      </c>
      <c r="T597" s="58">
        <v>0</v>
      </c>
      <c r="U597" s="58"/>
      <c r="V597" s="58">
        <v>0</v>
      </c>
      <c r="W597" s="58"/>
      <c r="X597" s="58"/>
      <c r="Y597" s="58"/>
      <c r="Z597" s="58">
        <v>4.1646799999999997</v>
      </c>
      <c r="AA597" s="58">
        <v>0.10</v>
      </c>
      <c r="AB597" s="58"/>
      <c r="AC597" s="58">
        <v>0.60</v>
      </c>
      <c r="AD597" s="58"/>
      <c r="AE597" s="58"/>
      <c r="AF597" s="58"/>
      <c r="AG597" s="58">
        <f t="shared" si="28"/>
        <v>4.1646799999999997</v>
      </c>
      <c r="AH597" s="58">
        <f t="shared" si="29"/>
        <v>0.10000000000000001</v>
      </c>
      <c r="AI597" s="58"/>
      <c r="AJ597" s="58">
        <f t="shared" si="30"/>
        <v>0.59999999999999998</v>
      </c>
      <c r="AK597" s="58"/>
      <c r="AL597" s="58"/>
    </row>
    <row r="598" spans="1:38" ht="93.75">
      <c r="A598" s="47" t="s">
        <v>170</v>
      </c>
      <c r="B598" s="43" t="s">
        <v>770</v>
      </c>
      <c r="C598" s="50" t="s">
        <v>1805</v>
      </c>
      <c r="D598" s="125"/>
      <c r="E598" s="58">
        <v>0</v>
      </c>
      <c r="F598" s="58">
        <v>0</v>
      </c>
      <c r="G598" s="58"/>
      <c r="H598" s="58">
        <v>0</v>
      </c>
      <c r="I598" s="58"/>
      <c r="J598" s="58"/>
      <c r="K598" s="58"/>
      <c r="L598" s="58">
        <v>0</v>
      </c>
      <c r="M598" s="58">
        <v>0</v>
      </c>
      <c r="N598" s="58"/>
      <c r="O598" s="58">
        <v>0</v>
      </c>
      <c r="P598" s="58"/>
      <c r="Q598" s="58"/>
      <c r="R598" s="58"/>
      <c r="S598" s="58">
        <v>1.2681246399999999</v>
      </c>
      <c r="T598" s="58">
        <v>0</v>
      </c>
      <c r="U598" s="58"/>
      <c r="V598" s="58">
        <v>0.26</v>
      </c>
      <c r="W598" s="58"/>
      <c r="X598" s="58"/>
      <c r="Y598" s="58"/>
      <c r="Z598" s="58">
        <v>0</v>
      </c>
      <c r="AA598" s="58">
        <v>0</v>
      </c>
      <c r="AB598" s="58"/>
      <c r="AC598" s="58">
        <v>0</v>
      </c>
      <c r="AD598" s="58"/>
      <c r="AE598" s="58"/>
      <c r="AF598" s="58"/>
      <c r="AG598" s="58">
        <f t="shared" si="28"/>
        <v>1.2681246399999999</v>
      </c>
      <c r="AH598" s="58">
        <f t="shared" si="29"/>
        <v>0</v>
      </c>
      <c r="AI598" s="58"/>
      <c r="AJ598" s="58">
        <f t="shared" si="30"/>
        <v>0.26000000000000001</v>
      </c>
      <c r="AK598" s="58"/>
      <c r="AL598" s="58"/>
    </row>
    <row r="599" spans="1:38" ht="93.75">
      <c r="A599" s="47" t="s">
        <v>170</v>
      </c>
      <c r="B599" s="43" t="s">
        <v>771</v>
      </c>
      <c r="C599" s="50" t="s">
        <v>1806</v>
      </c>
      <c r="D599" s="125"/>
      <c r="E599" s="58">
        <v>0</v>
      </c>
      <c r="F599" s="58">
        <v>0</v>
      </c>
      <c r="G599" s="58"/>
      <c r="H599" s="58">
        <v>0</v>
      </c>
      <c r="I599" s="58"/>
      <c r="J599" s="58"/>
      <c r="K599" s="58"/>
      <c r="L599" s="58">
        <v>0</v>
      </c>
      <c r="M599" s="58">
        <v>0</v>
      </c>
      <c r="N599" s="58"/>
      <c r="O599" s="58">
        <v>0</v>
      </c>
      <c r="P599" s="58"/>
      <c r="Q599" s="58"/>
      <c r="R599" s="58"/>
      <c r="S599" s="58">
        <v>0</v>
      </c>
      <c r="T599" s="58">
        <v>0</v>
      </c>
      <c r="U599" s="58"/>
      <c r="V599" s="58">
        <v>0</v>
      </c>
      <c r="W599" s="58"/>
      <c r="X599" s="58"/>
      <c r="Y599" s="58"/>
      <c r="Z599" s="58">
        <v>5.7328199999999994</v>
      </c>
      <c r="AA599" s="58">
        <v>0.25</v>
      </c>
      <c r="AB599" s="58"/>
      <c r="AC599" s="58">
        <v>0.695</v>
      </c>
      <c r="AD599" s="58"/>
      <c r="AE599" s="58"/>
      <c r="AF599" s="58"/>
      <c r="AG599" s="58">
        <f t="shared" si="28"/>
        <v>5.7328199999999994</v>
      </c>
      <c r="AH599" s="58">
        <f t="shared" si="29"/>
        <v>0.25</v>
      </c>
      <c r="AI599" s="58"/>
      <c r="AJ599" s="58">
        <f t="shared" si="30"/>
        <v>0.69499999999999995</v>
      </c>
      <c r="AK599" s="58"/>
      <c r="AL599" s="58"/>
    </row>
    <row r="600" spans="1:38" ht="131.25">
      <c r="A600" s="47" t="s">
        <v>170</v>
      </c>
      <c r="B600" s="43" t="s">
        <v>772</v>
      </c>
      <c r="C600" s="50" t="s">
        <v>1807</v>
      </c>
      <c r="D600" s="125"/>
      <c r="E600" s="58">
        <v>0</v>
      </c>
      <c r="F600" s="58">
        <v>0</v>
      </c>
      <c r="G600" s="58"/>
      <c r="H600" s="58">
        <v>0</v>
      </c>
      <c r="I600" s="58"/>
      <c r="J600" s="58"/>
      <c r="K600" s="58"/>
      <c r="L600" s="58">
        <v>0</v>
      </c>
      <c r="M600" s="58">
        <v>0</v>
      </c>
      <c r="N600" s="58"/>
      <c r="O600" s="58">
        <v>0</v>
      </c>
      <c r="P600" s="58"/>
      <c r="Q600" s="58"/>
      <c r="R600" s="58"/>
      <c r="S600" s="58">
        <v>0</v>
      </c>
      <c r="T600" s="58">
        <v>0</v>
      </c>
      <c r="U600" s="58"/>
      <c r="V600" s="58">
        <v>0</v>
      </c>
      <c r="W600" s="58"/>
      <c r="X600" s="58"/>
      <c r="Y600" s="58"/>
      <c r="Z600" s="58">
        <v>0</v>
      </c>
      <c r="AA600" s="58">
        <v>0</v>
      </c>
      <c r="AB600" s="58"/>
      <c r="AC600" s="58">
        <v>0</v>
      </c>
      <c r="AD600" s="58"/>
      <c r="AE600" s="58"/>
      <c r="AF600" s="58"/>
      <c r="AG600" s="58">
        <f t="shared" si="28"/>
        <v>0</v>
      </c>
      <c r="AH600" s="58">
        <f t="shared" si="29"/>
        <v>0</v>
      </c>
      <c r="AI600" s="58"/>
      <c r="AJ600" s="58">
        <f t="shared" si="30"/>
        <v>0</v>
      </c>
      <c r="AK600" s="58"/>
      <c r="AL600" s="58"/>
    </row>
    <row r="601" spans="1:38" ht="93.75">
      <c r="A601" s="47" t="s">
        <v>170</v>
      </c>
      <c r="B601" s="43" t="s">
        <v>773</v>
      </c>
      <c r="C601" s="50" t="s">
        <v>1808</v>
      </c>
      <c r="D601" s="125"/>
      <c r="E601" s="58">
        <v>0</v>
      </c>
      <c r="F601" s="58">
        <v>0</v>
      </c>
      <c r="G601" s="58"/>
      <c r="H601" s="58">
        <v>0</v>
      </c>
      <c r="I601" s="58"/>
      <c r="J601" s="58"/>
      <c r="K601" s="58"/>
      <c r="L601" s="58">
        <v>0</v>
      </c>
      <c r="M601" s="58">
        <v>0</v>
      </c>
      <c r="N601" s="58"/>
      <c r="O601" s="58">
        <v>0</v>
      </c>
      <c r="P601" s="58"/>
      <c r="Q601" s="58"/>
      <c r="R601" s="58"/>
      <c r="S601" s="58">
        <v>0</v>
      </c>
      <c r="T601" s="58">
        <v>0</v>
      </c>
      <c r="U601" s="58"/>
      <c r="V601" s="58">
        <v>0</v>
      </c>
      <c r="W601" s="58"/>
      <c r="X601" s="58"/>
      <c r="Y601" s="58"/>
      <c r="Z601" s="58">
        <v>0</v>
      </c>
      <c r="AA601" s="58">
        <v>0</v>
      </c>
      <c r="AB601" s="58"/>
      <c r="AC601" s="58">
        <v>0</v>
      </c>
      <c r="AD601" s="58"/>
      <c r="AE601" s="58"/>
      <c r="AF601" s="58"/>
      <c r="AG601" s="58">
        <f t="shared" si="28"/>
        <v>0</v>
      </c>
      <c r="AH601" s="58">
        <f t="shared" si="29"/>
        <v>0</v>
      </c>
      <c r="AI601" s="58"/>
      <c r="AJ601" s="58">
        <f t="shared" si="30"/>
        <v>0</v>
      </c>
      <c r="AK601" s="58"/>
      <c r="AL601" s="58"/>
    </row>
    <row r="602" spans="1:38" ht="112.5">
      <c r="A602" s="47" t="s">
        <v>170</v>
      </c>
      <c r="B602" s="43" t="s">
        <v>774</v>
      </c>
      <c r="C602" s="50" t="s">
        <v>1809</v>
      </c>
      <c r="D602" s="125"/>
      <c r="E602" s="58">
        <v>0</v>
      </c>
      <c r="F602" s="58">
        <v>0</v>
      </c>
      <c r="G602" s="58"/>
      <c r="H602" s="58">
        <v>0</v>
      </c>
      <c r="I602" s="58"/>
      <c r="J602" s="58"/>
      <c r="K602" s="58"/>
      <c r="L602" s="58">
        <v>0</v>
      </c>
      <c r="M602" s="58">
        <v>0</v>
      </c>
      <c r="N602" s="58"/>
      <c r="O602" s="58">
        <v>0</v>
      </c>
      <c r="P602" s="58"/>
      <c r="Q602" s="58"/>
      <c r="R602" s="58"/>
      <c r="S602" s="58">
        <v>0</v>
      </c>
      <c r="T602" s="58">
        <v>0</v>
      </c>
      <c r="U602" s="58"/>
      <c r="V602" s="58">
        <v>0</v>
      </c>
      <c r="W602" s="58"/>
      <c r="X602" s="58"/>
      <c r="Y602" s="58"/>
      <c r="Z602" s="58">
        <v>0</v>
      </c>
      <c r="AA602" s="58">
        <v>0</v>
      </c>
      <c r="AB602" s="58"/>
      <c r="AC602" s="58">
        <v>0</v>
      </c>
      <c r="AD602" s="58"/>
      <c r="AE602" s="58"/>
      <c r="AF602" s="58"/>
      <c r="AG602" s="58">
        <f t="shared" si="28"/>
        <v>0</v>
      </c>
      <c r="AH602" s="58">
        <f t="shared" si="29"/>
        <v>0</v>
      </c>
      <c r="AI602" s="58"/>
      <c r="AJ602" s="58">
        <f t="shared" si="30"/>
        <v>0</v>
      </c>
      <c r="AK602" s="58"/>
      <c r="AL602" s="58"/>
    </row>
    <row r="603" spans="1:38" ht="75">
      <c r="A603" s="47" t="s">
        <v>170</v>
      </c>
      <c r="B603" s="43" t="s">
        <v>775</v>
      </c>
      <c r="C603" s="50" t="s">
        <v>1810</v>
      </c>
      <c r="D603" s="125"/>
      <c r="E603" s="58">
        <v>0</v>
      </c>
      <c r="F603" s="58">
        <v>0</v>
      </c>
      <c r="G603" s="58"/>
      <c r="H603" s="58">
        <v>0</v>
      </c>
      <c r="I603" s="58"/>
      <c r="J603" s="58"/>
      <c r="K603" s="58"/>
      <c r="L603" s="58">
        <v>0</v>
      </c>
      <c r="M603" s="58">
        <v>0</v>
      </c>
      <c r="N603" s="58"/>
      <c r="O603" s="58">
        <v>0</v>
      </c>
      <c r="P603" s="58"/>
      <c r="Q603" s="58"/>
      <c r="R603" s="58"/>
      <c r="S603" s="58">
        <v>47.068580000000004</v>
      </c>
      <c r="T603" s="58">
        <v>0</v>
      </c>
      <c r="U603" s="58"/>
      <c r="V603" s="58">
        <v>4.80</v>
      </c>
      <c r="W603" s="58"/>
      <c r="X603" s="58"/>
      <c r="Y603" s="58"/>
      <c r="Z603" s="58">
        <v>0</v>
      </c>
      <c r="AA603" s="58">
        <v>0</v>
      </c>
      <c r="AB603" s="58"/>
      <c r="AC603" s="58">
        <v>0</v>
      </c>
      <c r="AD603" s="58"/>
      <c r="AE603" s="58"/>
      <c r="AF603" s="58"/>
      <c r="AG603" s="58">
        <f t="shared" si="28"/>
        <v>47.068580000000004</v>
      </c>
      <c r="AH603" s="58">
        <f t="shared" si="29"/>
        <v>0</v>
      </c>
      <c r="AI603" s="58"/>
      <c r="AJ603" s="58">
        <f t="shared" si="30"/>
        <v>4.7999999999999998</v>
      </c>
      <c r="AK603" s="58"/>
      <c r="AL603" s="58"/>
    </row>
    <row r="604" spans="1:38" ht="93.75">
      <c r="A604" s="47" t="s">
        <v>170</v>
      </c>
      <c r="B604" s="43" t="s">
        <v>776</v>
      </c>
      <c r="C604" s="50" t="s">
        <v>1811</v>
      </c>
      <c r="D604" s="125"/>
      <c r="E604" s="58">
        <v>0</v>
      </c>
      <c r="F604" s="58">
        <v>0</v>
      </c>
      <c r="G604" s="58"/>
      <c r="H604" s="58">
        <v>0</v>
      </c>
      <c r="I604" s="58"/>
      <c r="J604" s="58"/>
      <c r="K604" s="58"/>
      <c r="L604" s="58">
        <v>0</v>
      </c>
      <c r="M604" s="58">
        <v>0</v>
      </c>
      <c r="N604" s="58"/>
      <c r="O604" s="58">
        <v>0</v>
      </c>
      <c r="P604" s="58"/>
      <c r="Q604" s="58"/>
      <c r="R604" s="58"/>
      <c r="S604" s="58">
        <v>0</v>
      </c>
      <c r="T604" s="58">
        <v>0</v>
      </c>
      <c r="U604" s="58"/>
      <c r="V604" s="58">
        <v>0</v>
      </c>
      <c r="W604" s="58"/>
      <c r="X604" s="58"/>
      <c r="Y604" s="58"/>
      <c r="Z604" s="58">
        <v>0</v>
      </c>
      <c r="AA604" s="58">
        <v>0</v>
      </c>
      <c r="AB604" s="58"/>
      <c r="AC604" s="58">
        <v>0</v>
      </c>
      <c r="AD604" s="58"/>
      <c r="AE604" s="58"/>
      <c r="AF604" s="58"/>
      <c r="AG604" s="58">
        <f t="shared" si="28"/>
        <v>0</v>
      </c>
      <c r="AH604" s="58">
        <f t="shared" si="29"/>
        <v>0</v>
      </c>
      <c r="AI604" s="58"/>
      <c r="AJ604" s="58">
        <f t="shared" si="30"/>
        <v>0</v>
      </c>
      <c r="AK604" s="58"/>
      <c r="AL604" s="58"/>
    </row>
    <row r="605" spans="1:38" ht="75">
      <c r="A605" s="47" t="s">
        <v>170</v>
      </c>
      <c r="B605" s="43" t="s">
        <v>777</v>
      </c>
      <c r="C605" s="50" t="s">
        <v>1812</v>
      </c>
      <c r="D605" s="125"/>
      <c r="E605" s="58">
        <v>0</v>
      </c>
      <c r="F605" s="58">
        <v>0</v>
      </c>
      <c r="G605" s="58"/>
      <c r="H605" s="58">
        <v>0</v>
      </c>
      <c r="I605" s="58"/>
      <c r="J605" s="58"/>
      <c r="K605" s="58"/>
      <c r="L605" s="58">
        <v>0</v>
      </c>
      <c r="M605" s="58">
        <v>0</v>
      </c>
      <c r="N605" s="58"/>
      <c r="O605" s="58">
        <v>0</v>
      </c>
      <c r="P605" s="58"/>
      <c r="Q605" s="58"/>
      <c r="R605" s="58"/>
      <c r="S605" s="58">
        <v>0</v>
      </c>
      <c r="T605" s="58">
        <v>0</v>
      </c>
      <c r="U605" s="58"/>
      <c r="V605" s="58">
        <v>0</v>
      </c>
      <c r="W605" s="58"/>
      <c r="X605" s="58"/>
      <c r="Y605" s="58"/>
      <c r="Z605" s="58">
        <v>0</v>
      </c>
      <c r="AA605" s="58">
        <v>0</v>
      </c>
      <c r="AB605" s="58"/>
      <c r="AC605" s="58">
        <v>0</v>
      </c>
      <c r="AD605" s="58"/>
      <c r="AE605" s="58"/>
      <c r="AF605" s="58"/>
      <c r="AG605" s="58">
        <f t="shared" si="28"/>
        <v>0</v>
      </c>
      <c r="AH605" s="58">
        <f t="shared" si="29"/>
        <v>0</v>
      </c>
      <c r="AI605" s="58"/>
      <c r="AJ605" s="58">
        <f t="shared" si="30"/>
        <v>0</v>
      </c>
      <c r="AK605" s="58"/>
      <c r="AL605" s="58"/>
    </row>
    <row r="606" spans="1:38" ht="93.75">
      <c r="A606" s="47" t="s">
        <v>170</v>
      </c>
      <c r="B606" s="43" t="s">
        <v>778</v>
      </c>
      <c r="C606" s="50" t="s">
        <v>1813</v>
      </c>
      <c r="D606" s="125"/>
      <c r="E606" s="58">
        <v>0</v>
      </c>
      <c r="F606" s="58">
        <v>0</v>
      </c>
      <c r="G606" s="58"/>
      <c r="H606" s="58">
        <v>0</v>
      </c>
      <c r="I606" s="58"/>
      <c r="J606" s="58"/>
      <c r="K606" s="58"/>
      <c r="L606" s="58">
        <v>0</v>
      </c>
      <c r="M606" s="58">
        <v>0</v>
      </c>
      <c r="N606" s="58"/>
      <c r="O606" s="58">
        <v>0</v>
      </c>
      <c r="P606" s="58"/>
      <c r="Q606" s="58"/>
      <c r="R606" s="58"/>
      <c r="S606" s="58">
        <v>0</v>
      </c>
      <c r="T606" s="58">
        <v>0</v>
      </c>
      <c r="U606" s="58"/>
      <c r="V606" s="58">
        <v>0</v>
      </c>
      <c r="W606" s="58"/>
      <c r="X606" s="58"/>
      <c r="Y606" s="58"/>
      <c r="Z606" s="58">
        <v>17.005589999999998</v>
      </c>
      <c r="AA606" s="58">
        <v>0.80</v>
      </c>
      <c r="AB606" s="58"/>
      <c r="AC606" s="58">
        <v>1.1539999999999999</v>
      </c>
      <c r="AD606" s="58"/>
      <c r="AE606" s="58"/>
      <c r="AF606" s="58"/>
      <c r="AG606" s="58">
        <f t="shared" si="28"/>
        <v>17.005589999999998</v>
      </c>
      <c r="AH606" s="58">
        <f t="shared" si="29"/>
        <v>0.80000000000000004</v>
      </c>
      <c r="AI606" s="58"/>
      <c r="AJ606" s="58">
        <f t="shared" si="30"/>
        <v>1.1539999999999999</v>
      </c>
      <c r="AK606" s="58"/>
      <c r="AL606" s="58"/>
    </row>
    <row r="607" spans="1:38" ht="93.75">
      <c r="A607" s="47" t="s">
        <v>170</v>
      </c>
      <c r="B607" s="43" t="s">
        <v>779</v>
      </c>
      <c r="C607" s="50" t="s">
        <v>1814</v>
      </c>
      <c r="D607" s="125"/>
      <c r="E607" s="58">
        <v>0</v>
      </c>
      <c r="F607" s="58">
        <v>0</v>
      </c>
      <c r="G607" s="58"/>
      <c r="H607" s="58">
        <v>0</v>
      </c>
      <c r="I607" s="58"/>
      <c r="J607" s="58"/>
      <c r="K607" s="58"/>
      <c r="L607" s="58">
        <v>0</v>
      </c>
      <c r="M607" s="58">
        <v>0</v>
      </c>
      <c r="N607" s="58"/>
      <c r="O607" s="58">
        <v>0</v>
      </c>
      <c r="P607" s="58"/>
      <c r="Q607" s="58"/>
      <c r="R607" s="58"/>
      <c r="S607" s="58">
        <v>13.054859879999999</v>
      </c>
      <c r="T607" s="58">
        <v>0.5</v>
      </c>
      <c r="U607" s="58"/>
      <c r="V607" s="58">
        <v>1.472</v>
      </c>
      <c r="W607" s="58"/>
      <c r="X607" s="58"/>
      <c r="Y607" s="58"/>
      <c r="Z607" s="58">
        <v>0</v>
      </c>
      <c r="AA607" s="58">
        <v>0</v>
      </c>
      <c r="AB607" s="58"/>
      <c r="AC607" s="58">
        <v>0</v>
      </c>
      <c r="AD607" s="58"/>
      <c r="AE607" s="58"/>
      <c r="AF607" s="58"/>
      <c r="AG607" s="58">
        <f t="shared" si="28"/>
        <v>13.054859879999999</v>
      </c>
      <c r="AH607" s="58">
        <f t="shared" si="29"/>
        <v>0.5</v>
      </c>
      <c r="AI607" s="58"/>
      <c r="AJ607" s="58">
        <f t="shared" si="30"/>
        <v>1.472</v>
      </c>
      <c r="AK607" s="58"/>
      <c r="AL607" s="58"/>
    </row>
    <row r="608" spans="1:38" ht="93.75">
      <c r="A608" s="47" t="s">
        <v>170</v>
      </c>
      <c r="B608" s="43" t="s">
        <v>780</v>
      </c>
      <c r="C608" s="50" t="s">
        <v>1815</v>
      </c>
      <c r="D608" s="125"/>
      <c r="E608" s="58">
        <v>0</v>
      </c>
      <c r="F608" s="58">
        <v>0</v>
      </c>
      <c r="G608" s="58"/>
      <c r="H608" s="58">
        <v>0</v>
      </c>
      <c r="I608" s="58"/>
      <c r="J608" s="58"/>
      <c r="K608" s="58"/>
      <c r="L608" s="58">
        <v>0</v>
      </c>
      <c r="M608" s="58">
        <v>0</v>
      </c>
      <c r="N608" s="58"/>
      <c r="O608" s="58">
        <v>0</v>
      </c>
      <c r="P608" s="58"/>
      <c r="Q608" s="58"/>
      <c r="R608" s="58"/>
      <c r="S608" s="58">
        <v>19.322060000000004</v>
      </c>
      <c r="T608" s="58">
        <v>0.80</v>
      </c>
      <c r="U608" s="58"/>
      <c r="V608" s="58">
        <v>1.6539999999999999</v>
      </c>
      <c r="W608" s="58"/>
      <c r="X608" s="58"/>
      <c r="Y608" s="58"/>
      <c r="Z608" s="58">
        <v>0</v>
      </c>
      <c r="AA608" s="58">
        <v>0</v>
      </c>
      <c r="AB608" s="58"/>
      <c r="AC608" s="58">
        <v>0</v>
      </c>
      <c r="AD608" s="58"/>
      <c r="AE608" s="58"/>
      <c r="AF608" s="58"/>
      <c r="AG608" s="58">
        <f t="shared" si="28"/>
        <v>19.322060000000004</v>
      </c>
      <c r="AH608" s="58">
        <f t="shared" si="29"/>
        <v>0.80000000000000004</v>
      </c>
      <c r="AI608" s="58"/>
      <c r="AJ608" s="58">
        <f t="shared" si="30"/>
        <v>1.6539999999999999</v>
      </c>
      <c r="AK608" s="58"/>
      <c r="AL608" s="58"/>
    </row>
    <row r="609" spans="1:38" ht="93.75">
      <c r="A609" s="47" t="s">
        <v>170</v>
      </c>
      <c r="B609" s="43" t="s">
        <v>781</v>
      </c>
      <c r="C609" s="50" t="s">
        <v>1816</v>
      </c>
      <c r="D609" s="125"/>
      <c r="E609" s="58">
        <v>0</v>
      </c>
      <c r="F609" s="58">
        <v>0</v>
      </c>
      <c r="G609" s="58"/>
      <c r="H609" s="58">
        <v>0</v>
      </c>
      <c r="I609" s="58"/>
      <c r="J609" s="58"/>
      <c r="K609" s="58"/>
      <c r="L609" s="58">
        <v>0</v>
      </c>
      <c r="M609" s="58">
        <v>0</v>
      </c>
      <c r="N609" s="58"/>
      <c r="O609" s="58">
        <v>0</v>
      </c>
      <c r="P609" s="58"/>
      <c r="Q609" s="58"/>
      <c r="R609" s="58"/>
      <c r="S609" s="58">
        <v>15.732639999999998</v>
      </c>
      <c r="T609" s="58">
        <v>0.5</v>
      </c>
      <c r="U609" s="58"/>
      <c r="V609" s="58">
        <v>0.79600000000000004</v>
      </c>
      <c r="W609" s="58"/>
      <c r="X609" s="58"/>
      <c r="Y609" s="58"/>
      <c r="Z609" s="58">
        <v>0</v>
      </c>
      <c r="AA609" s="58">
        <v>0</v>
      </c>
      <c r="AB609" s="58"/>
      <c r="AC609" s="58">
        <v>0</v>
      </c>
      <c r="AD609" s="58"/>
      <c r="AE609" s="58"/>
      <c r="AF609" s="58"/>
      <c r="AG609" s="58">
        <f t="shared" si="28"/>
        <v>15.732639999999998</v>
      </c>
      <c r="AH609" s="58">
        <f t="shared" si="29"/>
        <v>0.5</v>
      </c>
      <c r="AI609" s="58"/>
      <c r="AJ609" s="58">
        <f t="shared" si="30"/>
        <v>0.79600000000000004</v>
      </c>
      <c r="AK609" s="58"/>
      <c r="AL609" s="58"/>
    </row>
    <row r="610" spans="1:38" ht="93.75">
      <c r="A610" s="47" t="s">
        <v>170</v>
      </c>
      <c r="B610" s="43" t="s">
        <v>782</v>
      </c>
      <c r="C610" s="50" t="s">
        <v>1817</v>
      </c>
      <c r="D610" s="125"/>
      <c r="E610" s="58">
        <v>0</v>
      </c>
      <c r="F610" s="58">
        <v>0</v>
      </c>
      <c r="G610" s="58"/>
      <c r="H610" s="58">
        <v>0</v>
      </c>
      <c r="I610" s="58"/>
      <c r="J610" s="58"/>
      <c r="K610" s="58"/>
      <c r="L610" s="58">
        <v>0</v>
      </c>
      <c r="M610" s="58">
        <v>0</v>
      </c>
      <c r="N610" s="58"/>
      <c r="O610" s="58">
        <v>0</v>
      </c>
      <c r="P610" s="58"/>
      <c r="Q610" s="58"/>
      <c r="R610" s="58"/>
      <c r="S610" s="58">
        <v>0</v>
      </c>
      <c r="T610" s="58">
        <v>0</v>
      </c>
      <c r="U610" s="58"/>
      <c r="V610" s="58">
        <v>0</v>
      </c>
      <c r="W610" s="58"/>
      <c r="X610" s="58"/>
      <c r="Y610" s="58"/>
      <c r="Z610" s="58">
        <v>0</v>
      </c>
      <c r="AA610" s="58">
        <v>0</v>
      </c>
      <c r="AB610" s="58"/>
      <c r="AC610" s="58">
        <v>0</v>
      </c>
      <c r="AD610" s="58"/>
      <c r="AE610" s="58"/>
      <c r="AF610" s="58"/>
      <c r="AG610" s="58">
        <f t="shared" si="28"/>
        <v>0</v>
      </c>
      <c r="AH610" s="58">
        <f t="shared" si="29"/>
        <v>0</v>
      </c>
      <c r="AI610" s="58"/>
      <c r="AJ610" s="58">
        <f t="shared" si="30"/>
        <v>0</v>
      </c>
      <c r="AK610" s="58"/>
      <c r="AL610" s="58"/>
    </row>
    <row r="611" spans="1:38" ht="112.5">
      <c r="A611" s="47" t="s">
        <v>170</v>
      </c>
      <c r="B611" s="43" t="s">
        <v>783</v>
      </c>
      <c r="C611" s="50" t="s">
        <v>1818</v>
      </c>
      <c r="D611" s="125"/>
      <c r="E611" s="58">
        <v>0</v>
      </c>
      <c r="F611" s="58">
        <v>0</v>
      </c>
      <c r="G611" s="58"/>
      <c r="H611" s="58">
        <v>0</v>
      </c>
      <c r="I611" s="58"/>
      <c r="J611" s="58"/>
      <c r="K611" s="58"/>
      <c r="L611" s="58">
        <v>0</v>
      </c>
      <c r="M611" s="58">
        <v>0</v>
      </c>
      <c r="N611" s="58"/>
      <c r="O611" s="58">
        <v>0</v>
      </c>
      <c r="P611" s="58"/>
      <c r="Q611" s="58"/>
      <c r="R611" s="58"/>
      <c r="S611" s="58">
        <v>0</v>
      </c>
      <c r="T611" s="58">
        <v>0</v>
      </c>
      <c r="U611" s="58"/>
      <c r="V611" s="58">
        <v>0</v>
      </c>
      <c r="W611" s="58"/>
      <c r="X611" s="58"/>
      <c r="Y611" s="58"/>
      <c r="Z611" s="58">
        <v>0</v>
      </c>
      <c r="AA611" s="58">
        <v>0</v>
      </c>
      <c r="AB611" s="58"/>
      <c r="AC611" s="58">
        <v>0</v>
      </c>
      <c r="AD611" s="58"/>
      <c r="AE611" s="58"/>
      <c r="AF611" s="58"/>
      <c r="AG611" s="58">
        <f t="shared" si="28"/>
        <v>0</v>
      </c>
      <c r="AH611" s="58">
        <f t="shared" si="29"/>
        <v>0</v>
      </c>
      <c r="AI611" s="58"/>
      <c r="AJ611" s="58">
        <f t="shared" si="30"/>
        <v>0</v>
      </c>
      <c r="AK611" s="58"/>
      <c r="AL611" s="58"/>
    </row>
    <row r="612" spans="1:38" ht="75">
      <c r="A612" s="47" t="s">
        <v>170</v>
      </c>
      <c r="B612" s="43" t="s">
        <v>784</v>
      </c>
      <c r="C612" s="51" t="s">
        <v>1819</v>
      </c>
      <c r="D612" s="125"/>
      <c r="E612" s="58">
        <v>1.7847845500000001</v>
      </c>
      <c r="F612" s="58">
        <v>0</v>
      </c>
      <c r="G612" s="58"/>
      <c r="H612" s="58">
        <v>0.46899999999999997</v>
      </c>
      <c r="I612" s="58"/>
      <c r="J612" s="58"/>
      <c r="K612" s="58"/>
      <c r="L612" s="58">
        <v>0</v>
      </c>
      <c r="M612" s="58">
        <v>0</v>
      </c>
      <c r="N612" s="58"/>
      <c r="O612" s="58">
        <v>0</v>
      </c>
      <c r="P612" s="58"/>
      <c r="Q612" s="58"/>
      <c r="R612" s="58"/>
      <c r="S612" s="58">
        <v>0</v>
      </c>
      <c r="T612" s="58">
        <v>0</v>
      </c>
      <c r="U612" s="58"/>
      <c r="V612" s="58">
        <v>0</v>
      </c>
      <c r="W612" s="58"/>
      <c r="X612" s="58"/>
      <c r="Y612" s="58"/>
      <c r="Z612" s="58">
        <v>0</v>
      </c>
      <c r="AA612" s="58">
        <v>0</v>
      </c>
      <c r="AB612" s="58"/>
      <c r="AC612" s="58">
        <v>0</v>
      </c>
      <c r="AD612" s="58"/>
      <c r="AE612" s="58"/>
      <c r="AF612" s="58"/>
      <c r="AG612" s="58">
        <f t="shared" si="28"/>
        <v>1.7847845500000001</v>
      </c>
      <c r="AH612" s="58">
        <f t="shared" si="29"/>
        <v>0</v>
      </c>
      <c r="AI612" s="58"/>
      <c r="AJ612" s="58">
        <f t="shared" si="30"/>
        <v>0.46899999999999997</v>
      </c>
      <c r="AK612" s="58"/>
      <c r="AL612" s="58"/>
    </row>
    <row r="613" spans="1:38" ht="131.25">
      <c r="A613" s="47" t="s">
        <v>170</v>
      </c>
      <c r="B613" s="43" t="s">
        <v>785</v>
      </c>
      <c r="C613" s="51" t="s">
        <v>1820</v>
      </c>
      <c r="D613" s="125"/>
      <c r="E613" s="58">
        <v>0</v>
      </c>
      <c r="F613" s="58">
        <v>0</v>
      </c>
      <c r="G613" s="58"/>
      <c r="H613" s="58">
        <v>0</v>
      </c>
      <c r="I613" s="58"/>
      <c r="J613" s="58"/>
      <c r="K613" s="58"/>
      <c r="L613" s="58">
        <v>0</v>
      </c>
      <c r="M613" s="58">
        <v>0</v>
      </c>
      <c r="N613" s="58"/>
      <c r="O613" s="58">
        <v>0</v>
      </c>
      <c r="P613" s="58"/>
      <c r="Q613" s="58"/>
      <c r="R613" s="58"/>
      <c r="S613" s="58">
        <v>14.347920000000002</v>
      </c>
      <c r="T613" s="58">
        <v>0</v>
      </c>
      <c r="U613" s="58"/>
      <c r="V613" s="58">
        <v>2.5950000000000006</v>
      </c>
      <c r="W613" s="58"/>
      <c r="X613" s="58"/>
      <c r="Y613" s="58"/>
      <c r="Z613" s="58">
        <v>0</v>
      </c>
      <c r="AA613" s="58">
        <v>0</v>
      </c>
      <c r="AB613" s="58"/>
      <c r="AC613" s="58">
        <v>0</v>
      </c>
      <c r="AD613" s="58"/>
      <c r="AE613" s="58"/>
      <c r="AF613" s="58"/>
      <c r="AG613" s="58">
        <f t="shared" si="28"/>
        <v>14.347920000000002</v>
      </c>
      <c r="AH613" s="58">
        <f t="shared" si="29"/>
        <v>0</v>
      </c>
      <c r="AI613" s="58"/>
      <c r="AJ613" s="58">
        <f t="shared" si="30"/>
        <v>2.5950000000000006</v>
      </c>
      <c r="AK613" s="58"/>
      <c r="AL613" s="58"/>
    </row>
    <row r="614" spans="1:38" ht="93.75">
      <c r="A614" s="47" t="s">
        <v>170</v>
      </c>
      <c r="B614" s="43" t="s">
        <v>786</v>
      </c>
      <c r="C614" s="51" t="s">
        <v>1821</v>
      </c>
      <c r="D614" s="125"/>
      <c r="E614" s="58">
        <v>3.9606790200000002</v>
      </c>
      <c r="F614" s="58">
        <v>0</v>
      </c>
      <c r="G614" s="58"/>
      <c r="H614" s="58">
        <v>0.40299999999999997</v>
      </c>
      <c r="I614" s="58"/>
      <c r="J614" s="58"/>
      <c r="K614" s="58"/>
      <c r="L614" s="58">
        <v>0</v>
      </c>
      <c r="M614" s="58">
        <v>0</v>
      </c>
      <c r="N614" s="58"/>
      <c r="O614" s="58">
        <v>0</v>
      </c>
      <c r="P614" s="58"/>
      <c r="Q614" s="58"/>
      <c r="R614" s="58"/>
      <c r="S614" s="58">
        <v>0</v>
      </c>
      <c r="T614" s="58">
        <v>0</v>
      </c>
      <c r="U614" s="58"/>
      <c r="V614" s="58">
        <v>0</v>
      </c>
      <c r="W614" s="58"/>
      <c r="X614" s="58"/>
      <c r="Y614" s="58"/>
      <c r="Z614" s="58">
        <v>0</v>
      </c>
      <c r="AA614" s="58">
        <v>0</v>
      </c>
      <c r="AB614" s="58"/>
      <c r="AC614" s="58">
        <v>0</v>
      </c>
      <c r="AD614" s="58"/>
      <c r="AE614" s="58"/>
      <c r="AF614" s="58"/>
      <c r="AG614" s="58">
        <f t="shared" si="28"/>
        <v>3.9606790200000002</v>
      </c>
      <c r="AH614" s="58">
        <f t="shared" si="29"/>
        <v>0</v>
      </c>
      <c r="AI614" s="58"/>
      <c r="AJ614" s="58">
        <f t="shared" si="30"/>
        <v>0.40299999999999997</v>
      </c>
      <c r="AK614" s="58"/>
      <c r="AL614" s="58"/>
    </row>
    <row r="615" spans="1:38" ht="93.75">
      <c r="A615" s="47" t="s">
        <v>170</v>
      </c>
      <c r="B615" s="43" t="s">
        <v>787</v>
      </c>
      <c r="C615" s="51" t="s">
        <v>1822</v>
      </c>
      <c r="D615" s="125"/>
      <c r="E615" s="58">
        <v>0</v>
      </c>
      <c r="F615" s="58">
        <v>0</v>
      </c>
      <c r="G615" s="58"/>
      <c r="H615" s="58">
        <v>0</v>
      </c>
      <c r="I615" s="58"/>
      <c r="J615" s="58"/>
      <c r="K615" s="58"/>
      <c r="L615" s="58">
        <v>0</v>
      </c>
      <c r="M615" s="58">
        <v>0</v>
      </c>
      <c r="N615" s="58"/>
      <c r="O615" s="58">
        <v>0</v>
      </c>
      <c r="P615" s="58"/>
      <c r="Q615" s="58"/>
      <c r="R615" s="58"/>
      <c r="S615" s="58">
        <v>0</v>
      </c>
      <c r="T615" s="58">
        <v>0</v>
      </c>
      <c r="U615" s="58"/>
      <c r="V615" s="58">
        <v>0</v>
      </c>
      <c r="W615" s="58"/>
      <c r="X615" s="58"/>
      <c r="Y615" s="58"/>
      <c r="Z615" s="58">
        <v>0</v>
      </c>
      <c r="AA615" s="58">
        <v>0</v>
      </c>
      <c r="AB615" s="58"/>
      <c r="AC615" s="58">
        <v>0</v>
      </c>
      <c r="AD615" s="58"/>
      <c r="AE615" s="58"/>
      <c r="AF615" s="58"/>
      <c r="AG615" s="58">
        <f t="shared" si="28"/>
        <v>0</v>
      </c>
      <c r="AH615" s="58">
        <f t="shared" si="29"/>
        <v>0</v>
      </c>
      <c r="AI615" s="58"/>
      <c r="AJ615" s="58">
        <f t="shared" si="30"/>
        <v>0</v>
      </c>
      <c r="AK615" s="58"/>
      <c r="AL615" s="58"/>
    </row>
    <row r="616" spans="1:38" ht="75">
      <c r="A616" s="47" t="s">
        <v>170</v>
      </c>
      <c r="B616" s="43" t="s">
        <v>788</v>
      </c>
      <c r="C616" s="50" t="s">
        <v>1823</v>
      </c>
      <c r="D616" s="125"/>
      <c r="E616" s="58">
        <v>0</v>
      </c>
      <c r="F616" s="58">
        <v>0</v>
      </c>
      <c r="G616" s="58"/>
      <c r="H616" s="58">
        <v>0</v>
      </c>
      <c r="I616" s="58"/>
      <c r="J616" s="58"/>
      <c r="K616" s="58"/>
      <c r="L616" s="58">
        <v>0</v>
      </c>
      <c r="M616" s="58">
        <v>0</v>
      </c>
      <c r="N616" s="58"/>
      <c r="O616" s="58">
        <v>0</v>
      </c>
      <c r="P616" s="58"/>
      <c r="Q616" s="58"/>
      <c r="R616" s="58"/>
      <c r="S616" s="58">
        <v>0</v>
      </c>
      <c r="T616" s="58">
        <v>0</v>
      </c>
      <c r="U616" s="58"/>
      <c r="V616" s="58">
        <v>0</v>
      </c>
      <c r="W616" s="58"/>
      <c r="X616" s="58"/>
      <c r="Y616" s="58"/>
      <c r="Z616" s="58">
        <v>0</v>
      </c>
      <c r="AA616" s="58">
        <v>0</v>
      </c>
      <c r="AB616" s="58"/>
      <c r="AC616" s="58">
        <v>0</v>
      </c>
      <c r="AD616" s="58"/>
      <c r="AE616" s="58"/>
      <c r="AF616" s="58"/>
      <c r="AG616" s="58">
        <f t="shared" si="28"/>
        <v>0</v>
      </c>
      <c r="AH616" s="58">
        <f t="shared" si="29"/>
        <v>0</v>
      </c>
      <c r="AI616" s="58"/>
      <c r="AJ616" s="58">
        <f t="shared" si="30"/>
        <v>0</v>
      </c>
      <c r="AK616" s="58"/>
      <c r="AL616" s="58"/>
    </row>
    <row r="617" spans="1:38" ht="112.5">
      <c r="A617" s="47" t="s">
        <v>170</v>
      </c>
      <c r="B617" s="43" t="s">
        <v>789</v>
      </c>
      <c r="C617" s="50" t="s">
        <v>1824</v>
      </c>
      <c r="D617" s="125"/>
      <c r="E617" s="58">
        <v>0</v>
      </c>
      <c r="F617" s="58">
        <v>0</v>
      </c>
      <c r="G617" s="58"/>
      <c r="H617" s="58">
        <v>0</v>
      </c>
      <c r="I617" s="58"/>
      <c r="J617" s="58"/>
      <c r="K617" s="58"/>
      <c r="L617" s="58">
        <v>0</v>
      </c>
      <c r="M617" s="58">
        <v>0</v>
      </c>
      <c r="N617" s="58"/>
      <c r="O617" s="58">
        <v>0</v>
      </c>
      <c r="P617" s="58"/>
      <c r="Q617" s="58"/>
      <c r="R617" s="58"/>
      <c r="S617" s="58">
        <v>0</v>
      </c>
      <c r="T617" s="58">
        <v>0</v>
      </c>
      <c r="U617" s="58"/>
      <c r="V617" s="58">
        <v>0</v>
      </c>
      <c r="W617" s="58"/>
      <c r="X617" s="58"/>
      <c r="Y617" s="58"/>
      <c r="Z617" s="58">
        <v>0</v>
      </c>
      <c r="AA617" s="58">
        <v>0</v>
      </c>
      <c r="AB617" s="58"/>
      <c r="AC617" s="58">
        <v>0</v>
      </c>
      <c r="AD617" s="58"/>
      <c r="AE617" s="58"/>
      <c r="AF617" s="58"/>
      <c r="AG617" s="58">
        <f t="shared" si="28"/>
        <v>0</v>
      </c>
      <c r="AH617" s="58">
        <f t="shared" si="29"/>
        <v>0</v>
      </c>
      <c r="AI617" s="58"/>
      <c r="AJ617" s="58">
        <f t="shared" si="30"/>
        <v>0</v>
      </c>
      <c r="AK617" s="58"/>
      <c r="AL617" s="58"/>
    </row>
    <row r="618" spans="1:38" ht="93.75">
      <c r="A618" s="47" t="s">
        <v>170</v>
      </c>
      <c r="B618" s="43" t="s">
        <v>790</v>
      </c>
      <c r="C618" s="50" t="s">
        <v>1825</v>
      </c>
      <c r="D618" s="125"/>
      <c r="E618" s="58">
        <v>0</v>
      </c>
      <c r="F618" s="58">
        <v>0</v>
      </c>
      <c r="G618" s="58"/>
      <c r="H618" s="58">
        <v>0</v>
      </c>
      <c r="I618" s="58"/>
      <c r="J618" s="58"/>
      <c r="K618" s="58"/>
      <c r="L618" s="58">
        <v>0</v>
      </c>
      <c r="M618" s="58">
        <v>0</v>
      </c>
      <c r="N618" s="58"/>
      <c r="O618" s="58">
        <v>0</v>
      </c>
      <c r="P618" s="58"/>
      <c r="Q618" s="58"/>
      <c r="R618" s="58"/>
      <c r="S618" s="58">
        <v>0</v>
      </c>
      <c r="T618" s="58">
        <v>0</v>
      </c>
      <c r="U618" s="58"/>
      <c r="V618" s="58">
        <v>0</v>
      </c>
      <c r="W618" s="58"/>
      <c r="X618" s="58"/>
      <c r="Y618" s="58"/>
      <c r="Z618" s="58">
        <v>0</v>
      </c>
      <c r="AA618" s="58">
        <v>0</v>
      </c>
      <c r="AB618" s="58"/>
      <c r="AC618" s="58">
        <v>0</v>
      </c>
      <c r="AD618" s="58"/>
      <c r="AE618" s="58"/>
      <c r="AF618" s="58"/>
      <c r="AG618" s="58">
        <f t="shared" si="28"/>
        <v>0</v>
      </c>
      <c r="AH618" s="58">
        <f t="shared" si="29"/>
        <v>0</v>
      </c>
      <c r="AI618" s="58"/>
      <c r="AJ618" s="58">
        <f t="shared" si="30"/>
        <v>0</v>
      </c>
      <c r="AK618" s="58"/>
      <c r="AL618" s="58"/>
    </row>
    <row r="619" spans="1:38" ht="75">
      <c r="A619" s="47" t="s">
        <v>170</v>
      </c>
      <c r="B619" s="43" t="s">
        <v>791</v>
      </c>
      <c r="C619" s="50" t="s">
        <v>1826</v>
      </c>
      <c r="D619" s="125"/>
      <c r="E619" s="58">
        <v>0</v>
      </c>
      <c r="F619" s="58">
        <v>0</v>
      </c>
      <c r="G619" s="58"/>
      <c r="H619" s="58">
        <v>0</v>
      </c>
      <c r="I619" s="58"/>
      <c r="J619" s="58"/>
      <c r="K619" s="58"/>
      <c r="L619" s="58">
        <v>0</v>
      </c>
      <c r="M619" s="58">
        <v>0</v>
      </c>
      <c r="N619" s="58"/>
      <c r="O619" s="58">
        <v>0</v>
      </c>
      <c r="P619" s="58"/>
      <c r="Q619" s="58"/>
      <c r="R619" s="58"/>
      <c r="S619" s="58">
        <v>0</v>
      </c>
      <c r="T619" s="58">
        <v>0</v>
      </c>
      <c r="U619" s="58"/>
      <c r="V619" s="58">
        <v>0</v>
      </c>
      <c r="W619" s="58"/>
      <c r="X619" s="58"/>
      <c r="Y619" s="58"/>
      <c r="Z619" s="58">
        <v>0</v>
      </c>
      <c r="AA619" s="58">
        <v>0</v>
      </c>
      <c r="AB619" s="58"/>
      <c r="AC619" s="58">
        <v>0</v>
      </c>
      <c r="AD619" s="58"/>
      <c r="AE619" s="58"/>
      <c r="AF619" s="58"/>
      <c r="AG619" s="58">
        <f t="shared" si="28"/>
        <v>0</v>
      </c>
      <c r="AH619" s="58">
        <f t="shared" si="29"/>
        <v>0</v>
      </c>
      <c r="AI619" s="58"/>
      <c r="AJ619" s="58">
        <f t="shared" si="30"/>
        <v>0</v>
      </c>
      <c r="AK619" s="58"/>
      <c r="AL619" s="58"/>
    </row>
    <row r="620" spans="1:38" ht="93.75">
      <c r="A620" s="47" t="s">
        <v>170</v>
      </c>
      <c r="B620" s="43" t="s">
        <v>792</v>
      </c>
      <c r="C620" s="50" t="s">
        <v>1827</v>
      </c>
      <c r="D620" s="125"/>
      <c r="E620" s="58">
        <v>0</v>
      </c>
      <c r="F620" s="58">
        <v>0</v>
      </c>
      <c r="G620" s="58"/>
      <c r="H620" s="58">
        <v>0</v>
      </c>
      <c r="I620" s="58"/>
      <c r="J620" s="58"/>
      <c r="K620" s="58"/>
      <c r="L620" s="58">
        <v>0</v>
      </c>
      <c r="M620" s="58">
        <v>0</v>
      </c>
      <c r="N620" s="58"/>
      <c r="O620" s="58">
        <v>0</v>
      </c>
      <c r="P620" s="58"/>
      <c r="Q620" s="58"/>
      <c r="R620" s="58"/>
      <c r="S620" s="58">
        <v>0</v>
      </c>
      <c r="T620" s="58">
        <v>0</v>
      </c>
      <c r="U620" s="58"/>
      <c r="V620" s="58">
        <v>0</v>
      </c>
      <c r="W620" s="58"/>
      <c r="X620" s="58"/>
      <c r="Y620" s="58"/>
      <c r="Z620" s="58">
        <v>3.21488</v>
      </c>
      <c r="AA620" s="58">
        <v>0</v>
      </c>
      <c r="AB620" s="58"/>
      <c r="AC620" s="58">
        <v>0.063</v>
      </c>
      <c r="AD620" s="58"/>
      <c r="AE620" s="58"/>
      <c r="AF620" s="58"/>
      <c r="AG620" s="58">
        <f t="shared" si="28"/>
        <v>3.21488</v>
      </c>
      <c r="AH620" s="58">
        <f t="shared" si="29"/>
        <v>0</v>
      </c>
      <c r="AI620" s="58"/>
      <c r="AJ620" s="58">
        <f t="shared" si="30"/>
        <v>0.063</v>
      </c>
      <c r="AK620" s="58"/>
      <c r="AL620" s="58"/>
    </row>
    <row r="621" spans="1:38" ht="93.75">
      <c r="A621" s="47" t="s">
        <v>170</v>
      </c>
      <c r="B621" s="43" t="s">
        <v>793</v>
      </c>
      <c r="C621" s="50" t="s">
        <v>1828</v>
      </c>
      <c r="D621" s="125"/>
      <c r="E621" s="58">
        <v>0</v>
      </c>
      <c r="F621" s="58">
        <v>0</v>
      </c>
      <c r="G621" s="58"/>
      <c r="H621" s="58">
        <v>0</v>
      </c>
      <c r="I621" s="58"/>
      <c r="J621" s="58"/>
      <c r="K621" s="58"/>
      <c r="L621" s="58">
        <v>0</v>
      </c>
      <c r="M621" s="58">
        <v>0</v>
      </c>
      <c r="N621" s="58"/>
      <c r="O621" s="58">
        <v>0</v>
      </c>
      <c r="P621" s="58"/>
      <c r="Q621" s="58"/>
      <c r="R621" s="58"/>
      <c r="S621" s="58">
        <v>0</v>
      </c>
      <c r="T621" s="58">
        <v>0</v>
      </c>
      <c r="U621" s="58"/>
      <c r="V621" s="58">
        <v>0</v>
      </c>
      <c r="W621" s="58"/>
      <c r="X621" s="58"/>
      <c r="Y621" s="58"/>
      <c r="Z621" s="58">
        <v>0</v>
      </c>
      <c r="AA621" s="58">
        <v>0</v>
      </c>
      <c r="AB621" s="58"/>
      <c r="AC621" s="58">
        <v>0</v>
      </c>
      <c r="AD621" s="58"/>
      <c r="AE621" s="58"/>
      <c r="AF621" s="58"/>
      <c r="AG621" s="58">
        <f t="shared" si="28"/>
        <v>0</v>
      </c>
      <c r="AH621" s="58">
        <f t="shared" si="29"/>
        <v>0</v>
      </c>
      <c r="AI621" s="58"/>
      <c r="AJ621" s="58">
        <f t="shared" si="30"/>
        <v>0</v>
      </c>
      <c r="AK621" s="58"/>
      <c r="AL621" s="58"/>
    </row>
    <row r="622" spans="1:38" ht="75">
      <c r="A622" s="47" t="s">
        <v>170</v>
      </c>
      <c r="B622" s="43" t="s">
        <v>794</v>
      </c>
      <c r="C622" s="50" t="s">
        <v>1829</v>
      </c>
      <c r="D622" s="125"/>
      <c r="E622" s="58">
        <v>0</v>
      </c>
      <c r="F622" s="58">
        <v>0</v>
      </c>
      <c r="G622" s="58"/>
      <c r="H622" s="58">
        <v>0</v>
      </c>
      <c r="I622" s="58"/>
      <c r="J622" s="58"/>
      <c r="K622" s="58"/>
      <c r="L622" s="58">
        <v>0</v>
      </c>
      <c r="M622" s="58">
        <v>0</v>
      </c>
      <c r="N622" s="58"/>
      <c r="O622" s="58">
        <v>0</v>
      </c>
      <c r="P622" s="58"/>
      <c r="Q622" s="58"/>
      <c r="R622" s="58"/>
      <c r="S622" s="58">
        <v>0</v>
      </c>
      <c r="T622" s="58">
        <v>0</v>
      </c>
      <c r="U622" s="58"/>
      <c r="V622" s="58">
        <v>0</v>
      </c>
      <c r="W622" s="58"/>
      <c r="X622" s="58"/>
      <c r="Y622" s="58"/>
      <c r="Z622" s="58">
        <v>0</v>
      </c>
      <c r="AA622" s="58">
        <v>0</v>
      </c>
      <c r="AB622" s="58"/>
      <c r="AC622" s="58">
        <v>0</v>
      </c>
      <c r="AD622" s="58"/>
      <c r="AE622" s="58"/>
      <c r="AF622" s="58"/>
      <c r="AG622" s="58">
        <f t="shared" si="28"/>
        <v>0</v>
      </c>
      <c r="AH622" s="58">
        <f t="shared" si="29"/>
        <v>0</v>
      </c>
      <c r="AI622" s="58"/>
      <c r="AJ622" s="58">
        <f t="shared" si="30"/>
        <v>0</v>
      </c>
      <c r="AK622" s="58"/>
      <c r="AL622" s="58"/>
    </row>
    <row r="623" spans="1:38" ht="75">
      <c r="A623" s="47" t="s">
        <v>170</v>
      </c>
      <c r="B623" s="43" t="s">
        <v>795</v>
      </c>
      <c r="C623" s="50" t="s">
        <v>1830</v>
      </c>
      <c r="D623" s="125"/>
      <c r="E623" s="58">
        <v>0</v>
      </c>
      <c r="F623" s="58">
        <v>0</v>
      </c>
      <c r="G623" s="58"/>
      <c r="H623" s="58">
        <v>0</v>
      </c>
      <c r="I623" s="58"/>
      <c r="J623" s="58"/>
      <c r="K623" s="58"/>
      <c r="L623" s="58">
        <v>0</v>
      </c>
      <c r="M623" s="58">
        <v>0</v>
      </c>
      <c r="N623" s="58"/>
      <c r="O623" s="58">
        <v>0</v>
      </c>
      <c r="P623" s="58"/>
      <c r="Q623" s="58"/>
      <c r="R623" s="58"/>
      <c r="S623" s="58">
        <v>0</v>
      </c>
      <c r="T623" s="58">
        <v>0</v>
      </c>
      <c r="U623" s="58"/>
      <c r="V623" s="58">
        <v>0</v>
      </c>
      <c r="W623" s="58"/>
      <c r="X623" s="58"/>
      <c r="Y623" s="58"/>
      <c r="Z623" s="58">
        <v>0</v>
      </c>
      <c r="AA623" s="58">
        <v>0</v>
      </c>
      <c r="AB623" s="58"/>
      <c r="AC623" s="58">
        <v>0</v>
      </c>
      <c r="AD623" s="58"/>
      <c r="AE623" s="58"/>
      <c r="AF623" s="58"/>
      <c r="AG623" s="58">
        <f t="shared" si="28"/>
        <v>0</v>
      </c>
      <c r="AH623" s="58">
        <f t="shared" si="29"/>
        <v>0</v>
      </c>
      <c r="AI623" s="58"/>
      <c r="AJ623" s="58">
        <f t="shared" si="30"/>
        <v>0</v>
      </c>
      <c r="AK623" s="58"/>
      <c r="AL623" s="58"/>
    </row>
    <row r="624" spans="1:38" ht="75">
      <c r="A624" s="47" t="s">
        <v>170</v>
      </c>
      <c r="B624" s="43" t="s">
        <v>796</v>
      </c>
      <c r="C624" s="50" t="s">
        <v>1831</v>
      </c>
      <c r="D624" s="125"/>
      <c r="E624" s="58">
        <v>0</v>
      </c>
      <c r="F624" s="58">
        <v>0</v>
      </c>
      <c r="G624" s="58"/>
      <c r="H624" s="58">
        <v>0</v>
      </c>
      <c r="I624" s="58"/>
      <c r="J624" s="58"/>
      <c r="K624" s="58"/>
      <c r="L624" s="58">
        <v>0</v>
      </c>
      <c r="M624" s="58">
        <v>0</v>
      </c>
      <c r="N624" s="58"/>
      <c r="O624" s="58">
        <v>0</v>
      </c>
      <c r="P624" s="58"/>
      <c r="Q624" s="58"/>
      <c r="R624" s="58"/>
      <c r="S624" s="58">
        <v>0</v>
      </c>
      <c r="T624" s="58">
        <v>0</v>
      </c>
      <c r="U624" s="58"/>
      <c r="V624" s="58">
        <v>0</v>
      </c>
      <c r="W624" s="58"/>
      <c r="X624" s="58"/>
      <c r="Y624" s="58"/>
      <c r="Z624" s="58">
        <v>36.19753</v>
      </c>
      <c r="AA624" s="58">
        <v>0</v>
      </c>
      <c r="AB624" s="58"/>
      <c r="AC624" s="58">
        <v>4.75</v>
      </c>
      <c r="AD624" s="58"/>
      <c r="AE624" s="58"/>
      <c r="AF624" s="58"/>
      <c r="AG624" s="58">
        <f t="shared" si="28"/>
        <v>36.19753</v>
      </c>
      <c r="AH624" s="58">
        <f t="shared" si="29"/>
        <v>0</v>
      </c>
      <c r="AI624" s="58"/>
      <c r="AJ624" s="58">
        <f t="shared" si="30"/>
        <v>4.75</v>
      </c>
      <c r="AK624" s="58"/>
      <c r="AL624" s="58"/>
    </row>
    <row r="625" spans="1:38" ht="75">
      <c r="A625" s="47" t="s">
        <v>170</v>
      </c>
      <c r="B625" s="43" t="s">
        <v>797</v>
      </c>
      <c r="C625" s="50" t="s">
        <v>1832</v>
      </c>
      <c r="D625" s="125"/>
      <c r="E625" s="58">
        <v>0</v>
      </c>
      <c r="F625" s="58">
        <v>0</v>
      </c>
      <c r="G625" s="58"/>
      <c r="H625" s="58">
        <v>0</v>
      </c>
      <c r="I625" s="58"/>
      <c r="J625" s="58"/>
      <c r="K625" s="58"/>
      <c r="L625" s="58">
        <v>0</v>
      </c>
      <c r="M625" s="58">
        <v>0</v>
      </c>
      <c r="N625" s="58"/>
      <c r="O625" s="58">
        <v>0</v>
      </c>
      <c r="P625" s="58"/>
      <c r="Q625" s="58"/>
      <c r="R625" s="58"/>
      <c r="S625" s="58">
        <v>0</v>
      </c>
      <c r="T625" s="58">
        <v>0</v>
      </c>
      <c r="U625" s="58"/>
      <c r="V625" s="58">
        <v>0</v>
      </c>
      <c r="W625" s="58"/>
      <c r="X625" s="58"/>
      <c r="Y625" s="58"/>
      <c r="Z625" s="58">
        <v>12.34665</v>
      </c>
      <c r="AA625" s="58">
        <v>0</v>
      </c>
      <c r="AB625" s="58"/>
      <c r="AC625" s="58">
        <v>1.4319999999999999</v>
      </c>
      <c r="AD625" s="58"/>
      <c r="AE625" s="58"/>
      <c r="AF625" s="58"/>
      <c r="AG625" s="58">
        <f t="shared" si="28"/>
        <v>12.34665</v>
      </c>
      <c r="AH625" s="58">
        <f t="shared" si="29"/>
        <v>0</v>
      </c>
      <c r="AI625" s="58"/>
      <c r="AJ625" s="58">
        <f t="shared" si="30"/>
        <v>1.4319999999999999</v>
      </c>
      <c r="AK625" s="58"/>
      <c r="AL625" s="58"/>
    </row>
    <row r="626" spans="1:38" ht="131.25">
      <c r="A626" s="47" t="s">
        <v>170</v>
      </c>
      <c r="B626" s="43" t="s">
        <v>798</v>
      </c>
      <c r="C626" s="50" t="s">
        <v>1833</v>
      </c>
      <c r="D626" s="125"/>
      <c r="E626" s="58">
        <v>0</v>
      </c>
      <c r="F626" s="58">
        <v>0</v>
      </c>
      <c r="G626" s="58"/>
      <c r="H626" s="58">
        <v>0</v>
      </c>
      <c r="I626" s="58"/>
      <c r="J626" s="58"/>
      <c r="K626" s="58"/>
      <c r="L626" s="58">
        <v>0</v>
      </c>
      <c r="M626" s="58">
        <v>0</v>
      </c>
      <c r="N626" s="58"/>
      <c r="O626" s="58">
        <v>0</v>
      </c>
      <c r="P626" s="58"/>
      <c r="Q626" s="58"/>
      <c r="R626" s="58"/>
      <c r="S626" s="58">
        <v>0</v>
      </c>
      <c r="T626" s="58">
        <v>0</v>
      </c>
      <c r="U626" s="58"/>
      <c r="V626" s="58">
        <v>0</v>
      </c>
      <c r="W626" s="58"/>
      <c r="X626" s="58"/>
      <c r="Y626" s="58"/>
      <c r="Z626" s="58">
        <v>0</v>
      </c>
      <c r="AA626" s="58">
        <v>0</v>
      </c>
      <c r="AB626" s="58"/>
      <c r="AC626" s="58">
        <v>0</v>
      </c>
      <c r="AD626" s="58"/>
      <c r="AE626" s="58"/>
      <c r="AF626" s="58"/>
      <c r="AG626" s="58">
        <f t="shared" si="28"/>
        <v>0</v>
      </c>
      <c r="AH626" s="58">
        <f t="shared" si="29"/>
        <v>0</v>
      </c>
      <c r="AI626" s="58"/>
      <c r="AJ626" s="58">
        <f t="shared" si="30"/>
        <v>0</v>
      </c>
      <c r="AK626" s="58"/>
      <c r="AL626" s="58"/>
    </row>
    <row r="627" spans="1:38" ht="131.25">
      <c r="A627" s="47" t="s">
        <v>170</v>
      </c>
      <c r="B627" s="43" t="s">
        <v>799</v>
      </c>
      <c r="C627" s="50" t="s">
        <v>1834</v>
      </c>
      <c r="D627" s="125"/>
      <c r="E627" s="58">
        <v>0</v>
      </c>
      <c r="F627" s="58">
        <v>0</v>
      </c>
      <c r="G627" s="58"/>
      <c r="H627" s="58">
        <v>0</v>
      </c>
      <c r="I627" s="58"/>
      <c r="J627" s="58"/>
      <c r="K627" s="58"/>
      <c r="L627" s="58">
        <v>0</v>
      </c>
      <c r="M627" s="58">
        <v>0</v>
      </c>
      <c r="N627" s="58"/>
      <c r="O627" s="58">
        <v>0</v>
      </c>
      <c r="P627" s="58"/>
      <c r="Q627" s="58"/>
      <c r="R627" s="58"/>
      <c r="S627" s="58">
        <v>0</v>
      </c>
      <c r="T627" s="58">
        <v>0</v>
      </c>
      <c r="U627" s="58"/>
      <c r="V627" s="58">
        <v>0</v>
      </c>
      <c r="W627" s="58"/>
      <c r="X627" s="58"/>
      <c r="Y627" s="58"/>
      <c r="Z627" s="58">
        <v>0</v>
      </c>
      <c r="AA627" s="58">
        <v>0</v>
      </c>
      <c r="AB627" s="58"/>
      <c r="AC627" s="58">
        <v>0</v>
      </c>
      <c r="AD627" s="58"/>
      <c r="AE627" s="58"/>
      <c r="AF627" s="58"/>
      <c r="AG627" s="58">
        <f t="shared" si="28"/>
        <v>0</v>
      </c>
      <c r="AH627" s="58">
        <f t="shared" si="29"/>
        <v>0</v>
      </c>
      <c r="AI627" s="58"/>
      <c r="AJ627" s="58">
        <f t="shared" si="30"/>
        <v>0</v>
      </c>
      <c r="AK627" s="58"/>
      <c r="AL627" s="58"/>
    </row>
    <row r="628" spans="1:38" ht="131.25">
      <c r="A628" s="47" t="s">
        <v>170</v>
      </c>
      <c r="B628" s="43" t="s">
        <v>800</v>
      </c>
      <c r="C628" s="50" t="s">
        <v>1835</v>
      </c>
      <c r="D628" s="125"/>
      <c r="E628" s="58">
        <v>0</v>
      </c>
      <c r="F628" s="58">
        <v>0</v>
      </c>
      <c r="G628" s="58"/>
      <c r="H628" s="58">
        <v>0</v>
      </c>
      <c r="I628" s="58"/>
      <c r="J628" s="58"/>
      <c r="K628" s="58"/>
      <c r="L628" s="58">
        <v>0</v>
      </c>
      <c r="M628" s="58">
        <v>0</v>
      </c>
      <c r="N628" s="58"/>
      <c r="O628" s="58">
        <v>0</v>
      </c>
      <c r="P628" s="58"/>
      <c r="Q628" s="58"/>
      <c r="R628" s="58"/>
      <c r="S628" s="58">
        <v>0</v>
      </c>
      <c r="T628" s="58">
        <v>0</v>
      </c>
      <c r="U628" s="58"/>
      <c r="V628" s="58">
        <v>0</v>
      </c>
      <c r="W628" s="58"/>
      <c r="X628" s="58"/>
      <c r="Y628" s="58"/>
      <c r="Z628" s="58">
        <v>0</v>
      </c>
      <c r="AA628" s="58">
        <v>0</v>
      </c>
      <c r="AB628" s="58"/>
      <c r="AC628" s="58">
        <v>0</v>
      </c>
      <c r="AD628" s="58"/>
      <c r="AE628" s="58"/>
      <c r="AF628" s="58"/>
      <c r="AG628" s="58">
        <f t="shared" si="28"/>
        <v>0</v>
      </c>
      <c r="AH628" s="58">
        <f t="shared" si="29"/>
        <v>0</v>
      </c>
      <c r="AI628" s="58"/>
      <c r="AJ628" s="58">
        <f t="shared" si="30"/>
        <v>0</v>
      </c>
      <c r="AK628" s="58"/>
      <c r="AL628" s="58"/>
    </row>
    <row r="629" spans="1:38" ht="90.65" customHeight="1">
      <c r="A629" s="47" t="s">
        <v>170</v>
      </c>
      <c r="B629" s="43" t="s">
        <v>801</v>
      </c>
      <c r="C629" s="50" t="s">
        <v>1836</v>
      </c>
      <c r="D629" s="125"/>
      <c r="E629" s="58">
        <v>0</v>
      </c>
      <c r="F629" s="58">
        <v>0</v>
      </c>
      <c r="G629" s="58"/>
      <c r="H629" s="58">
        <v>0</v>
      </c>
      <c r="I629" s="58"/>
      <c r="J629" s="58"/>
      <c r="K629" s="58"/>
      <c r="L629" s="58">
        <v>0</v>
      </c>
      <c r="M629" s="58">
        <v>0</v>
      </c>
      <c r="N629" s="58"/>
      <c r="O629" s="58">
        <v>0</v>
      </c>
      <c r="P629" s="58"/>
      <c r="Q629" s="58"/>
      <c r="R629" s="58"/>
      <c r="S629" s="58">
        <v>0</v>
      </c>
      <c r="T629" s="58">
        <v>0</v>
      </c>
      <c r="U629" s="58"/>
      <c r="V629" s="58">
        <v>0</v>
      </c>
      <c r="W629" s="58"/>
      <c r="X629" s="58"/>
      <c r="Y629" s="58"/>
      <c r="Z629" s="58">
        <v>0</v>
      </c>
      <c r="AA629" s="58">
        <v>0</v>
      </c>
      <c r="AB629" s="58"/>
      <c r="AC629" s="58">
        <v>0</v>
      </c>
      <c r="AD629" s="58"/>
      <c r="AE629" s="58"/>
      <c r="AF629" s="58"/>
      <c r="AG629" s="58">
        <f t="shared" si="28"/>
        <v>0</v>
      </c>
      <c r="AH629" s="58">
        <f t="shared" si="29"/>
        <v>0</v>
      </c>
      <c r="AI629" s="58"/>
      <c r="AJ629" s="58">
        <f t="shared" si="30"/>
        <v>0</v>
      </c>
      <c r="AK629" s="58"/>
      <c r="AL629" s="58"/>
    </row>
    <row r="630" spans="1:38" ht="126.95" customHeight="1">
      <c r="A630" s="47" t="s">
        <v>170</v>
      </c>
      <c r="B630" s="43" t="s">
        <v>802</v>
      </c>
      <c r="C630" s="50" t="s">
        <v>1837</v>
      </c>
      <c r="D630" s="125"/>
      <c r="E630" s="58">
        <v>0</v>
      </c>
      <c r="F630" s="58">
        <v>0</v>
      </c>
      <c r="G630" s="58"/>
      <c r="H630" s="58">
        <v>0</v>
      </c>
      <c r="I630" s="58"/>
      <c r="J630" s="58"/>
      <c r="K630" s="58"/>
      <c r="L630" s="58">
        <v>0</v>
      </c>
      <c r="M630" s="58">
        <v>0</v>
      </c>
      <c r="N630" s="58"/>
      <c r="O630" s="58">
        <v>0</v>
      </c>
      <c r="P630" s="58"/>
      <c r="Q630" s="58"/>
      <c r="R630" s="58"/>
      <c r="S630" s="58">
        <v>0</v>
      </c>
      <c r="T630" s="58">
        <v>0</v>
      </c>
      <c r="U630" s="58"/>
      <c r="V630" s="58">
        <v>0</v>
      </c>
      <c r="W630" s="58"/>
      <c r="X630" s="58"/>
      <c r="Y630" s="58"/>
      <c r="Z630" s="58">
        <v>0</v>
      </c>
      <c r="AA630" s="58">
        <v>0</v>
      </c>
      <c r="AB630" s="58"/>
      <c r="AC630" s="58">
        <v>0</v>
      </c>
      <c r="AD630" s="58"/>
      <c r="AE630" s="58"/>
      <c r="AF630" s="58"/>
      <c r="AG630" s="58">
        <f t="shared" si="28"/>
        <v>0</v>
      </c>
      <c r="AH630" s="58">
        <f t="shared" si="29"/>
        <v>0</v>
      </c>
      <c r="AI630" s="58"/>
      <c r="AJ630" s="58">
        <f t="shared" si="30"/>
        <v>0</v>
      </c>
      <c r="AK630" s="58"/>
      <c r="AL630" s="58"/>
    </row>
    <row r="631" spans="1:38" ht="145.2" customHeight="1">
      <c r="A631" s="47" t="s">
        <v>170</v>
      </c>
      <c r="B631" s="43" t="s">
        <v>803</v>
      </c>
      <c r="C631" s="50" t="s">
        <v>1838</v>
      </c>
      <c r="D631" s="125"/>
      <c r="E631" s="58">
        <v>0</v>
      </c>
      <c r="F631" s="58">
        <v>0</v>
      </c>
      <c r="G631" s="58"/>
      <c r="H631" s="58">
        <v>0</v>
      </c>
      <c r="I631" s="58"/>
      <c r="J631" s="58"/>
      <c r="K631" s="58"/>
      <c r="L631" s="58">
        <v>0</v>
      </c>
      <c r="M631" s="58">
        <v>0</v>
      </c>
      <c r="N631" s="58"/>
      <c r="O631" s="58">
        <v>0</v>
      </c>
      <c r="P631" s="58"/>
      <c r="Q631" s="58"/>
      <c r="R631" s="58"/>
      <c r="S631" s="58">
        <v>0</v>
      </c>
      <c r="T631" s="58">
        <v>0</v>
      </c>
      <c r="U631" s="58"/>
      <c r="V631" s="58">
        <v>0</v>
      </c>
      <c r="W631" s="58"/>
      <c r="X631" s="58"/>
      <c r="Y631" s="58"/>
      <c r="Z631" s="58">
        <v>0</v>
      </c>
      <c r="AA631" s="58">
        <v>0</v>
      </c>
      <c r="AB631" s="58"/>
      <c r="AC631" s="58">
        <v>0</v>
      </c>
      <c r="AD631" s="58"/>
      <c r="AE631" s="58"/>
      <c r="AF631" s="58"/>
      <c r="AG631" s="58">
        <f t="shared" si="28"/>
        <v>0</v>
      </c>
      <c r="AH631" s="58">
        <f t="shared" si="29"/>
        <v>0</v>
      </c>
      <c r="AI631" s="58"/>
      <c r="AJ631" s="58">
        <f t="shared" si="30"/>
        <v>0</v>
      </c>
      <c r="AK631" s="58"/>
      <c r="AL631" s="58"/>
    </row>
    <row r="632" spans="1:38" ht="90.65" customHeight="1">
      <c r="A632" s="47" t="s">
        <v>170</v>
      </c>
      <c r="B632" s="43" t="s">
        <v>804</v>
      </c>
      <c r="C632" s="50" t="s">
        <v>1839</v>
      </c>
      <c r="D632" s="125"/>
      <c r="E632" s="58">
        <v>0</v>
      </c>
      <c r="F632" s="58">
        <v>0</v>
      </c>
      <c r="G632" s="58"/>
      <c r="H632" s="58">
        <v>0</v>
      </c>
      <c r="I632" s="58"/>
      <c r="J632" s="58"/>
      <c r="K632" s="58"/>
      <c r="L632" s="58">
        <v>0</v>
      </c>
      <c r="M632" s="58">
        <v>0</v>
      </c>
      <c r="N632" s="58"/>
      <c r="O632" s="58">
        <v>0</v>
      </c>
      <c r="P632" s="58"/>
      <c r="Q632" s="58"/>
      <c r="R632" s="58"/>
      <c r="S632" s="58">
        <v>0</v>
      </c>
      <c r="T632" s="58">
        <v>0</v>
      </c>
      <c r="U632" s="58"/>
      <c r="V632" s="58">
        <v>0</v>
      </c>
      <c r="W632" s="58"/>
      <c r="X632" s="58"/>
      <c r="Y632" s="58"/>
      <c r="Z632" s="58">
        <v>0</v>
      </c>
      <c r="AA632" s="58">
        <v>0</v>
      </c>
      <c r="AB632" s="58"/>
      <c r="AC632" s="58">
        <v>0</v>
      </c>
      <c r="AD632" s="58"/>
      <c r="AE632" s="58"/>
      <c r="AF632" s="58"/>
      <c r="AG632" s="58">
        <f t="shared" si="28"/>
        <v>0</v>
      </c>
      <c r="AH632" s="58">
        <f t="shared" si="29"/>
        <v>0</v>
      </c>
      <c r="AI632" s="58"/>
      <c r="AJ632" s="58">
        <f t="shared" si="30"/>
        <v>0</v>
      </c>
      <c r="AK632" s="58"/>
      <c r="AL632" s="58"/>
    </row>
    <row r="633" spans="1:38" ht="145.2" customHeight="1">
      <c r="A633" s="47" t="s">
        <v>170</v>
      </c>
      <c r="B633" s="43" t="s">
        <v>805</v>
      </c>
      <c r="C633" s="50" t="s">
        <v>1840</v>
      </c>
      <c r="D633" s="125"/>
      <c r="E633" s="58">
        <v>0</v>
      </c>
      <c r="F633" s="58">
        <v>0</v>
      </c>
      <c r="G633" s="58"/>
      <c r="H633" s="58">
        <v>0</v>
      </c>
      <c r="I633" s="58"/>
      <c r="J633" s="58"/>
      <c r="K633" s="58"/>
      <c r="L633" s="58">
        <v>0</v>
      </c>
      <c r="M633" s="58">
        <v>0</v>
      </c>
      <c r="N633" s="58"/>
      <c r="O633" s="58">
        <v>0</v>
      </c>
      <c r="P633" s="58"/>
      <c r="Q633" s="58"/>
      <c r="R633" s="58"/>
      <c r="S633" s="58">
        <v>0</v>
      </c>
      <c r="T633" s="58">
        <v>0</v>
      </c>
      <c r="U633" s="58"/>
      <c r="V633" s="58">
        <v>0</v>
      </c>
      <c r="W633" s="58"/>
      <c r="X633" s="58"/>
      <c r="Y633" s="58"/>
      <c r="Z633" s="58">
        <v>0</v>
      </c>
      <c r="AA633" s="58">
        <v>0</v>
      </c>
      <c r="AB633" s="58"/>
      <c r="AC633" s="58">
        <v>0</v>
      </c>
      <c r="AD633" s="58"/>
      <c r="AE633" s="58"/>
      <c r="AF633" s="58"/>
      <c r="AG633" s="58">
        <f t="shared" si="28"/>
        <v>0</v>
      </c>
      <c r="AH633" s="58">
        <f t="shared" si="29"/>
        <v>0</v>
      </c>
      <c r="AI633" s="58"/>
      <c r="AJ633" s="58">
        <f t="shared" si="30"/>
        <v>0</v>
      </c>
      <c r="AK633" s="58"/>
      <c r="AL633" s="58"/>
    </row>
    <row r="634" spans="1:38" ht="90.65" customHeight="1">
      <c r="A634" s="46" t="s">
        <v>170</v>
      </c>
      <c r="B634" s="91" t="s">
        <v>806</v>
      </c>
      <c r="C634" s="54" t="s">
        <v>1841</v>
      </c>
      <c r="D634" s="125"/>
      <c r="E634" s="58">
        <v>0</v>
      </c>
      <c r="F634" s="58">
        <v>0</v>
      </c>
      <c r="G634" s="58"/>
      <c r="H634" s="58">
        <v>0</v>
      </c>
      <c r="I634" s="58"/>
      <c r="J634" s="58"/>
      <c r="K634" s="58"/>
      <c r="L634" s="58">
        <v>0</v>
      </c>
      <c r="M634" s="58">
        <v>0</v>
      </c>
      <c r="N634" s="58"/>
      <c r="O634" s="58">
        <v>0</v>
      </c>
      <c r="P634" s="58"/>
      <c r="Q634" s="58"/>
      <c r="R634" s="58"/>
      <c r="S634" s="58">
        <v>0</v>
      </c>
      <c r="T634" s="58">
        <v>0</v>
      </c>
      <c r="U634" s="58"/>
      <c r="V634" s="58">
        <v>0</v>
      </c>
      <c r="W634" s="58"/>
      <c r="X634" s="58"/>
      <c r="Y634" s="58"/>
      <c r="Z634" s="58">
        <v>0</v>
      </c>
      <c r="AA634" s="58">
        <v>0</v>
      </c>
      <c r="AB634" s="58"/>
      <c r="AC634" s="58">
        <v>0</v>
      </c>
      <c r="AD634" s="58"/>
      <c r="AE634" s="58"/>
      <c r="AF634" s="58"/>
      <c r="AG634" s="58">
        <f t="shared" si="28"/>
        <v>0</v>
      </c>
      <c r="AH634" s="58">
        <f t="shared" si="29"/>
        <v>0</v>
      </c>
      <c r="AI634" s="58"/>
      <c r="AJ634" s="58">
        <f t="shared" si="30"/>
        <v>0</v>
      </c>
      <c r="AK634" s="58"/>
      <c r="AL634" s="58"/>
    </row>
    <row r="635" spans="1:38" ht="126.95" customHeight="1">
      <c r="A635" s="46" t="s">
        <v>170</v>
      </c>
      <c r="B635" s="91" t="s">
        <v>807</v>
      </c>
      <c r="C635" s="54" t="s">
        <v>1842</v>
      </c>
      <c r="D635" s="125"/>
      <c r="E635" s="58">
        <v>0</v>
      </c>
      <c r="F635" s="58">
        <v>0</v>
      </c>
      <c r="G635" s="58"/>
      <c r="H635" s="58">
        <v>0</v>
      </c>
      <c r="I635" s="58"/>
      <c r="J635" s="58"/>
      <c r="K635" s="58"/>
      <c r="L635" s="58">
        <v>0</v>
      </c>
      <c r="M635" s="58">
        <v>0</v>
      </c>
      <c r="N635" s="58"/>
      <c r="O635" s="58">
        <v>0</v>
      </c>
      <c r="P635" s="58"/>
      <c r="Q635" s="58"/>
      <c r="R635" s="58"/>
      <c r="S635" s="58">
        <v>0</v>
      </c>
      <c r="T635" s="58">
        <v>0</v>
      </c>
      <c r="U635" s="58"/>
      <c r="V635" s="58">
        <v>0</v>
      </c>
      <c r="W635" s="58"/>
      <c r="X635" s="58"/>
      <c r="Y635" s="58"/>
      <c r="Z635" s="58">
        <v>0</v>
      </c>
      <c r="AA635" s="58">
        <v>0</v>
      </c>
      <c r="AB635" s="58"/>
      <c r="AC635" s="58">
        <v>0</v>
      </c>
      <c r="AD635" s="58"/>
      <c r="AE635" s="58"/>
      <c r="AF635" s="58"/>
      <c r="AG635" s="58">
        <f t="shared" si="28"/>
        <v>0</v>
      </c>
      <c r="AH635" s="58">
        <f t="shared" si="29"/>
        <v>0</v>
      </c>
      <c r="AI635" s="58"/>
      <c r="AJ635" s="58">
        <f t="shared" si="30"/>
        <v>0</v>
      </c>
      <c r="AK635" s="58"/>
      <c r="AL635" s="58"/>
    </row>
    <row r="636" spans="1:38" ht="126.95" customHeight="1">
      <c r="A636" s="46" t="s">
        <v>170</v>
      </c>
      <c r="B636" s="91" t="s">
        <v>808</v>
      </c>
      <c r="C636" s="54" t="s">
        <v>1843</v>
      </c>
      <c r="D636" s="125"/>
      <c r="E636" s="58">
        <v>0</v>
      </c>
      <c r="F636" s="58">
        <v>0</v>
      </c>
      <c r="G636" s="58"/>
      <c r="H636" s="58">
        <v>0</v>
      </c>
      <c r="I636" s="58"/>
      <c r="J636" s="58"/>
      <c r="K636" s="58"/>
      <c r="L636" s="58">
        <v>0</v>
      </c>
      <c r="M636" s="58">
        <v>0</v>
      </c>
      <c r="N636" s="58"/>
      <c r="O636" s="58">
        <v>0</v>
      </c>
      <c r="P636" s="58"/>
      <c r="Q636" s="58"/>
      <c r="R636" s="58"/>
      <c r="S636" s="58">
        <v>0</v>
      </c>
      <c r="T636" s="58">
        <v>0</v>
      </c>
      <c r="U636" s="58"/>
      <c r="V636" s="58">
        <v>0</v>
      </c>
      <c r="W636" s="58"/>
      <c r="X636" s="58"/>
      <c r="Y636" s="58"/>
      <c r="Z636" s="58">
        <v>0</v>
      </c>
      <c r="AA636" s="58">
        <v>0</v>
      </c>
      <c r="AB636" s="58"/>
      <c r="AC636" s="58">
        <v>0</v>
      </c>
      <c r="AD636" s="58"/>
      <c r="AE636" s="58"/>
      <c r="AF636" s="58"/>
      <c r="AG636" s="58">
        <f t="shared" si="28"/>
        <v>0</v>
      </c>
      <c r="AH636" s="58">
        <f t="shared" si="29"/>
        <v>0</v>
      </c>
      <c r="AI636" s="58"/>
      <c r="AJ636" s="58">
        <f t="shared" si="30"/>
        <v>0</v>
      </c>
      <c r="AK636" s="58"/>
      <c r="AL636" s="58"/>
    </row>
    <row r="637" spans="1:38" ht="108.8" customHeight="1">
      <c r="A637" s="46" t="s">
        <v>170</v>
      </c>
      <c r="B637" s="91" t="s">
        <v>809</v>
      </c>
      <c r="C637" s="54" t="s">
        <v>1844</v>
      </c>
      <c r="D637" s="125"/>
      <c r="E637" s="58">
        <v>0</v>
      </c>
      <c r="F637" s="58">
        <v>0</v>
      </c>
      <c r="G637" s="58"/>
      <c r="H637" s="58">
        <v>0</v>
      </c>
      <c r="I637" s="58"/>
      <c r="J637" s="58"/>
      <c r="K637" s="58"/>
      <c r="L637" s="58">
        <v>0</v>
      </c>
      <c r="M637" s="58">
        <v>0</v>
      </c>
      <c r="N637" s="58"/>
      <c r="O637" s="58">
        <v>0</v>
      </c>
      <c r="P637" s="58"/>
      <c r="Q637" s="58"/>
      <c r="R637" s="58"/>
      <c r="S637" s="58">
        <v>0</v>
      </c>
      <c r="T637" s="58">
        <v>0</v>
      </c>
      <c r="U637" s="58"/>
      <c r="V637" s="58">
        <v>0</v>
      </c>
      <c r="W637" s="58"/>
      <c r="X637" s="58"/>
      <c r="Y637" s="58"/>
      <c r="Z637" s="58">
        <v>0</v>
      </c>
      <c r="AA637" s="58">
        <v>0</v>
      </c>
      <c r="AB637" s="58"/>
      <c r="AC637" s="58">
        <v>0</v>
      </c>
      <c r="AD637" s="58"/>
      <c r="AE637" s="58"/>
      <c r="AF637" s="58"/>
      <c r="AG637" s="58">
        <f t="shared" si="28"/>
        <v>0</v>
      </c>
      <c r="AH637" s="58">
        <f t="shared" si="29"/>
        <v>0</v>
      </c>
      <c r="AI637" s="58"/>
      <c r="AJ637" s="58">
        <f t="shared" si="30"/>
        <v>0</v>
      </c>
      <c r="AK637" s="58"/>
      <c r="AL637" s="58"/>
    </row>
    <row r="638" spans="1:38" ht="126.95" customHeight="1">
      <c r="A638" s="46" t="s">
        <v>170</v>
      </c>
      <c r="B638" s="91" t="s">
        <v>810</v>
      </c>
      <c r="C638" s="54" t="s">
        <v>1845</v>
      </c>
      <c r="D638" s="125"/>
      <c r="E638" s="58">
        <v>0</v>
      </c>
      <c r="F638" s="58">
        <v>0</v>
      </c>
      <c r="G638" s="58"/>
      <c r="H638" s="58">
        <v>0</v>
      </c>
      <c r="I638" s="58"/>
      <c r="J638" s="58"/>
      <c r="K638" s="58"/>
      <c r="L638" s="58">
        <v>0</v>
      </c>
      <c r="M638" s="58">
        <v>0</v>
      </c>
      <c r="N638" s="58"/>
      <c r="O638" s="58">
        <v>0</v>
      </c>
      <c r="P638" s="58"/>
      <c r="Q638" s="58"/>
      <c r="R638" s="58"/>
      <c r="S638" s="58">
        <v>0</v>
      </c>
      <c r="T638" s="58">
        <v>0</v>
      </c>
      <c r="U638" s="58"/>
      <c r="V638" s="58">
        <v>0</v>
      </c>
      <c r="W638" s="58"/>
      <c r="X638" s="58"/>
      <c r="Y638" s="58"/>
      <c r="Z638" s="58">
        <v>0</v>
      </c>
      <c r="AA638" s="58">
        <v>0</v>
      </c>
      <c r="AB638" s="58"/>
      <c r="AC638" s="58">
        <v>0</v>
      </c>
      <c r="AD638" s="58"/>
      <c r="AE638" s="58"/>
      <c r="AF638" s="58"/>
      <c r="AG638" s="58">
        <f t="shared" si="28"/>
        <v>0</v>
      </c>
      <c r="AH638" s="58">
        <f t="shared" si="29"/>
        <v>0</v>
      </c>
      <c r="AI638" s="58"/>
      <c r="AJ638" s="58">
        <f t="shared" si="30"/>
        <v>0</v>
      </c>
      <c r="AK638" s="58"/>
      <c r="AL638" s="58"/>
    </row>
    <row r="639" spans="1:38" ht="126.95" customHeight="1">
      <c r="A639" s="46" t="s">
        <v>170</v>
      </c>
      <c r="B639" s="91" t="s">
        <v>811</v>
      </c>
      <c r="C639" s="54" t="s">
        <v>1846</v>
      </c>
      <c r="D639" s="125"/>
      <c r="E639" s="58">
        <v>0</v>
      </c>
      <c r="F639" s="58">
        <v>0</v>
      </c>
      <c r="G639" s="58"/>
      <c r="H639" s="58">
        <v>0</v>
      </c>
      <c r="I639" s="58"/>
      <c r="J639" s="58"/>
      <c r="K639" s="58"/>
      <c r="L639" s="58">
        <v>0</v>
      </c>
      <c r="M639" s="58">
        <v>0</v>
      </c>
      <c r="N639" s="58"/>
      <c r="O639" s="58">
        <v>0</v>
      </c>
      <c r="P639" s="58"/>
      <c r="Q639" s="58"/>
      <c r="R639" s="58"/>
      <c r="S639" s="58">
        <v>0</v>
      </c>
      <c r="T639" s="58">
        <v>0</v>
      </c>
      <c r="U639" s="58"/>
      <c r="V639" s="58">
        <v>0</v>
      </c>
      <c r="W639" s="58"/>
      <c r="X639" s="58"/>
      <c r="Y639" s="58"/>
      <c r="Z639" s="58">
        <v>0</v>
      </c>
      <c r="AA639" s="58">
        <v>0</v>
      </c>
      <c r="AB639" s="58"/>
      <c r="AC639" s="58">
        <v>0</v>
      </c>
      <c r="AD639" s="58"/>
      <c r="AE639" s="58"/>
      <c r="AF639" s="58"/>
      <c r="AG639" s="58">
        <f t="shared" si="28"/>
        <v>0</v>
      </c>
      <c r="AH639" s="58">
        <f t="shared" si="29"/>
        <v>0</v>
      </c>
      <c r="AI639" s="58"/>
      <c r="AJ639" s="58">
        <f t="shared" si="30"/>
        <v>0</v>
      </c>
      <c r="AK639" s="58"/>
      <c r="AL639" s="58"/>
    </row>
    <row r="640" spans="1:38" ht="253.95" customHeight="1">
      <c r="A640" s="46" t="s">
        <v>170</v>
      </c>
      <c r="B640" s="91" t="s">
        <v>812</v>
      </c>
      <c r="C640" s="54" t="s">
        <v>1847</v>
      </c>
      <c r="D640" s="125"/>
      <c r="E640" s="58">
        <v>0</v>
      </c>
      <c r="F640" s="58">
        <v>0</v>
      </c>
      <c r="G640" s="58"/>
      <c r="H640" s="58">
        <v>0</v>
      </c>
      <c r="I640" s="58"/>
      <c r="J640" s="58"/>
      <c r="K640" s="58"/>
      <c r="L640" s="58">
        <v>0</v>
      </c>
      <c r="M640" s="58">
        <v>0</v>
      </c>
      <c r="N640" s="58"/>
      <c r="O640" s="58">
        <v>0</v>
      </c>
      <c r="P640" s="58"/>
      <c r="Q640" s="58"/>
      <c r="R640" s="58"/>
      <c r="S640" s="58">
        <v>0</v>
      </c>
      <c r="T640" s="58">
        <v>0</v>
      </c>
      <c r="U640" s="58"/>
      <c r="V640" s="58">
        <v>0</v>
      </c>
      <c r="W640" s="58"/>
      <c r="X640" s="58"/>
      <c r="Y640" s="58"/>
      <c r="Z640" s="58">
        <v>0.52984000000000009</v>
      </c>
      <c r="AA640" s="58">
        <v>0</v>
      </c>
      <c r="AB640" s="58"/>
      <c r="AC640" s="58">
        <v>0.11</v>
      </c>
      <c r="AD640" s="58"/>
      <c r="AE640" s="58"/>
      <c r="AF640" s="58"/>
      <c r="AG640" s="58">
        <f t="shared" si="28"/>
        <v>0.52984000000000009</v>
      </c>
      <c r="AH640" s="58">
        <f t="shared" si="29"/>
        <v>0</v>
      </c>
      <c r="AI640" s="58"/>
      <c r="AJ640" s="58">
        <f t="shared" si="30"/>
        <v>0.11</v>
      </c>
      <c r="AK640" s="58"/>
      <c r="AL640" s="58"/>
    </row>
    <row r="641" spans="1:38" ht="108.8" customHeight="1">
      <c r="A641" s="46" t="s">
        <v>170</v>
      </c>
      <c r="B641" s="91" t="s">
        <v>813</v>
      </c>
      <c r="C641" s="54" t="s">
        <v>1848</v>
      </c>
      <c r="D641" s="125"/>
      <c r="E641" s="58">
        <v>0</v>
      </c>
      <c r="F641" s="58">
        <v>0</v>
      </c>
      <c r="G641" s="58"/>
      <c r="H641" s="58">
        <v>0</v>
      </c>
      <c r="I641" s="58"/>
      <c r="J641" s="58"/>
      <c r="K641" s="58"/>
      <c r="L641" s="58">
        <v>0</v>
      </c>
      <c r="M641" s="58">
        <v>0</v>
      </c>
      <c r="N641" s="58"/>
      <c r="O641" s="58">
        <v>0</v>
      </c>
      <c r="P641" s="58"/>
      <c r="Q641" s="58"/>
      <c r="R641" s="58"/>
      <c r="S641" s="58">
        <v>0</v>
      </c>
      <c r="T641" s="58">
        <v>0</v>
      </c>
      <c r="U641" s="58"/>
      <c r="V641" s="58">
        <v>0</v>
      </c>
      <c r="W641" s="58"/>
      <c r="X641" s="58"/>
      <c r="Y641" s="58"/>
      <c r="Z641" s="58">
        <v>0</v>
      </c>
      <c r="AA641" s="58">
        <v>0</v>
      </c>
      <c r="AB641" s="58"/>
      <c r="AC641" s="58">
        <v>0</v>
      </c>
      <c r="AD641" s="58"/>
      <c r="AE641" s="58"/>
      <c r="AF641" s="58"/>
      <c r="AG641" s="58">
        <f t="shared" si="28"/>
        <v>0</v>
      </c>
      <c r="AH641" s="58">
        <f t="shared" si="29"/>
        <v>0</v>
      </c>
      <c r="AI641" s="58"/>
      <c r="AJ641" s="58">
        <f t="shared" si="30"/>
        <v>0</v>
      </c>
      <c r="AK641" s="58"/>
      <c r="AL641" s="58"/>
    </row>
    <row r="642" spans="1:38" ht="126.95" customHeight="1">
      <c r="A642" s="46" t="s">
        <v>170</v>
      </c>
      <c r="B642" s="91" t="s">
        <v>814</v>
      </c>
      <c r="C642" s="54" t="s">
        <v>1849</v>
      </c>
      <c r="D642" s="125"/>
      <c r="E642" s="58">
        <v>0</v>
      </c>
      <c r="F642" s="58">
        <v>0</v>
      </c>
      <c r="G642" s="58"/>
      <c r="H642" s="58">
        <v>0</v>
      </c>
      <c r="I642" s="58"/>
      <c r="J642" s="58"/>
      <c r="K642" s="58"/>
      <c r="L642" s="58">
        <v>0</v>
      </c>
      <c r="M642" s="58">
        <v>0</v>
      </c>
      <c r="N642" s="58"/>
      <c r="O642" s="58">
        <v>0</v>
      </c>
      <c r="P642" s="58"/>
      <c r="Q642" s="58"/>
      <c r="R642" s="58"/>
      <c r="S642" s="58">
        <v>0</v>
      </c>
      <c r="T642" s="58">
        <v>0</v>
      </c>
      <c r="U642" s="58"/>
      <c r="V642" s="58">
        <v>0</v>
      </c>
      <c r="W642" s="58"/>
      <c r="X642" s="58"/>
      <c r="Y642" s="58"/>
      <c r="Z642" s="58">
        <v>0</v>
      </c>
      <c r="AA642" s="58">
        <v>0</v>
      </c>
      <c r="AB642" s="58"/>
      <c r="AC642" s="58">
        <v>0</v>
      </c>
      <c r="AD642" s="58"/>
      <c r="AE642" s="58"/>
      <c r="AF642" s="58"/>
      <c r="AG642" s="58">
        <f t="shared" si="28"/>
        <v>0</v>
      </c>
      <c r="AH642" s="58">
        <f t="shared" si="29"/>
        <v>0</v>
      </c>
      <c r="AI642" s="58"/>
      <c r="AJ642" s="58">
        <f t="shared" si="30"/>
        <v>0</v>
      </c>
      <c r="AK642" s="58"/>
      <c r="AL642" s="58"/>
    </row>
    <row r="643" spans="1:38" ht="145.2" customHeight="1">
      <c r="A643" s="46" t="s">
        <v>170</v>
      </c>
      <c r="B643" s="91" t="s">
        <v>815</v>
      </c>
      <c r="C643" s="54" t="s">
        <v>1850</v>
      </c>
      <c r="D643" s="125"/>
      <c r="E643" s="58">
        <v>0</v>
      </c>
      <c r="F643" s="58">
        <v>0</v>
      </c>
      <c r="G643" s="58"/>
      <c r="H643" s="58">
        <v>0</v>
      </c>
      <c r="I643" s="58"/>
      <c r="J643" s="58"/>
      <c r="K643" s="58"/>
      <c r="L643" s="58">
        <v>0</v>
      </c>
      <c r="M643" s="58">
        <v>0</v>
      </c>
      <c r="N643" s="58"/>
      <c r="O643" s="58">
        <v>0</v>
      </c>
      <c r="P643" s="58"/>
      <c r="Q643" s="58"/>
      <c r="R643" s="58"/>
      <c r="S643" s="58">
        <v>0</v>
      </c>
      <c r="T643" s="58">
        <v>0</v>
      </c>
      <c r="U643" s="58"/>
      <c r="V643" s="58">
        <v>0</v>
      </c>
      <c r="W643" s="58"/>
      <c r="X643" s="58"/>
      <c r="Y643" s="58"/>
      <c r="Z643" s="58">
        <v>0</v>
      </c>
      <c r="AA643" s="58">
        <v>0</v>
      </c>
      <c r="AB643" s="58"/>
      <c r="AC643" s="58">
        <v>0</v>
      </c>
      <c r="AD643" s="58"/>
      <c r="AE643" s="58"/>
      <c r="AF643" s="58"/>
      <c r="AG643" s="58">
        <f t="shared" si="28"/>
        <v>0</v>
      </c>
      <c r="AH643" s="58">
        <f t="shared" si="29"/>
        <v>0</v>
      </c>
      <c r="AI643" s="58"/>
      <c r="AJ643" s="58">
        <f t="shared" si="30"/>
        <v>0</v>
      </c>
      <c r="AK643" s="58"/>
      <c r="AL643" s="58"/>
    </row>
    <row r="644" spans="1:38" ht="108.8" customHeight="1">
      <c r="A644" s="46" t="s">
        <v>170</v>
      </c>
      <c r="B644" s="91" t="s">
        <v>816</v>
      </c>
      <c r="C644" s="54" t="s">
        <v>1851</v>
      </c>
      <c r="D644" s="125"/>
      <c r="E644" s="58">
        <v>0</v>
      </c>
      <c r="F644" s="58">
        <v>0</v>
      </c>
      <c r="G644" s="58"/>
      <c r="H644" s="58">
        <v>0</v>
      </c>
      <c r="I644" s="58"/>
      <c r="J644" s="58"/>
      <c r="K644" s="58"/>
      <c r="L644" s="58">
        <v>0</v>
      </c>
      <c r="M644" s="58">
        <v>0</v>
      </c>
      <c r="N644" s="58"/>
      <c r="O644" s="58">
        <v>0</v>
      </c>
      <c r="P644" s="58"/>
      <c r="Q644" s="58"/>
      <c r="R644" s="58"/>
      <c r="S644" s="58">
        <v>0</v>
      </c>
      <c r="T644" s="58">
        <v>0</v>
      </c>
      <c r="U644" s="58"/>
      <c r="V644" s="58">
        <v>0</v>
      </c>
      <c r="W644" s="58"/>
      <c r="X644" s="58"/>
      <c r="Y644" s="58"/>
      <c r="Z644" s="58">
        <v>0</v>
      </c>
      <c r="AA644" s="58">
        <v>0</v>
      </c>
      <c r="AB644" s="58"/>
      <c r="AC644" s="58">
        <v>0</v>
      </c>
      <c r="AD644" s="58"/>
      <c r="AE644" s="58"/>
      <c r="AF644" s="58"/>
      <c r="AG644" s="58">
        <f t="shared" si="28"/>
        <v>0</v>
      </c>
      <c r="AH644" s="58">
        <f t="shared" si="29"/>
        <v>0</v>
      </c>
      <c r="AI644" s="58"/>
      <c r="AJ644" s="58">
        <f t="shared" si="30"/>
        <v>0</v>
      </c>
      <c r="AK644" s="58"/>
      <c r="AL644" s="58"/>
    </row>
    <row r="645" spans="1:38" ht="108.8" customHeight="1">
      <c r="A645" s="46" t="s">
        <v>170</v>
      </c>
      <c r="B645" s="91" t="s">
        <v>817</v>
      </c>
      <c r="C645" s="54" t="s">
        <v>1852</v>
      </c>
      <c r="D645" s="125"/>
      <c r="E645" s="58">
        <v>0</v>
      </c>
      <c r="F645" s="58">
        <v>0</v>
      </c>
      <c r="G645" s="58"/>
      <c r="H645" s="58">
        <v>0</v>
      </c>
      <c r="I645" s="58"/>
      <c r="J645" s="58"/>
      <c r="K645" s="58"/>
      <c r="L645" s="58">
        <v>0</v>
      </c>
      <c r="M645" s="58">
        <v>0</v>
      </c>
      <c r="N645" s="58"/>
      <c r="O645" s="58">
        <v>0</v>
      </c>
      <c r="P645" s="58"/>
      <c r="Q645" s="58"/>
      <c r="R645" s="58"/>
      <c r="S645" s="58">
        <v>0</v>
      </c>
      <c r="T645" s="58">
        <v>0</v>
      </c>
      <c r="U645" s="58"/>
      <c r="V645" s="58">
        <v>0</v>
      </c>
      <c r="W645" s="58"/>
      <c r="X645" s="58"/>
      <c r="Y645" s="58"/>
      <c r="Z645" s="58">
        <v>0</v>
      </c>
      <c r="AA645" s="58">
        <v>0</v>
      </c>
      <c r="AB645" s="58"/>
      <c r="AC645" s="58">
        <v>0</v>
      </c>
      <c r="AD645" s="58"/>
      <c r="AE645" s="58"/>
      <c r="AF645" s="58"/>
      <c r="AG645" s="58">
        <f t="shared" si="28"/>
        <v>0</v>
      </c>
      <c r="AH645" s="58">
        <f t="shared" si="29"/>
        <v>0</v>
      </c>
      <c r="AI645" s="58"/>
      <c r="AJ645" s="58">
        <f t="shared" si="30"/>
        <v>0</v>
      </c>
      <c r="AK645" s="58"/>
      <c r="AL645" s="58"/>
    </row>
    <row r="646" spans="1:38" ht="126.95" customHeight="1">
      <c r="A646" s="46" t="s">
        <v>170</v>
      </c>
      <c r="B646" s="91" t="s">
        <v>818</v>
      </c>
      <c r="C646" s="54" t="s">
        <v>1853</v>
      </c>
      <c r="D646" s="125"/>
      <c r="E646" s="58">
        <v>0</v>
      </c>
      <c r="F646" s="58">
        <v>0</v>
      </c>
      <c r="G646" s="58"/>
      <c r="H646" s="58">
        <v>0</v>
      </c>
      <c r="I646" s="58"/>
      <c r="J646" s="58"/>
      <c r="K646" s="58"/>
      <c r="L646" s="58">
        <v>0</v>
      </c>
      <c r="M646" s="58">
        <v>0</v>
      </c>
      <c r="N646" s="58"/>
      <c r="O646" s="58">
        <v>0</v>
      </c>
      <c r="P646" s="58"/>
      <c r="Q646" s="58"/>
      <c r="R646" s="58"/>
      <c r="S646" s="58">
        <v>0</v>
      </c>
      <c r="T646" s="58">
        <v>0</v>
      </c>
      <c r="U646" s="58"/>
      <c r="V646" s="58">
        <v>0</v>
      </c>
      <c r="W646" s="58"/>
      <c r="X646" s="58"/>
      <c r="Y646" s="58"/>
      <c r="Z646" s="58">
        <v>0</v>
      </c>
      <c r="AA646" s="58">
        <v>0</v>
      </c>
      <c r="AB646" s="58"/>
      <c r="AC646" s="58">
        <v>0</v>
      </c>
      <c r="AD646" s="58"/>
      <c r="AE646" s="58"/>
      <c r="AF646" s="58"/>
      <c r="AG646" s="58">
        <f t="shared" si="28"/>
        <v>0</v>
      </c>
      <c r="AH646" s="58">
        <f t="shared" si="29"/>
        <v>0</v>
      </c>
      <c r="AI646" s="58"/>
      <c r="AJ646" s="58">
        <f t="shared" si="30"/>
        <v>0</v>
      </c>
      <c r="AK646" s="58"/>
      <c r="AL646" s="58"/>
    </row>
    <row r="647" spans="1:38" ht="181.3" customHeight="1">
      <c r="A647" s="46" t="s">
        <v>170</v>
      </c>
      <c r="B647" s="91" t="s">
        <v>819</v>
      </c>
      <c r="C647" s="54" t="s">
        <v>1854</v>
      </c>
      <c r="D647" s="125"/>
      <c r="E647" s="58">
        <v>0</v>
      </c>
      <c r="F647" s="58">
        <v>0</v>
      </c>
      <c r="G647" s="58"/>
      <c r="H647" s="58">
        <v>0</v>
      </c>
      <c r="I647" s="58"/>
      <c r="J647" s="58"/>
      <c r="K647" s="58"/>
      <c r="L647" s="58">
        <v>0</v>
      </c>
      <c r="M647" s="58">
        <v>0</v>
      </c>
      <c r="N647" s="58"/>
      <c r="O647" s="58">
        <v>0</v>
      </c>
      <c r="P647" s="58"/>
      <c r="Q647" s="58"/>
      <c r="R647" s="58"/>
      <c r="S647" s="58">
        <v>0</v>
      </c>
      <c r="T647" s="58">
        <v>0</v>
      </c>
      <c r="U647" s="58"/>
      <c r="V647" s="58">
        <v>0</v>
      </c>
      <c r="W647" s="58"/>
      <c r="X647" s="58"/>
      <c r="Y647" s="58"/>
      <c r="Z647" s="58">
        <v>0</v>
      </c>
      <c r="AA647" s="58">
        <v>0</v>
      </c>
      <c r="AB647" s="58"/>
      <c r="AC647" s="58">
        <v>0</v>
      </c>
      <c r="AD647" s="58"/>
      <c r="AE647" s="58"/>
      <c r="AF647" s="58"/>
      <c r="AG647" s="58">
        <f t="shared" si="28"/>
        <v>0</v>
      </c>
      <c r="AH647" s="58">
        <f t="shared" si="29"/>
        <v>0</v>
      </c>
      <c r="AI647" s="58"/>
      <c r="AJ647" s="58">
        <f t="shared" si="30"/>
        <v>0</v>
      </c>
      <c r="AK647" s="58"/>
      <c r="AL647" s="58"/>
    </row>
    <row r="648" spans="1:38" ht="108.8" customHeight="1">
      <c r="A648" s="46" t="s">
        <v>170</v>
      </c>
      <c r="B648" s="91" t="s">
        <v>820</v>
      </c>
      <c r="C648" s="54" t="s">
        <v>1855</v>
      </c>
      <c r="D648" s="125"/>
      <c r="E648" s="58">
        <v>0</v>
      </c>
      <c r="F648" s="58">
        <v>0</v>
      </c>
      <c r="G648" s="58"/>
      <c r="H648" s="58">
        <v>0</v>
      </c>
      <c r="I648" s="58"/>
      <c r="J648" s="58"/>
      <c r="K648" s="58"/>
      <c r="L648" s="58">
        <v>0</v>
      </c>
      <c r="M648" s="58">
        <v>0</v>
      </c>
      <c r="N648" s="58"/>
      <c r="O648" s="58">
        <v>0</v>
      </c>
      <c r="P648" s="58"/>
      <c r="Q648" s="58"/>
      <c r="R648" s="58"/>
      <c r="S648" s="58">
        <v>0</v>
      </c>
      <c r="T648" s="58">
        <v>0</v>
      </c>
      <c r="U648" s="58"/>
      <c r="V648" s="58">
        <v>0</v>
      </c>
      <c r="W648" s="58"/>
      <c r="X648" s="58"/>
      <c r="Y648" s="58"/>
      <c r="Z648" s="58">
        <v>0</v>
      </c>
      <c r="AA648" s="58">
        <v>0</v>
      </c>
      <c r="AB648" s="58"/>
      <c r="AC648" s="58">
        <v>0</v>
      </c>
      <c r="AD648" s="58"/>
      <c r="AE648" s="58"/>
      <c r="AF648" s="58"/>
      <c r="AG648" s="58">
        <f t="shared" si="28"/>
        <v>0</v>
      </c>
      <c r="AH648" s="58">
        <f t="shared" si="29"/>
        <v>0</v>
      </c>
      <c r="AI648" s="58"/>
      <c r="AJ648" s="58">
        <f t="shared" si="30"/>
        <v>0</v>
      </c>
      <c r="AK648" s="58"/>
      <c r="AL648" s="58"/>
    </row>
    <row r="649" spans="1:38" ht="108.8" customHeight="1">
      <c r="A649" s="46" t="s">
        <v>170</v>
      </c>
      <c r="B649" s="91" t="s">
        <v>821</v>
      </c>
      <c r="C649" s="54" t="s">
        <v>1856</v>
      </c>
      <c r="D649" s="125"/>
      <c r="E649" s="58">
        <v>0</v>
      </c>
      <c r="F649" s="58">
        <v>0</v>
      </c>
      <c r="G649" s="58"/>
      <c r="H649" s="58">
        <v>0</v>
      </c>
      <c r="I649" s="58"/>
      <c r="J649" s="58"/>
      <c r="K649" s="58"/>
      <c r="L649" s="58">
        <v>0</v>
      </c>
      <c r="M649" s="58">
        <v>0</v>
      </c>
      <c r="N649" s="58"/>
      <c r="O649" s="58">
        <v>0</v>
      </c>
      <c r="P649" s="58"/>
      <c r="Q649" s="58"/>
      <c r="R649" s="58"/>
      <c r="S649" s="58">
        <v>0</v>
      </c>
      <c r="T649" s="58">
        <v>0</v>
      </c>
      <c r="U649" s="58"/>
      <c r="V649" s="58">
        <v>0</v>
      </c>
      <c r="W649" s="58"/>
      <c r="X649" s="58"/>
      <c r="Y649" s="58"/>
      <c r="Z649" s="58">
        <v>0</v>
      </c>
      <c r="AA649" s="58">
        <v>0</v>
      </c>
      <c r="AB649" s="58"/>
      <c r="AC649" s="58">
        <v>0</v>
      </c>
      <c r="AD649" s="58"/>
      <c r="AE649" s="58"/>
      <c r="AF649" s="58"/>
      <c r="AG649" s="58">
        <f t="shared" si="28"/>
        <v>0</v>
      </c>
      <c r="AH649" s="58">
        <f t="shared" si="29"/>
        <v>0</v>
      </c>
      <c r="AI649" s="58"/>
      <c r="AJ649" s="58">
        <f t="shared" si="30"/>
        <v>0</v>
      </c>
      <c r="AK649" s="58"/>
      <c r="AL649" s="58"/>
    </row>
    <row r="650" spans="1:38" ht="126.95" customHeight="1">
      <c r="A650" s="46" t="s">
        <v>170</v>
      </c>
      <c r="B650" s="91" t="s">
        <v>822</v>
      </c>
      <c r="C650" s="54" t="s">
        <v>1857</v>
      </c>
      <c r="D650" s="125"/>
      <c r="E650" s="58">
        <v>0</v>
      </c>
      <c r="F650" s="58">
        <v>0</v>
      </c>
      <c r="G650" s="58"/>
      <c r="H650" s="58">
        <v>0</v>
      </c>
      <c r="I650" s="58"/>
      <c r="J650" s="58"/>
      <c r="K650" s="58"/>
      <c r="L650" s="58">
        <v>0</v>
      </c>
      <c r="M650" s="58">
        <v>0</v>
      </c>
      <c r="N650" s="58"/>
      <c r="O650" s="58">
        <v>0</v>
      </c>
      <c r="P650" s="58"/>
      <c r="Q650" s="58"/>
      <c r="R650" s="58"/>
      <c r="S650" s="58">
        <v>0</v>
      </c>
      <c r="T650" s="58">
        <v>0</v>
      </c>
      <c r="U650" s="58"/>
      <c r="V650" s="58">
        <v>0</v>
      </c>
      <c r="W650" s="58"/>
      <c r="X650" s="58"/>
      <c r="Y650" s="58"/>
      <c r="Z650" s="58">
        <v>3.1581900000000003</v>
      </c>
      <c r="AA650" s="58">
        <v>0.25</v>
      </c>
      <c r="AB650" s="58"/>
      <c r="AC650" s="58">
        <v>0.30</v>
      </c>
      <c r="AD650" s="58"/>
      <c r="AE650" s="58"/>
      <c r="AF650" s="58"/>
      <c r="AG650" s="58">
        <f t="shared" si="28"/>
        <v>3.1581900000000003</v>
      </c>
      <c r="AH650" s="58">
        <f t="shared" si="29"/>
        <v>0.25</v>
      </c>
      <c r="AI650" s="58"/>
      <c r="AJ650" s="58">
        <f t="shared" si="30"/>
        <v>0.29999999999999999</v>
      </c>
      <c r="AK650" s="58"/>
      <c r="AL650" s="58"/>
    </row>
    <row r="651" spans="1:38" ht="90.65" customHeight="1">
      <c r="A651" s="46" t="s">
        <v>170</v>
      </c>
      <c r="B651" s="91" t="s">
        <v>823</v>
      </c>
      <c r="C651" s="54" t="s">
        <v>1858</v>
      </c>
      <c r="D651" s="125"/>
      <c r="E651" s="58">
        <v>0</v>
      </c>
      <c r="F651" s="58">
        <v>0</v>
      </c>
      <c r="G651" s="58"/>
      <c r="H651" s="58">
        <v>0</v>
      </c>
      <c r="I651" s="58"/>
      <c r="J651" s="58"/>
      <c r="K651" s="58"/>
      <c r="L651" s="58">
        <v>0</v>
      </c>
      <c r="M651" s="58">
        <v>0</v>
      </c>
      <c r="N651" s="58"/>
      <c r="O651" s="58">
        <v>0</v>
      </c>
      <c r="P651" s="58"/>
      <c r="Q651" s="58"/>
      <c r="R651" s="58"/>
      <c r="S651" s="58">
        <v>0</v>
      </c>
      <c r="T651" s="58">
        <v>0</v>
      </c>
      <c r="U651" s="58"/>
      <c r="V651" s="58">
        <v>0</v>
      </c>
      <c r="W651" s="58"/>
      <c r="X651" s="58"/>
      <c r="Y651" s="58"/>
      <c r="Z651" s="58">
        <v>0</v>
      </c>
      <c r="AA651" s="58">
        <v>0</v>
      </c>
      <c r="AB651" s="58"/>
      <c r="AC651" s="58">
        <v>0</v>
      </c>
      <c r="AD651" s="58"/>
      <c r="AE651" s="58"/>
      <c r="AF651" s="58"/>
      <c r="AG651" s="58">
        <f t="shared" si="28"/>
        <v>0</v>
      </c>
      <c r="AH651" s="58">
        <f t="shared" si="29"/>
        <v>0</v>
      </c>
      <c r="AI651" s="58"/>
      <c r="AJ651" s="58">
        <f t="shared" si="30"/>
        <v>0</v>
      </c>
      <c r="AK651" s="58"/>
      <c r="AL651" s="58"/>
    </row>
    <row r="652" spans="1:38" ht="108.8" customHeight="1">
      <c r="A652" s="46" t="s">
        <v>170</v>
      </c>
      <c r="B652" s="91" t="s">
        <v>824</v>
      </c>
      <c r="C652" s="54" t="s">
        <v>1859</v>
      </c>
      <c r="D652" s="125"/>
      <c r="E652" s="58">
        <v>0</v>
      </c>
      <c r="F652" s="58">
        <v>0</v>
      </c>
      <c r="G652" s="58"/>
      <c r="H652" s="58">
        <v>0</v>
      </c>
      <c r="I652" s="58"/>
      <c r="J652" s="58"/>
      <c r="K652" s="58"/>
      <c r="L652" s="58">
        <v>0</v>
      </c>
      <c r="M652" s="58">
        <v>0</v>
      </c>
      <c r="N652" s="58"/>
      <c r="O652" s="58">
        <v>0</v>
      </c>
      <c r="P652" s="58"/>
      <c r="Q652" s="58"/>
      <c r="R652" s="58"/>
      <c r="S652" s="58">
        <v>0</v>
      </c>
      <c r="T652" s="58">
        <v>0</v>
      </c>
      <c r="U652" s="58"/>
      <c r="V652" s="58">
        <v>0</v>
      </c>
      <c r="W652" s="58"/>
      <c r="X652" s="58"/>
      <c r="Y652" s="58"/>
      <c r="Z652" s="58">
        <v>0</v>
      </c>
      <c r="AA652" s="58">
        <v>0</v>
      </c>
      <c r="AB652" s="58"/>
      <c r="AC652" s="58">
        <v>0</v>
      </c>
      <c r="AD652" s="58"/>
      <c r="AE652" s="58"/>
      <c r="AF652" s="58"/>
      <c r="AG652" s="58">
        <f t="shared" si="28"/>
        <v>0</v>
      </c>
      <c r="AH652" s="58">
        <f t="shared" si="29"/>
        <v>0</v>
      </c>
      <c r="AI652" s="58"/>
      <c r="AJ652" s="58">
        <f t="shared" si="30"/>
        <v>0</v>
      </c>
      <c r="AK652" s="58"/>
      <c r="AL652" s="58"/>
    </row>
    <row r="653" spans="1:38" ht="90.65" customHeight="1">
      <c r="A653" s="46" t="s">
        <v>170</v>
      </c>
      <c r="B653" s="91" t="s">
        <v>825</v>
      </c>
      <c r="C653" s="54" t="s">
        <v>1860</v>
      </c>
      <c r="D653" s="125"/>
      <c r="E653" s="58">
        <v>0</v>
      </c>
      <c r="F653" s="58">
        <v>0</v>
      </c>
      <c r="G653" s="58"/>
      <c r="H653" s="58">
        <v>0</v>
      </c>
      <c r="I653" s="58"/>
      <c r="J653" s="58"/>
      <c r="K653" s="58"/>
      <c r="L653" s="58">
        <v>0</v>
      </c>
      <c r="M653" s="58">
        <v>0</v>
      </c>
      <c r="N653" s="58"/>
      <c r="O653" s="58">
        <v>0</v>
      </c>
      <c r="P653" s="58"/>
      <c r="Q653" s="58"/>
      <c r="R653" s="58"/>
      <c r="S653" s="58">
        <v>0</v>
      </c>
      <c r="T653" s="58">
        <v>0</v>
      </c>
      <c r="U653" s="58"/>
      <c r="V653" s="58">
        <v>0</v>
      </c>
      <c r="W653" s="58"/>
      <c r="X653" s="58"/>
      <c r="Y653" s="58"/>
      <c r="Z653" s="58">
        <v>0</v>
      </c>
      <c r="AA653" s="58">
        <v>0</v>
      </c>
      <c r="AB653" s="58"/>
      <c r="AC653" s="58">
        <v>0</v>
      </c>
      <c r="AD653" s="58"/>
      <c r="AE653" s="58"/>
      <c r="AF653" s="58"/>
      <c r="AG653" s="58">
        <f t="shared" si="28"/>
        <v>0</v>
      </c>
      <c r="AH653" s="58">
        <f t="shared" si="29"/>
        <v>0</v>
      </c>
      <c r="AI653" s="58"/>
      <c r="AJ653" s="58">
        <f t="shared" si="30"/>
        <v>0</v>
      </c>
      <c r="AK653" s="58"/>
      <c r="AL653" s="58"/>
    </row>
    <row r="654" spans="1:38" ht="145.2" customHeight="1">
      <c r="A654" s="46" t="s">
        <v>170</v>
      </c>
      <c r="B654" s="91" t="s">
        <v>826</v>
      </c>
      <c r="C654" s="54" t="s">
        <v>1861</v>
      </c>
      <c r="D654" s="125"/>
      <c r="E654" s="58">
        <v>0</v>
      </c>
      <c r="F654" s="58">
        <v>0</v>
      </c>
      <c r="G654" s="58"/>
      <c r="H654" s="58">
        <v>0</v>
      </c>
      <c r="I654" s="58"/>
      <c r="J654" s="58"/>
      <c r="K654" s="58"/>
      <c r="L654" s="58">
        <v>0</v>
      </c>
      <c r="M654" s="58">
        <v>0</v>
      </c>
      <c r="N654" s="58"/>
      <c r="O654" s="58">
        <v>0</v>
      </c>
      <c r="P654" s="58"/>
      <c r="Q654" s="58"/>
      <c r="R654" s="58"/>
      <c r="S654" s="58">
        <v>0</v>
      </c>
      <c r="T654" s="58">
        <v>0</v>
      </c>
      <c r="U654" s="58"/>
      <c r="V654" s="58">
        <v>0</v>
      </c>
      <c r="W654" s="58"/>
      <c r="X654" s="58"/>
      <c r="Y654" s="58"/>
      <c r="Z654" s="58">
        <v>0</v>
      </c>
      <c r="AA654" s="58">
        <v>0</v>
      </c>
      <c r="AB654" s="58"/>
      <c r="AC654" s="58">
        <v>0</v>
      </c>
      <c r="AD654" s="58"/>
      <c r="AE654" s="58"/>
      <c r="AF654" s="58"/>
      <c r="AG654" s="58">
        <f t="shared" si="28"/>
        <v>0</v>
      </c>
      <c r="AH654" s="58">
        <f t="shared" si="29"/>
        <v>0</v>
      </c>
      <c r="AI654" s="58"/>
      <c r="AJ654" s="58">
        <f t="shared" si="30"/>
        <v>0</v>
      </c>
      <c r="AK654" s="58"/>
      <c r="AL654" s="58"/>
    </row>
    <row r="655" spans="1:38" ht="126.95" customHeight="1">
      <c r="A655" s="46" t="s">
        <v>170</v>
      </c>
      <c r="B655" s="91" t="s">
        <v>827</v>
      </c>
      <c r="C655" s="54" t="s">
        <v>1862</v>
      </c>
      <c r="D655" s="125"/>
      <c r="E655" s="58">
        <v>0</v>
      </c>
      <c r="F655" s="58">
        <v>0</v>
      </c>
      <c r="G655" s="58"/>
      <c r="H655" s="58">
        <v>0</v>
      </c>
      <c r="I655" s="58"/>
      <c r="J655" s="58"/>
      <c r="K655" s="58"/>
      <c r="L655" s="58">
        <v>0</v>
      </c>
      <c r="M655" s="58">
        <v>0</v>
      </c>
      <c r="N655" s="58"/>
      <c r="O655" s="58">
        <v>0</v>
      </c>
      <c r="P655" s="58"/>
      <c r="Q655" s="58"/>
      <c r="R655" s="58"/>
      <c r="S655" s="58">
        <v>0</v>
      </c>
      <c r="T655" s="58">
        <v>0</v>
      </c>
      <c r="U655" s="58"/>
      <c r="V655" s="58">
        <v>0</v>
      </c>
      <c r="W655" s="58"/>
      <c r="X655" s="58"/>
      <c r="Y655" s="58"/>
      <c r="Z655" s="58">
        <v>0</v>
      </c>
      <c r="AA655" s="58">
        <v>0</v>
      </c>
      <c r="AB655" s="58"/>
      <c r="AC655" s="58">
        <v>0</v>
      </c>
      <c r="AD655" s="58"/>
      <c r="AE655" s="58"/>
      <c r="AF655" s="58"/>
      <c r="AG655" s="58">
        <f t="shared" si="28"/>
        <v>0</v>
      </c>
      <c r="AH655" s="58">
        <f t="shared" si="29"/>
        <v>0</v>
      </c>
      <c r="AI655" s="58"/>
      <c r="AJ655" s="58">
        <f t="shared" si="30"/>
        <v>0</v>
      </c>
      <c r="AK655" s="58"/>
      <c r="AL655" s="58"/>
    </row>
    <row r="656" spans="1:38" ht="126.95" customHeight="1">
      <c r="A656" s="46" t="s">
        <v>170</v>
      </c>
      <c r="B656" s="91" t="s">
        <v>828</v>
      </c>
      <c r="C656" s="54" t="s">
        <v>1863</v>
      </c>
      <c r="D656" s="125"/>
      <c r="E656" s="58">
        <v>0</v>
      </c>
      <c r="F656" s="58">
        <v>0</v>
      </c>
      <c r="G656" s="58"/>
      <c r="H656" s="58">
        <v>0</v>
      </c>
      <c r="I656" s="58"/>
      <c r="J656" s="58"/>
      <c r="K656" s="58"/>
      <c r="L656" s="58">
        <v>0</v>
      </c>
      <c r="M656" s="58">
        <v>0</v>
      </c>
      <c r="N656" s="58"/>
      <c r="O656" s="58">
        <v>0</v>
      </c>
      <c r="P656" s="58"/>
      <c r="Q656" s="58"/>
      <c r="R656" s="58"/>
      <c r="S656" s="58">
        <v>0</v>
      </c>
      <c r="T656" s="58">
        <v>0</v>
      </c>
      <c r="U656" s="58"/>
      <c r="V656" s="58">
        <v>0</v>
      </c>
      <c r="W656" s="58"/>
      <c r="X656" s="58"/>
      <c r="Y656" s="58"/>
      <c r="Z656" s="58">
        <v>0</v>
      </c>
      <c r="AA656" s="58">
        <v>0</v>
      </c>
      <c r="AB656" s="58"/>
      <c r="AC656" s="58">
        <v>0</v>
      </c>
      <c r="AD656" s="58"/>
      <c r="AE656" s="58"/>
      <c r="AF656" s="58"/>
      <c r="AG656" s="58">
        <f t="shared" si="28"/>
        <v>0</v>
      </c>
      <c r="AH656" s="58">
        <f t="shared" si="29"/>
        <v>0</v>
      </c>
      <c r="AI656" s="58"/>
      <c r="AJ656" s="58">
        <f t="shared" si="30"/>
        <v>0</v>
      </c>
      <c r="AK656" s="58"/>
      <c r="AL656" s="58"/>
    </row>
    <row r="657" spans="1:38" ht="145.2" customHeight="1">
      <c r="A657" s="46" t="s">
        <v>170</v>
      </c>
      <c r="B657" s="91" t="s">
        <v>829</v>
      </c>
      <c r="C657" s="54" t="s">
        <v>1864</v>
      </c>
      <c r="D657" s="125"/>
      <c r="E657" s="58">
        <v>0</v>
      </c>
      <c r="F657" s="58">
        <v>0</v>
      </c>
      <c r="G657" s="58"/>
      <c r="H657" s="58">
        <v>0</v>
      </c>
      <c r="I657" s="58"/>
      <c r="J657" s="58"/>
      <c r="K657" s="58"/>
      <c r="L657" s="58">
        <v>0</v>
      </c>
      <c r="M657" s="58">
        <v>0</v>
      </c>
      <c r="N657" s="58"/>
      <c r="O657" s="58">
        <v>0</v>
      </c>
      <c r="P657" s="58"/>
      <c r="Q657" s="58"/>
      <c r="R657" s="58"/>
      <c r="S657" s="58">
        <v>0</v>
      </c>
      <c r="T657" s="58">
        <v>0</v>
      </c>
      <c r="U657" s="58"/>
      <c r="V657" s="58">
        <v>0</v>
      </c>
      <c r="W657" s="58"/>
      <c r="X657" s="58"/>
      <c r="Y657" s="58"/>
      <c r="Z657" s="58">
        <v>0</v>
      </c>
      <c r="AA657" s="58">
        <v>0</v>
      </c>
      <c r="AB657" s="58"/>
      <c r="AC657" s="58">
        <v>0</v>
      </c>
      <c r="AD657" s="58"/>
      <c r="AE657" s="58"/>
      <c r="AF657" s="58"/>
      <c r="AG657" s="58">
        <f t="shared" si="28"/>
        <v>0</v>
      </c>
      <c r="AH657" s="58">
        <f t="shared" si="29"/>
        <v>0</v>
      </c>
      <c r="AI657" s="58"/>
      <c r="AJ657" s="58">
        <f t="shared" si="30"/>
        <v>0</v>
      </c>
      <c r="AK657" s="58"/>
      <c r="AL657" s="58"/>
    </row>
    <row r="658" spans="1:38" ht="90.65" customHeight="1">
      <c r="A658" s="46" t="s">
        <v>170</v>
      </c>
      <c r="B658" s="91" t="s">
        <v>830</v>
      </c>
      <c r="C658" s="54" t="s">
        <v>1865</v>
      </c>
      <c r="D658" s="125"/>
      <c r="E658" s="58">
        <v>0</v>
      </c>
      <c r="F658" s="58">
        <v>0</v>
      </c>
      <c r="G658" s="58"/>
      <c r="H658" s="58">
        <v>0</v>
      </c>
      <c r="I658" s="58"/>
      <c r="J658" s="58"/>
      <c r="K658" s="58"/>
      <c r="L658" s="58">
        <v>0</v>
      </c>
      <c r="M658" s="58">
        <v>0</v>
      </c>
      <c r="N658" s="58"/>
      <c r="O658" s="58">
        <v>0</v>
      </c>
      <c r="P658" s="58"/>
      <c r="Q658" s="58"/>
      <c r="R658" s="58"/>
      <c r="S658" s="58">
        <v>0</v>
      </c>
      <c r="T658" s="58">
        <v>0</v>
      </c>
      <c r="U658" s="58"/>
      <c r="V658" s="58">
        <v>0</v>
      </c>
      <c r="W658" s="58"/>
      <c r="X658" s="58"/>
      <c r="Y658" s="58"/>
      <c r="Z658" s="58">
        <v>0</v>
      </c>
      <c r="AA658" s="58">
        <v>0</v>
      </c>
      <c r="AB658" s="58"/>
      <c r="AC658" s="58">
        <v>0</v>
      </c>
      <c r="AD658" s="58"/>
      <c r="AE658" s="58"/>
      <c r="AF658" s="58"/>
      <c r="AG658" s="58">
        <f t="shared" si="28"/>
        <v>0</v>
      </c>
      <c r="AH658" s="58">
        <f t="shared" si="29"/>
        <v>0</v>
      </c>
      <c r="AI658" s="58"/>
      <c r="AJ658" s="58">
        <f t="shared" si="30"/>
        <v>0</v>
      </c>
      <c r="AK658" s="58"/>
      <c r="AL658" s="58"/>
    </row>
    <row r="659" spans="1:38" ht="145.2" customHeight="1">
      <c r="A659" s="46" t="s">
        <v>170</v>
      </c>
      <c r="B659" s="91" t="s">
        <v>831</v>
      </c>
      <c r="C659" s="54" t="s">
        <v>1866</v>
      </c>
      <c r="D659" s="125"/>
      <c r="E659" s="58">
        <v>0</v>
      </c>
      <c r="F659" s="58">
        <v>0</v>
      </c>
      <c r="G659" s="58"/>
      <c r="H659" s="58">
        <v>0</v>
      </c>
      <c r="I659" s="58"/>
      <c r="J659" s="58"/>
      <c r="K659" s="58"/>
      <c r="L659" s="58">
        <v>41.392319780000001</v>
      </c>
      <c r="M659" s="58">
        <v>0</v>
      </c>
      <c r="N659" s="58"/>
      <c r="O659" s="58">
        <v>5.4399999999999995</v>
      </c>
      <c r="P659" s="58"/>
      <c r="Q659" s="58"/>
      <c r="R659" s="58"/>
      <c r="S659" s="58">
        <v>0</v>
      </c>
      <c r="T659" s="58">
        <v>0</v>
      </c>
      <c r="U659" s="58"/>
      <c r="V659" s="58">
        <v>0</v>
      </c>
      <c r="W659" s="58"/>
      <c r="X659" s="58"/>
      <c r="Y659" s="58"/>
      <c r="Z659" s="58">
        <v>0</v>
      </c>
      <c r="AA659" s="58">
        <v>0</v>
      </c>
      <c r="AB659" s="58"/>
      <c r="AC659" s="58">
        <v>0</v>
      </c>
      <c r="AD659" s="58"/>
      <c r="AE659" s="58"/>
      <c r="AF659" s="58"/>
      <c r="AG659" s="58">
        <f t="shared" si="28"/>
        <v>41.392319780000001</v>
      </c>
      <c r="AH659" s="58">
        <f t="shared" si="29"/>
        <v>0</v>
      </c>
      <c r="AI659" s="58"/>
      <c r="AJ659" s="58">
        <f t="shared" si="30"/>
        <v>5.4399999999999995</v>
      </c>
      <c r="AK659" s="58"/>
      <c r="AL659" s="58"/>
    </row>
    <row r="660" spans="1:38" ht="108.8" customHeight="1">
      <c r="A660" s="46" t="s">
        <v>170</v>
      </c>
      <c r="B660" s="91" t="s">
        <v>832</v>
      </c>
      <c r="C660" s="54" t="s">
        <v>1867</v>
      </c>
      <c r="D660" s="125"/>
      <c r="E660" s="58">
        <v>0</v>
      </c>
      <c r="F660" s="58">
        <v>0</v>
      </c>
      <c r="G660" s="58"/>
      <c r="H660" s="58">
        <v>0</v>
      </c>
      <c r="I660" s="58"/>
      <c r="J660" s="58"/>
      <c r="K660" s="58"/>
      <c r="L660" s="58">
        <v>0</v>
      </c>
      <c r="M660" s="58">
        <v>0</v>
      </c>
      <c r="N660" s="58"/>
      <c r="O660" s="58">
        <v>0</v>
      </c>
      <c r="P660" s="58"/>
      <c r="Q660" s="58"/>
      <c r="R660" s="58"/>
      <c r="S660" s="58">
        <v>0</v>
      </c>
      <c r="T660" s="58">
        <v>0</v>
      </c>
      <c r="U660" s="58"/>
      <c r="V660" s="58">
        <v>0</v>
      </c>
      <c r="W660" s="58"/>
      <c r="X660" s="58"/>
      <c r="Y660" s="58"/>
      <c r="Z660" s="58">
        <v>0</v>
      </c>
      <c r="AA660" s="58">
        <v>0</v>
      </c>
      <c r="AB660" s="58"/>
      <c r="AC660" s="58">
        <v>0</v>
      </c>
      <c r="AD660" s="58"/>
      <c r="AE660" s="58"/>
      <c r="AF660" s="58"/>
      <c r="AG660" s="58">
        <f t="shared" si="31" ref="AG660:AG723">=E660+L660+S660+Z660</f>
        <v>0</v>
      </c>
      <c r="AH660" s="58">
        <f t="shared" si="32" ref="AH660:AH723">=F660+M660+T660+AA660</f>
        <v>0</v>
      </c>
      <c r="AI660" s="58"/>
      <c r="AJ660" s="58">
        <f t="shared" si="33" ref="AJ660:AJ723">=H660+O660+V660+AC660</f>
        <v>0</v>
      </c>
      <c r="AK660" s="58"/>
      <c r="AL660" s="58"/>
    </row>
    <row r="661" spans="1:38" ht="108.8" customHeight="1">
      <c r="A661" s="46" t="s">
        <v>170</v>
      </c>
      <c r="B661" s="91" t="s">
        <v>833</v>
      </c>
      <c r="C661" s="54" t="s">
        <v>1868</v>
      </c>
      <c r="D661" s="125"/>
      <c r="E661" s="58">
        <v>0</v>
      </c>
      <c r="F661" s="58">
        <v>0</v>
      </c>
      <c r="G661" s="58"/>
      <c r="H661" s="58">
        <v>0</v>
      </c>
      <c r="I661" s="58"/>
      <c r="J661" s="58"/>
      <c r="K661" s="58"/>
      <c r="L661" s="58">
        <v>0</v>
      </c>
      <c r="M661" s="58">
        <v>0</v>
      </c>
      <c r="N661" s="58"/>
      <c r="O661" s="58">
        <v>0</v>
      </c>
      <c r="P661" s="58"/>
      <c r="Q661" s="58"/>
      <c r="R661" s="58"/>
      <c r="S661" s="58">
        <v>0</v>
      </c>
      <c r="T661" s="58">
        <v>0</v>
      </c>
      <c r="U661" s="58"/>
      <c r="V661" s="58">
        <v>0</v>
      </c>
      <c r="W661" s="58"/>
      <c r="X661" s="58"/>
      <c r="Y661" s="58"/>
      <c r="Z661" s="58">
        <v>0</v>
      </c>
      <c r="AA661" s="58">
        <v>0</v>
      </c>
      <c r="AB661" s="58"/>
      <c r="AC661" s="58">
        <v>0</v>
      </c>
      <c r="AD661" s="58"/>
      <c r="AE661" s="58"/>
      <c r="AF661" s="58"/>
      <c r="AG661" s="58">
        <f t="shared" si="31"/>
        <v>0</v>
      </c>
      <c r="AH661" s="58">
        <f t="shared" si="32"/>
        <v>0</v>
      </c>
      <c r="AI661" s="58"/>
      <c r="AJ661" s="58">
        <f t="shared" si="33"/>
        <v>0</v>
      </c>
      <c r="AK661" s="58"/>
      <c r="AL661" s="58"/>
    </row>
    <row r="662" spans="1:38" ht="126.95" customHeight="1">
      <c r="A662" s="46" t="s">
        <v>170</v>
      </c>
      <c r="B662" s="91" t="s">
        <v>834</v>
      </c>
      <c r="C662" s="54" t="s">
        <v>1869</v>
      </c>
      <c r="D662" s="125"/>
      <c r="E662" s="58">
        <v>0</v>
      </c>
      <c r="F662" s="58">
        <v>0</v>
      </c>
      <c r="G662" s="58"/>
      <c r="H662" s="58">
        <v>0</v>
      </c>
      <c r="I662" s="58"/>
      <c r="J662" s="58"/>
      <c r="K662" s="58"/>
      <c r="L662" s="58">
        <v>0</v>
      </c>
      <c r="M662" s="58">
        <v>0</v>
      </c>
      <c r="N662" s="58"/>
      <c r="O662" s="58">
        <v>0</v>
      </c>
      <c r="P662" s="58"/>
      <c r="Q662" s="58"/>
      <c r="R662" s="58"/>
      <c r="S662" s="58">
        <v>0</v>
      </c>
      <c r="T662" s="58">
        <v>0</v>
      </c>
      <c r="U662" s="58"/>
      <c r="V662" s="58">
        <v>0</v>
      </c>
      <c r="W662" s="58"/>
      <c r="X662" s="58"/>
      <c r="Y662" s="58"/>
      <c r="Z662" s="58">
        <v>0</v>
      </c>
      <c r="AA662" s="58">
        <v>0</v>
      </c>
      <c r="AB662" s="58"/>
      <c r="AC662" s="58">
        <v>0</v>
      </c>
      <c r="AD662" s="58"/>
      <c r="AE662" s="58"/>
      <c r="AF662" s="58"/>
      <c r="AG662" s="58">
        <f t="shared" si="31"/>
        <v>0</v>
      </c>
      <c r="AH662" s="58">
        <f t="shared" si="32"/>
        <v>0</v>
      </c>
      <c r="AI662" s="58"/>
      <c r="AJ662" s="58">
        <f t="shared" si="33"/>
        <v>0</v>
      </c>
      <c r="AK662" s="58"/>
      <c r="AL662" s="58"/>
    </row>
    <row r="663" spans="1:38" ht="145.2" customHeight="1">
      <c r="A663" s="46" t="s">
        <v>170</v>
      </c>
      <c r="B663" s="91" t="s">
        <v>835</v>
      </c>
      <c r="C663" s="54" t="s">
        <v>1870</v>
      </c>
      <c r="D663" s="125"/>
      <c r="E663" s="58">
        <v>0</v>
      </c>
      <c r="F663" s="58">
        <v>0</v>
      </c>
      <c r="G663" s="58"/>
      <c r="H663" s="58">
        <v>0</v>
      </c>
      <c r="I663" s="58"/>
      <c r="J663" s="58"/>
      <c r="K663" s="58"/>
      <c r="L663" s="58">
        <v>0</v>
      </c>
      <c r="M663" s="58">
        <v>0</v>
      </c>
      <c r="N663" s="58"/>
      <c r="O663" s="58">
        <v>0</v>
      </c>
      <c r="P663" s="58"/>
      <c r="Q663" s="58"/>
      <c r="R663" s="58"/>
      <c r="S663" s="58">
        <v>0</v>
      </c>
      <c r="T663" s="58">
        <v>0</v>
      </c>
      <c r="U663" s="58"/>
      <c r="V663" s="58">
        <v>0</v>
      </c>
      <c r="W663" s="58"/>
      <c r="X663" s="58"/>
      <c r="Y663" s="58"/>
      <c r="Z663" s="58">
        <v>0</v>
      </c>
      <c r="AA663" s="58">
        <v>0</v>
      </c>
      <c r="AB663" s="58"/>
      <c r="AC663" s="58">
        <v>0</v>
      </c>
      <c r="AD663" s="58"/>
      <c r="AE663" s="58"/>
      <c r="AF663" s="58"/>
      <c r="AG663" s="58">
        <f t="shared" si="31"/>
        <v>0</v>
      </c>
      <c r="AH663" s="58">
        <f t="shared" si="32"/>
        <v>0</v>
      </c>
      <c r="AI663" s="58"/>
      <c r="AJ663" s="58">
        <f t="shared" si="33"/>
        <v>0</v>
      </c>
      <c r="AK663" s="58"/>
      <c r="AL663" s="58"/>
    </row>
    <row r="664" spans="1:38" ht="108.8" customHeight="1">
      <c r="A664" s="46" t="s">
        <v>170</v>
      </c>
      <c r="B664" s="91" t="s">
        <v>836</v>
      </c>
      <c r="C664" s="54" t="s">
        <v>1871</v>
      </c>
      <c r="D664" s="125"/>
      <c r="E664" s="58">
        <v>0</v>
      </c>
      <c r="F664" s="58">
        <v>0</v>
      </c>
      <c r="G664" s="58"/>
      <c r="H664" s="58">
        <v>0</v>
      </c>
      <c r="I664" s="58"/>
      <c r="J664" s="58"/>
      <c r="K664" s="58"/>
      <c r="L664" s="58">
        <v>0</v>
      </c>
      <c r="M664" s="58">
        <v>0</v>
      </c>
      <c r="N664" s="58"/>
      <c r="O664" s="58">
        <v>0</v>
      </c>
      <c r="P664" s="58"/>
      <c r="Q664" s="58"/>
      <c r="R664" s="58"/>
      <c r="S664" s="58">
        <v>0</v>
      </c>
      <c r="T664" s="58">
        <v>0</v>
      </c>
      <c r="U664" s="58"/>
      <c r="V664" s="58">
        <v>0</v>
      </c>
      <c r="W664" s="58"/>
      <c r="X664" s="58"/>
      <c r="Y664" s="58"/>
      <c r="Z664" s="58">
        <v>0</v>
      </c>
      <c r="AA664" s="58">
        <v>0</v>
      </c>
      <c r="AB664" s="58"/>
      <c r="AC664" s="58">
        <v>0</v>
      </c>
      <c r="AD664" s="58"/>
      <c r="AE664" s="58"/>
      <c r="AF664" s="58"/>
      <c r="AG664" s="58">
        <f t="shared" si="31"/>
        <v>0</v>
      </c>
      <c r="AH664" s="58">
        <f t="shared" si="32"/>
        <v>0</v>
      </c>
      <c r="AI664" s="58"/>
      <c r="AJ664" s="58">
        <f t="shared" si="33"/>
        <v>0</v>
      </c>
      <c r="AK664" s="58"/>
      <c r="AL664" s="58"/>
    </row>
    <row r="665" spans="1:38" ht="145.2" customHeight="1">
      <c r="A665" s="46" t="s">
        <v>170</v>
      </c>
      <c r="B665" s="91" t="s">
        <v>837</v>
      </c>
      <c r="C665" s="54" t="s">
        <v>1872</v>
      </c>
      <c r="D665" s="125"/>
      <c r="E665" s="58">
        <v>0</v>
      </c>
      <c r="F665" s="58">
        <v>0</v>
      </c>
      <c r="G665" s="58"/>
      <c r="H665" s="58">
        <v>0</v>
      </c>
      <c r="I665" s="58"/>
      <c r="J665" s="58"/>
      <c r="K665" s="58"/>
      <c r="L665" s="58">
        <v>0</v>
      </c>
      <c r="M665" s="58">
        <v>0</v>
      </c>
      <c r="N665" s="58"/>
      <c r="O665" s="58">
        <v>0</v>
      </c>
      <c r="P665" s="58"/>
      <c r="Q665" s="58"/>
      <c r="R665" s="58"/>
      <c r="S665" s="58">
        <v>0</v>
      </c>
      <c r="T665" s="58">
        <v>0</v>
      </c>
      <c r="U665" s="58"/>
      <c r="V665" s="58">
        <v>0</v>
      </c>
      <c r="W665" s="58"/>
      <c r="X665" s="58"/>
      <c r="Y665" s="58"/>
      <c r="Z665" s="58">
        <v>0</v>
      </c>
      <c r="AA665" s="58">
        <v>0</v>
      </c>
      <c r="AB665" s="58"/>
      <c r="AC665" s="58">
        <v>0</v>
      </c>
      <c r="AD665" s="58"/>
      <c r="AE665" s="58"/>
      <c r="AF665" s="58"/>
      <c r="AG665" s="58">
        <f t="shared" si="31"/>
        <v>0</v>
      </c>
      <c r="AH665" s="58">
        <f t="shared" si="32"/>
        <v>0</v>
      </c>
      <c r="AI665" s="58"/>
      <c r="AJ665" s="58">
        <f t="shared" si="33"/>
        <v>0</v>
      </c>
      <c r="AK665" s="58"/>
      <c r="AL665" s="58"/>
    </row>
    <row r="666" spans="1:38" ht="145.2" customHeight="1">
      <c r="A666" s="46" t="s">
        <v>170</v>
      </c>
      <c r="B666" s="91" t="s">
        <v>838</v>
      </c>
      <c r="C666" s="54" t="s">
        <v>1873</v>
      </c>
      <c r="D666" s="125"/>
      <c r="E666" s="58">
        <v>0</v>
      </c>
      <c r="F666" s="58">
        <v>0</v>
      </c>
      <c r="G666" s="58"/>
      <c r="H666" s="58">
        <v>0</v>
      </c>
      <c r="I666" s="58"/>
      <c r="J666" s="58"/>
      <c r="K666" s="58"/>
      <c r="L666" s="58">
        <v>0</v>
      </c>
      <c r="M666" s="58">
        <v>0</v>
      </c>
      <c r="N666" s="58"/>
      <c r="O666" s="58">
        <v>0</v>
      </c>
      <c r="P666" s="58"/>
      <c r="Q666" s="58"/>
      <c r="R666" s="58"/>
      <c r="S666" s="58">
        <v>0</v>
      </c>
      <c r="T666" s="58">
        <v>0</v>
      </c>
      <c r="U666" s="58"/>
      <c r="V666" s="58">
        <v>0</v>
      </c>
      <c r="W666" s="58"/>
      <c r="X666" s="58"/>
      <c r="Y666" s="58"/>
      <c r="Z666" s="58">
        <v>0</v>
      </c>
      <c r="AA666" s="58">
        <v>0</v>
      </c>
      <c r="AB666" s="58"/>
      <c r="AC666" s="58">
        <v>0</v>
      </c>
      <c r="AD666" s="58"/>
      <c r="AE666" s="58"/>
      <c r="AF666" s="58"/>
      <c r="AG666" s="58">
        <f t="shared" si="31"/>
        <v>0</v>
      </c>
      <c r="AH666" s="58">
        <f t="shared" si="32"/>
        <v>0</v>
      </c>
      <c r="AI666" s="58"/>
      <c r="AJ666" s="58">
        <f t="shared" si="33"/>
        <v>0</v>
      </c>
      <c r="AK666" s="58"/>
      <c r="AL666" s="58"/>
    </row>
    <row r="667" spans="1:38" ht="362.6" customHeight="1">
      <c r="A667" s="46" t="s">
        <v>170</v>
      </c>
      <c r="B667" s="91" t="s">
        <v>839</v>
      </c>
      <c r="C667" s="54" t="s">
        <v>1874</v>
      </c>
      <c r="D667" s="125"/>
      <c r="E667" s="58">
        <v>0</v>
      </c>
      <c r="F667" s="58">
        <v>0</v>
      </c>
      <c r="G667" s="58"/>
      <c r="H667" s="58">
        <v>0</v>
      </c>
      <c r="I667" s="58"/>
      <c r="J667" s="58"/>
      <c r="K667" s="58"/>
      <c r="L667" s="58">
        <v>0</v>
      </c>
      <c r="M667" s="58">
        <v>0</v>
      </c>
      <c r="N667" s="58"/>
      <c r="O667" s="58">
        <v>0</v>
      </c>
      <c r="P667" s="58"/>
      <c r="Q667" s="58"/>
      <c r="R667" s="58"/>
      <c r="S667" s="58">
        <v>0</v>
      </c>
      <c r="T667" s="58">
        <v>0</v>
      </c>
      <c r="U667" s="58"/>
      <c r="V667" s="58">
        <v>0</v>
      </c>
      <c r="W667" s="58"/>
      <c r="X667" s="58"/>
      <c r="Y667" s="58"/>
      <c r="Z667" s="58">
        <v>0</v>
      </c>
      <c r="AA667" s="58">
        <v>0</v>
      </c>
      <c r="AB667" s="58"/>
      <c r="AC667" s="58">
        <v>0</v>
      </c>
      <c r="AD667" s="58"/>
      <c r="AE667" s="58"/>
      <c r="AF667" s="58"/>
      <c r="AG667" s="58">
        <f t="shared" si="31"/>
        <v>0</v>
      </c>
      <c r="AH667" s="58">
        <f t="shared" si="32"/>
        <v>0</v>
      </c>
      <c r="AI667" s="58"/>
      <c r="AJ667" s="58">
        <f t="shared" si="33"/>
        <v>0</v>
      </c>
      <c r="AK667" s="58"/>
      <c r="AL667" s="58"/>
    </row>
    <row r="668" spans="1:38" ht="108.8" customHeight="1">
      <c r="A668" s="46" t="s">
        <v>170</v>
      </c>
      <c r="B668" s="91" t="s">
        <v>840</v>
      </c>
      <c r="C668" s="54" t="s">
        <v>1875</v>
      </c>
      <c r="D668" s="125"/>
      <c r="E668" s="58">
        <v>0</v>
      </c>
      <c r="F668" s="58">
        <v>0</v>
      </c>
      <c r="G668" s="58"/>
      <c r="H668" s="58">
        <v>0</v>
      </c>
      <c r="I668" s="58"/>
      <c r="J668" s="58"/>
      <c r="K668" s="58"/>
      <c r="L668" s="58">
        <v>0</v>
      </c>
      <c r="M668" s="58">
        <v>0</v>
      </c>
      <c r="N668" s="58"/>
      <c r="O668" s="58">
        <v>0</v>
      </c>
      <c r="P668" s="58"/>
      <c r="Q668" s="58"/>
      <c r="R668" s="58"/>
      <c r="S668" s="58">
        <v>0</v>
      </c>
      <c r="T668" s="58">
        <v>0</v>
      </c>
      <c r="U668" s="58"/>
      <c r="V668" s="58">
        <v>0</v>
      </c>
      <c r="W668" s="58"/>
      <c r="X668" s="58"/>
      <c r="Y668" s="58"/>
      <c r="Z668" s="58">
        <v>0</v>
      </c>
      <c r="AA668" s="58">
        <v>0</v>
      </c>
      <c r="AB668" s="58"/>
      <c r="AC668" s="58">
        <v>0</v>
      </c>
      <c r="AD668" s="58"/>
      <c r="AE668" s="58"/>
      <c r="AF668" s="58"/>
      <c r="AG668" s="58">
        <f t="shared" si="31"/>
        <v>0</v>
      </c>
      <c r="AH668" s="58">
        <f t="shared" si="32"/>
        <v>0</v>
      </c>
      <c r="AI668" s="58"/>
      <c r="AJ668" s="58">
        <f t="shared" si="33"/>
        <v>0</v>
      </c>
      <c r="AK668" s="58"/>
      <c r="AL668" s="58"/>
    </row>
    <row r="669" spans="1:38" ht="145.2" customHeight="1">
      <c r="A669" s="46" t="s">
        <v>170</v>
      </c>
      <c r="B669" s="91" t="s">
        <v>841</v>
      </c>
      <c r="C669" s="54" t="s">
        <v>1876</v>
      </c>
      <c r="D669" s="125"/>
      <c r="E669" s="58">
        <v>0</v>
      </c>
      <c r="F669" s="58">
        <v>0</v>
      </c>
      <c r="G669" s="58"/>
      <c r="H669" s="58">
        <v>0</v>
      </c>
      <c r="I669" s="58"/>
      <c r="J669" s="58"/>
      <c r="K669" s="58"/>
      <c r="L669" s="58">
        <v>0</v>
      </c>
      <c r="M669" s="58">
        <v>0</v>
      </c>
      <c r="N669" s="58"/>
      <c r="O669" s="58">
        <v>0</v>
      </c>
      <c r="P669" s="58"/>
      <c r="Q669" s="58"/>
      <c r="R669" s="58"/>
      <c r="S669" s="58">
        <v>0</v>
      </c>
      <c r="T669" s="58">
        <v>0</v>
      </c>
      <c r="U669" s="58"/>
      <c r="V669" s="58">
        <v>0</v>
      </c>
      <c r="W669" s="58"/>
      <c r="X669" s="58"/>
      <c r="Y669" s="58"/>
      <c r="Z669" s="58">
        <v>0</v>
      </c>
      <c r="AA669" s="58">
        <v>0</v>
      </c>
      <c r="AB669" s="58"/>
      <c r="AC669" s="58">
        <v>0</v>
      </c>
      <c r="AD669" s="58"/>
      <c r="AE669" s="58"/>
      <c r="AF669" s="58"/>
      <c r="AG669" s="58">
        <f t="shared" si="31"/>
        <v>0</v>
      </c>
      <c r="AH669" s="58">
        <f t="shared" si="32"/>
        <v>0</v>
      </c>
      <c r="AI669" s="58"/>
      <c r="AJ669" s="58">
        <f t="shared" si="33"/>
        <v>0</v>
      </c>
      <c r="AK669" s="58"/>
      <c r="AL669" s="58"/>
    </row>
    <row r="670" spans="1:38" ht="235.7" customHeight="1">
      <c r="A670" s="46" t="s">
        <v>170</v>
      </c>
      <c r="B670" s="91" t="s">
        <v>842</v>
      </c>
      <c r="C670" s="54" t="s">
        <v>1877</v>
      </c>
      <c r="D670" s="125"/>
      <c r="E670" s="58">
        <v>0</v>
      </c>
      <c r="F670" s="58">
        <v>0</v>
      </c>
      <c r="G670" s="58"/>
      <c r="H670" s="58">
        <v>0</v>
      </c>
      <c r="I670" s="58"/>
      <c r="J670" s="58"/>
      <c r="K670" s="58"/>
      <c r="L670" s="58">
        <v>0</v>
      </c>
      <c r="M670" s="58">
        <v>0</v>
      </c>
      <c r="N670" s="58"/>
      <c r="O670" s="58">
        <v>0</v>
      </c>
      <c r="P670" s="58"/>
      <c r="Q670" s="58"/>
      <c r="R670" s="58"/>
      <c r="S670" s="58">
        <v>0</v>
      </c>
      <c r="T670" s="58">
        <v>0</v>
      </c>
      <c r="U670" s="58"/>
      <c r="V670" s="58">
        <v>0</v>
      </c>
      <c r="W670" s="58"/>
      <c r="X670" s="58"/>
      <c r="Y670" s="58"/>
      <c r="Z670" s="58">
        <v>0</v>
      </c>
      <c r="AA670" s="58">
        <v>0</v>
      </c>
      <c r="AB670" s="58"/>
      <c r="AC670" s="58">
        <v>0</v>
      </c>
      <c r="AD670" s="58"/>
      <c r="AE670" s="58"/>
      <c r="AF670" s="58"/>
      <c r="AG670" s="58">
        <f t="shared" si="31"/>
        <v>0</v>
      </c>
      <c r="AH670" s="58">
        <f t="shared" si="32"/>
        <v>0</v>
      </c>
      <c r="AI670" s="58"/>
      <c r="AJ670" s="58">
        <f t="shared" si="33"/>
        <v>0</v>
      </c>
      <c r="AK670" s="58"/>
      <c r="AL670" s="58"/>
    </row>
    <row r="671" spans="1:38" ht="163.2" customHeight="1">
      <c r="A671" s="46" t="s">
        <v>170</v>
      </c>
      <c r="B671" s="91" t="s">
        <v>843</v>
      </c>
      <c r="C671" s="54" t="s">
        <v>1878</v>
      </c>
      <c r="D671" s="125"/>
      <c r="E671" s="58">
        <v>0</v>
      </c>
      <c r="F671" s="58">
        <v>0</v>
      </c>
      <c r="G671" s="58"/>
      <c r="H671" s="58">
        <v>0</v>
      </c>
      <c r="I671" s="58"/>
      <c r="J671" s="58"/>
      <c r="K671" s="58"/>
      <c r="L671" s="58">
        <v>0</v>
      </c>
      <c r="M671" s="58">
        <v>0</v>
      </c>
      <c r="N671" s="58"/>
      <c r="O671" s="58">
        <v>0</v>
      </c>
      <c r="P671" s="58"/>
      <c r="Q671" s="58"/>
      <c r="R671" s="58"/>
      <c r="S671" s="58">
        <v>0</v>
      </c>
      <c r="T671" s="58">
        <v>0</v>
      </c>
      <c r="U671" s="58"/>
      <c r="V671" s="58">
        <v>0</v>
      </c>
      <c r="W671" s="58"/>
      <c r="X671" s="58"/>
      <c r="Y671" s="58"/>
      <c r="Z671" s="58">
        <v>0</v>
      </c>
      <c r="AA671" s="58">
        <v>0</v>
      </c>
      <c r="AB671" s="58"/>
      <c r="AC671" s="58">
        <v>0</v>
      </c>
      <c r="AD671" s="58"/>
      <c r="AE671" s="58"/>
      <c r="AF671" s="58"/>
      <c r="AG671" s="58">
        <f t="shared" si="31"/>
        <v>0</v>
      </c>
      <c r="AH671" s="58">
        <f t="shared" si="32"/>
        <v>0</v>
      </c>
      <c r="AI671" s="58"/>
      <c r="AJ671" s="58">
        <f t="shared" si="33"/>
        <v>0</v>
      </c>
      <c r="AK671" s="58"/>
      <c r="AL671" s="58"/>
    </row>
    <row r="672" spans="1:38" ht="126.95" customHeight="1">
      <c r="A672" s="46" t="s">
        <v>170</v>
      </c>
      <c r="B672" s="91" t="s">
        <v>844</v>
      </c>
      <c r="C672" s="54" t="s">
        <v>1879</v>
      </c>
      <c r="D672" s="125"/>
      <c r="E672" s="58">
        <v>0</v>
      </c>
      <c r="F672" s="58">
        <v>0</v>
      </c>
      <c r="G672" s="58"/>
      <c r="H672" s="58">
        <v>0</v>
      </c>
      <c r="I672" s="58"/>
      <c r="J672" s="58"/>
      <c r="K672" s="58"/>
      <c r="L672" s="58">
        <v>0</v>
      </c>
      <c r="M672" s="58">
        <v>0</v>
      </c>
      <c r="N672" s="58"/>
      <c r="O672" s="58">
        <v>0</v>
      </c>
      <c r="P672" s="58"/>
      <c r="Q672" s="58"/>
      <c r="R672" s="58"/>
      <c r="S672" s="58">
        <v>0</v>
      </c>
      <c r="T672" s="58">
        <v>0</v>
      </c>
      <c r="U672" s="58"/>
      <c r="V672" s="58">
        <v>0</v>
      </c>
      <c r="W672" s="58"/>
      <c r="X672" s="58"/>
      <c r="Y672" s="58"/>
      <c r="Z672" s="58">
        <v>0</v>
      </c>
      <c r="AA672" s="58">
        <v>0</v>
      </c>
      <c r="AB672" s="58"/>
      <c r="AC672" s="58">
        <v>0</v>
      </c>
      <c r="AD672" s="58"/>
      <c r="AE672" s="58"/>
      <c r="AF672" s="58"/>
      <c r="AG672" s="58">
        <f t="shared" si="31"/>
        <v>0</v>
      </c>
      <c r="AH672" s="58">
        <f t="shared" si="32"/>
        <v>0</v>
      </c>
      <c r="AI672" s="58"/>
      <c r="AJ672" s="58">
        <f t="shared" si="33"/>
        <v>0</v>
      </c>
      <c r="AK672" s="58"/>
      <c r="AL672" s="58"/>
    </row>
    <row r="673" spans="1:38" ht="90.65" customHeight="1">
      <c r="A673" s="46" t="s">
        <v>170</v>
      </c>
      <c r="B673" s="91" t="s">
        <v>845</v>
      </c>
      <c r="C673" s="54" t="s">
        <v>1880</v>
      </c>
      <c r="D673" s="125"/>
      <c r="E673" s="58">
        <v>0</v>
      </c>
      <c r="F673" s="58">
        <v>0</v>
      </c>
      <c r="G673" s="58"/>
      <c r="H673" s="58">
        <v>0</v>
      </c>
      <c r="I673" s="58"/>
      <c r="J673" s="58"/>
      <c r="K673" s="58"/>
      <c r="L673" s="58">
        <v>0</v>
      </c>
      <c r="M673" s="58">
        <v>0</v>
      </c>
      <c r="N673" s="58"/>
      <c r="O673" s="58">
        <v>0</v>
      </c>
      <c r="P673" s="58"/>
      <c r="Q673" s="58"/>
      <c r="R673" s="58"/>
      <c r="S673" s="58">
        <v>0</v>
      </c>
      <c r="T673" s="58">
        <v>0</v>
      </c>
      <c r="U673" s="58"/>
      <c r="V673" s="58">
        <v>0</v>
      </c>
      <c r="W673" s="58"/>
      <c r="X673" s="58"/>
      <c r="Y673" s="58"/>
      <c r="Z673" s="58">
        <v>0</v>
      </c>
      <c r="AA673" s="58">
        <v>0</v>
      </c>
      <c r="AB673" s="58"/>
      <c r="AC673" s="58">
        <v>0</v>
      </c>
      <c r="AD673" s="58"/>
      <c r="AE673" s="58"/>
      <c r="AF673" s="58"/>
      <c r="AG673" s="58">
        <f t="shared" si="31"/>
        <v>0</v>
      </c>
      <c r="AH673" s="58">
        <f t="shared" si="32"/>
        <v>0</v>
      </c>
      <c r="AI673" s="58"/>
      <c r="AJ673" s="58">
        <f t="shared" si="33"/>
        <v>0</v>
      </c>
      <c r="AK673" s="58"/>
      <c r="AL673" s="58"/>
    </row>
    <row r="674" spans="1:38" ht="199.55" customHeight="1">
      <c r="A674" s="46" t="s">
        <v>170</v>
      </c>
      <c r="B674" s="91" t="s">
        <v>846</v>
      </c>
      <c r="C674" s="54" t="s">
        <v>1881</v>
      </c>
      <c r="D674" s="125"/>
      <c r="E674" s="58">
        <v>0</v>
      </c>
      <c r="F674" s="58">
        <v>0</v>
      </c>
      <c r="G674" s="58"/>
      <c r="H674" s="58">
        <v>0</v>
      </c>
      <c r="I674" s="58"/>
      <c r="J674" s="58"/>
      <c r="K674" s="58"/>
      <c r="L674" s="58">
        <v>0</v>
      </c>
      <c r="M674" s="58">
        <v>0</v>
      </c>
      <c r="N674" s="58"/>
      <c r="O674" s="58">
        <v>0</v>
      </c>
      <c r="P674" s="58"/>
      <c r="Q674" s="58"/>
      <c r="R674" s="58"/>
      <c r="S674" s="58">
        <v>0</v>
      </c>
      <c r="T674" s="58">
        <v>0</v>
      </c>
      <c r="U674" s="58"/>
      <c r="V674" s="58">
        <v>0</v>
      </c>
      <c r="W674" s="58"/>
      <c r="X674" s="58"/>
      <c r="Y674" s="58"/>
      <c r="Z674" s="58">
        <v>0</v>
      </c>
      <c r="AA674" s="58">
        <v>0</v>
      </c>
      <c r="AB674" s="58"/>
      <c r="AC674" s="58">
        <v>0</v>
      </c>
      <c r="AD674" s="58"/>
      <c r="AE674" s="58"/>
      <c r="AF674" s="58"/>
      <c r="AG674" s="58">
        <f t="shared" si="31"/>
        <v>0</v>
      </c>
      <c r="AH674" s="58">
        <f t="shared" si="32"/>
        <v>0</v>
      </c>
      <c r="AI674" s="58"/>
      <c r="AJ674" s="58">
        <f t="shared" si="33"/>
        <v>0</v>
      </c>
      <c r="AK674" s="58"/>
      <c r="AL674" s="58"/>
    </row>
    <row r="675" spans="1:38" ht="199.55" customHeight="1">
      <c r="A675" s="46" t="s">
        <v>170</v>
      </c>
      <c r="B675" s="91" t="s">
        <v>847</v>
      </c>
      <c r="C675" s="54" t="s">
        <v>1882</v>
      </c>
      <c r="D675" s="125"/>
      <c r="E675" s="58">
        <v>0</v>
      </c>
      <c r="F675" s="58">
        <v>0</v>
      </c>
      <c r="G675" s="58"/>
      <c r="H675" s="58">
        <v>0</v>
      </c>
      <c r="I675" s="58"/>
      <c r="J675" s="58"/>
      <c r="K675" s="58"/>
      <c r="L675" s="58">
        <v>0</v>
      </c>
      <c r="M675" s="58">
        <v>0</v>
      </c>
      <c r="N675" s="58"/>
      <c r="O675" s="58">
        <v>0</v>
      </c>
      <c r="P675" s="58"/>
      <c r="Q675" s="58"/>
      <c r="R675" s="58"/>
      <c r="S675" s="58">
        <v>0</v>
      </c>
      <c r="T675" s="58">
        <v>0</v>
      </c>
      <c r="U675" s="58"/>
      <c r="V675" s="58">
        <v>0</v>
      </c>
      <c r="W675" s="58"/>
      <c r="X675" s="58"/>
      <c r="Y675" s="58"/>
      <c r="Z675" s="58">
        <v>0</v>
      </c>
      <c r="AA675" s="58">
        <v>0</v>
      </c>
      <c r="AB675" s="58"/>
      <c r="AC675" s="58">
        <v>0</v>
      </c>
      <c r="AD675" s="58"/>
      <c r="AE675" s="58"/>
      <c r="AF675" s="58"/>
      <c r="AG675" s="58">
        <f t="shared" si="31"/>
        <v>0</v>
      </c>
      <c r="AH675" s="58">
        <f t="shared" si="32"/>
        <v>0</v>
      </c>
      <c r="AI675" s="58"/>
      <c r="AJ675" s="58">
        <f t="shared" si="33"/>
        <v>0</v>
      </c>
      <c r="AK675" s="58"/>
      <c r="AL675" s="58"/>
    </row>
    <row r="676" spans="1:38" ht="108.8" customHeight="1">
      <c r="A676" s="46" t="s">
        <v>170</v>
      </c>
      <c r="B676" s="91" t="s">
        <v>848</v>
      </c>
      <c r="C676" s="54" t="s">
        <v>1883</v>
      </c>
      <c r="D676" s="125"/>
      <c r="E676" s="58">
        <v>0</v>
      </c>
      <c r="F676" s="58">
        <v>0</v>
      </c>
      <c r="G676" s="58"/>
      <c r="H676" s="58">
        <v>0</v>
      </c>
      <c r="I676" s="58"/>
      <c r="J676" s="58"/>
      <c r="K676" s="58"/>
      <c r="L676" s="58">
        <v>0</v>
      </c>
      <c r="M676" s="58">
        <v>0</v>
      </c>
      <c r="N676" s="58"/>
      <c r="O676" s="58">
        <v>0</v>
      </c>
      <c r="P676" s="58"/>
      <c r="Q676" s="58"/>
      <c r="R676" s="58"/>
      <c r="S676" s="58">
        <v>0</v>
      </c>
      <c r="T676" s="58">
        <v>0</v>
      </c>
      <c r="U676" s="58"/>
      <c r="V676" s="58">
        <v>0</v>
      </c>
      <c r="W676" s="58"/>
      <c r="X676" s="58"/>
      <c r="Y676" s="58"/>
      <c r="Z676" s="58">
        <v>0</v>
      </c>
      <c r="AA676" s="58">
        <v>0</v>
      </c>
      <c r="AB676" s="58"/>
      <c r="AC676" s="58">
        <v>0</v>
      </c>
      <c r="AD676" s="58"/>
      <c r="AE676" s="58"/>
      <c r="AF676" s="58"/>
      <c r="AG676" s="58">
        <f t="shared" si="31"/>
        <v>0</v>
      </c>
      <c r="AH676" s="58">
        <f t="shared" si="32"/>
        <v>0</v>
      </c>
      <c r="AI676" s="58"/>
      <c r="AJ676" s="58">
        <f t="shared" si="33"/>
        <v>0</v>
      </c>
      <c r="AK676" s="58"/>
      <c r="AL676" s="58"/>
    </row>
    <row r="677" spans="1:38" ht="108.8" customHeight="1">
      <c r="A677" s="46" t="s">
        <v>170</v>
      </c>
      <c r="B677" s="91" t="s">
        <v>849</v>
      </c>
      <c r="C677" s="54" t="s">
        <v>1884</v>
      </c>
      <c r="D677" s="125"/>
      <c r="E677" s="58">
        <v>0</v>
      </c>
      <c r="F677" s="58">
        <v>0</v>
      </c>
      <c r="G677" s="58"/>
      <c r="H677" s="58">
        <v>0</v>
      </c>
      <c r="I677" s="58"/>
      <c r="J677" s="58"/>
      <c r="K677" s="58"/>
      <c r="L677" s="58">
        <v>0</v>
      </c>
      <c r="M677" s="58">
        <v>0</v>
      </c>
      <c r="N677" s="58"/>
      <c r="O677" s="58">
        <v>0</v>
      </c>
      <c r="P677" s="58"/>
      <c r="Q677" s="58"/>
      <c r="R677" s="58"/>
      <c r="S677" s="58">
        <v>0</v>
      </c>
      <c r="T677" s="58">
        <v>0</v>
      </c>
      <c r="U677" s="58"/>
      <c r="V677" s="58">
        <v>0</v>
      </c>
      <c r="W677" s="58"/>
      <c r="X677" s="58"/>
      <c r="Y677" s="58"/>
      <c r="Z677" s="58">
        <v>0</v>
      </c>
      <c r="AA677" s="58">
        <v>0</v>
      </c>
      <c r="AB677" s="58"/>
      <c r="AC677" s="58">
        <v>0</v>
      </c>
      <c r="AD677" s="58"/>
      <c r="AE677" s="58"/>
      <c r="AF677" s="58"/>
      <c r="AG677" s="58">
        <f t="shared" si="31"/>
        <v>0</v>
      </c>
      <c r="AH677" s="58">
        <f t="shared" si="32"/>
        <v>0</v>
      </c>
      <c r="AI677" s="58"/>
      <c r="AJ677" s="58">
        <f t="shared" si="33"/>
        <v>0</v>
      </c>
      <c r="AK677" s="58"/>
      <c r="AL677" s="58"/>
    </row>
    <row r="678" spans="1:38" ht="126.95" customHeight="1">
      <c r="A678" s="46" t="s">
        <v>170</v>
      </c>
      <c r="B678" s="91" t="s">
        <v>850</v>
      </c>
      <c r="C678" s="54" t="s">
        <v>1885</v>
      </c>
      <c r="D678" s="125"/>
      <c r="E678" s="58">
        <v>0</v>
      </c>
      <c r="F678" s="58">
        <v>0</v>
      </c>
      <c r="G678" s="58"/>
      <c r="H678" s="58">
        <v>0</v>
      </c>
      <c r="I678" s="58"/>
      <c r="J678" s="58"/>
      <c r="K678" s="58"/>
      <c r="L678" s="58">
        <v>0</v>
      </c>
      <c r="M678" s="58">
        <v>0</v>
      </c>
      <c r="N678" s="58"/>
      <c r="O678" s="58">
        <v>0</v>
      </c>
      <c r="P678" s="58"/>
      <c r="Q678" s="58"/>
      <c r="R678" s="58"/>
      <c r="S678" s="58">
        <v>5.1290414400000008</v>
      </c>
      <c r="T678" s="58">
        <v>0</v>
      </c>
      <c r="U678" s="58"/>
      <c r="V678" s="58">
        <v>0.60</v>
      </c>
      <c r="W678" s="58"/>
      <c r="X678" s="58"/>
      <c r="Y678" s="58"/>
      <c r="Z678" s="58">
        <v>0</v>
      </c>
      <c r="AA678" s="58">
        <v>0</v>
      </c>
      <c r="AB678" s="58"/>
      <c r="AC678" s="58">
        <v>0</v>
      </c>
      <c r="AD678" s="58"/>
      <c r="AE678" s="58"/>
      <c r="AF678" s="58"/>
      <c r="AG678" s="58">
        <f t="shared" si="31"/>
        <v>5.1290414400000008</v>
      </c>
      <c r="AH678" s="58">
        <f t="shared" si="32"/>
        <v>0</v>
      </c>
      <c r="AI678" s="58"/>
      <c r="AJ678" s="58">
        <f t="shared" si="33"/>
        <v>0.59999999999999998</v>
      </c>
      <c r="AK678" s="58"/>
      <c r="AL678" s="58"/>
    </row>
    <row r="679" spans="1:38" ht="145.2" customHeight="1">
      <c r="A679" s="46" t="s">
        <v>170</v>
      </c>
      <c r="B679" s="91" t="s">
        <v>851</v>
      </c>
      <c r="C679" s="54" t="s">
        <v>1886</v>
      </c>
      <c r="D679" s="125"/>
      <c r="E679" s="58">
        <v>0</v>
      </c>
      <c r="F679" s="58">
        <v>0</v>
      </c>
      <c r="G679" s="58"/>
      <c r="H679" s="58">
        <v>0</v>
      </c>
      <c r="I679" s="58"/>
      <c r="J679" s="58"/>
      <c r="K679" s="58"/>
      <c r="L679" s="58">
        <v>0</v>
      </c>
      <c r="M679" s="58">
        <v>0</v>
      </c>
      <c r="N679" s="58"/>
      <c r="O679" s="58">
        <v>0</v>
      </c>
      <c r="P679" s="58"/>
      <c r="Q679" s="58"/>
      <c r="R679" s="58"/>
      <c r="S679" s="58">
        <v>0</v>
      </c>
      <c r="T679" s="58">
        <v>0</v>
      </c>
      <c r="U679" s="58"/>
      <c r="V679" s="58">
        <v>0</v>
      </c>
      <c r="W679" s="58"/>
      <c r="X679" s="58"/>
      <c r="Y679" s="58"/>
      <c r="Z679" s="58">
        <v>0</v>
      </c>
      <c r="AA679" s="58">
        <v>0</v>
      </c>
      <c r="AB679" s="58"/>
      <c r="AC679" s="58">
        <v>0</v>
      </c>
      <c r="AD679" s="58"/>
      <c r="AE679" s="58"/>
      <c r="AF679" s="58"/>
      <c r="AG679" s="58">
        <f t="shared" si="31"/>
        <v>0</v>
      </c>
      <c r="AH679" s="58">
        <f t="shared" si="32"/>
        <v>0</v>
      </c>
      <c r="AI679" s="58"/>
      <c r="AJ679" s="58">
        <f t="shared" si="33"/>
        <v>0</v>
      </c>
      <c r="AK679" s="58"/>
      <c r="AL679" s="58"/>
    </row>
    <row r="680" spans="1:38" ht="108.8" customHeight="1">
      <c r="A680" s="46" t="s">
        <v>170</v>
      </c>
      <c r="B680" s="91" t="s">
        <v>852</v>
      </c>
      <c r="C680" s="54" t="s">
        <v>1887</v>
      </c>
      <c r="D680" s="125"/>
      <c r="E680" s="58">
        <v>0</v>
      </c>
      <c r="F680" s="58">
        <v>0</v>
      </c>
      <c r="G680" s="58"/>
      <c r="H680" s="58">
        <v>0</v>
      </c>
      <c r="I680" s="58"/>
      <c r="J680" s="58"/>
      <c r="K680" s="58"/>
      <c r="L680" s="58">
        <v>0</v>
      </c>
      <c r="M680" s="58">
        <v>0</v>
      </c>
      <c r="N680" s="58"/>
      <c r="O680" s="58">
        <v>0</v>
      </c>
      <c r="P680" s="58"/>
      <c r="Q680" s="58"/>
      <c r="R680" s="58"/>
      <c r="S680" s="58">
        <v>0</v>
      </c>
      <c r="T680" s="58">
        <v>0</v>
      </c>
      <c r="U680" s="58"/>
      <c r="V680" s="58">
        <v>0</v>
      </c>
      <c r="W680" s="58"/>
      <c r="X680" s="58"/>
      <c r="Y680" s="58"/>
      <c r="Z680" s="58">
        <v>0</v>
      </c>
      <c r="AA680" s="58">
        <v>0</v>
      </c>
      <c r="AB680" s="58"/>
      <c r="AC680" s="58">
        <v>0</v>
      </c>
      <c r="AD680" s="58"/>
      <c r="AE680" s="58"/>
      <c r="AF680" s="58"/>
      <c r="AG680" s="58">
        <f t="shared" si="31"/>
        <v>0</v>
      </c>
      <c r="AH680" s="58">
        <f t="shared" si="32"/>
        <v>0</v>
      </c>
      <c r="AI680" s="58"/>
      <c r="AJ680" s="58">
        <f t="shared" si="33"/>
        <v>0</v>
      </c>
      <c r="AK680" s="58"/>
      <c r="AL680" s="58"/>
    </row>
    <row r="681" spans="1:38" ht="108.8" customHeight="1">
      <c r="A681" s="46" t="s">
        <v>170</v>
      </c>
      <c r="B681" s="91" t="s">
        <v>853</v>
      </c>
      <c r="C681" s="54" t="s">
        <v>1888</v>
      </c>
      <c r="D681" s="125"/>
      <c r="E681" s="58">
        <v>0</v>
      </c>
      <c r="F681" s="58">
        <v>0</v>
      </c>
      <c r="G681" s="58"/>
      <c r="H681" s="58">
        <v>0</v>
      </c>
      <c r="I681" s="58"/>
      <c r="J681" s="58"/>
      <c r="K681" s="58"/>
      <c r="L681" s="58">
        <v>0</v>
      </c>
      <c r="M681" s="58">
        <v>0</v>
      </c>
      <c r="N681" s="58"/>
      <c r="O681" s="58">
        <v>0</v>
      </c>
      <c r="P681" s="58"/>
      <c r="Q681" s="58"/>
      <c r="R681" s="58"/>
      <c r="S681" s="58">
        <v>0</v>
      </c>
      <c r="T681" s="58">
        <v>0</v>
      </c>
      <c r="U681" s="58"/>
      <c r="V681" s="58">
        <v>0</v>
      </c>
      <c r="W681" s="58"/>
      <c r="X681" s="58"/>
      <c r="Y681" s="58"/>
      <c r="Z681" s="58">
        <v>0</v>
      </c>
      <c r="AA681" s="58">
        <v>0</v>
      </c>
      <c r="AB681" s="58"/>
      <c r="AC681" s="58">
        <v>0</v>
      </c>
      <c r="AD681" s="58"/>
      <c r="AE681" s="58"/>
      <c r="AF681" s="58"/>
      <c r="AG681" s="58">
        <f t="shared" si="31"/>
        <v>0</v>
      </c>
      <c r="AH681" s="58">
        <f t="shared" si="32"/>
        <v>0</v>
      </c>
      <c r="AI681" s="58"/>
      <c r="AJ681" s="58">
        <f t="shared" si="33"/>
        <v>0</v>
      </c>
      <c r="AK681" s="58"/>
      <c r="AL681" s="58"/>
    </row>
    <row r="682" spans="1:38" ht="108.8" customHeight="1">
      <c r="A682" s="46" t="s">
        <v>170</v>
      </c>
      <c r="B682" s="91" t="s">
        <v>854</v>
      </c>
      <c r="C682" s="54" t="s">
        <v>1889</v>
      </c>
      <c r="D682" s="58"/>
      <c r="E682" s="58">
        <v>0</v>
      </c>
      <c r="F682" s="58">
        <v>0</v>
      </c>
      <c r="G682" s="58"/>
      <c r="H682" s="58">
        <v>0</v>
      </c>
      <c r="I682" s="58"/>
      <c r="J682" s="58"/>
      <c r="K682" s="58"/>
      <c r="L682" s="58">
        <v>0</v>
      </c>
      <c r="M682" s="58">
        <v>0</v>
      </c>
      <c r="N682" s="58"/>
      <c r="O682" s="58">
        <v>0</v>
      </c>
      <c r="P682" s="58"/>
      <c r="Q682" s="58"/>
      <c r="R682" s="58"/>
      <c r="S682" s="58">
        <v>0</v>
      </c>
      <c r="T682" s="58">
        <v>0</v>
      </c>
      <c r="U682" s="58"/>
      <c r="V682" s="58">
        <v>0</v>
      </c>
      <c r="W682" s="58"/>
      <c r="X682" s="58"/>
      <c r="Y682" s="58"/>
      <c r="Z682" s="58">
        <v>0</v>
      </c>
      <c r="AA682" s="58">
        <v>0</v>
      </c>
      <c r="AB682" s="58"/>
      <c r="AC682" s="58">
        <v>0</v>
      </c>
      <c r="AD682" s="58"/>
      <c r="AE682" s="58"/>
      <c r="AF682" s="58"/>
      <c r="AG682" s="58">
        <f t="shared" si="31"/>
        <v>0</v>
      </c>
      <c r="AH682" s="58">
        <f t="shared" si="32"/>
        <v>0</v>
      </c>
      <c r="AI682" s="58"/>
      <c r="AJ682" s="58">
        <f t="shared" si="33"/>
        <v>0</v>
      </c>
      <c r="AK682" s="58"/>
      <c r="AL682" s="58"/>
    </row>
    <row r="683" spans="1:38" ht="108.8" customHeight="1">
      <c r="A683" s="46" t="s">
        <v>170</v>
      </c>
      <c r="B683" s="91" t="s">
        <v>855</v>
      </c>
      <c r="C683" s="54" t="s">
        <v>1890</v>
      </c>
      <c r="D683" s="125"/>
      <c r="E683" s="58">
        <v>0</v>
      </c>
      <c r="F683" s="58">
        <v>0</v>
      </c>
      <c r="G683" s="58"/>
      <c r="H683" s="58">
        <v>0</v>
      </c>
      <c r="I683" s="58"/>
      <c r="J683" s="58"/>
      <c r="K683" s="58"/>
      <c r="L683" s="58">
        <v>0</v>
      </c>
      <c r="M683" s="58">
        <v>0</v>
      </c>
      <c r="N683" s="58"/>
      <c r="O683" s="58">
        <v>0</v>
      </c>
      <c r="P683" s="58"/>
      <c r="Q683" s="58"/>
      <c r="R683" s="58"/>
      <c r="S683" s="58">
        <v>0</v>
      </c>
      <c r="T683" s="58">
        <v>0</v>
      </c>
      <c r="U683" s="58"/>
      <c r="V683" s="58">
        <v>0</v>
      </c>
      <c r="W683" s="58"/>
      <c r="X683" s="58"/>
      <c r="Y683" s="58"/>
      <c r="Z683" s="58">
        <v>0</v>
      </c>
      <c r="AA683" s="58">
        <v>0</v>
      </c>
      <c r="AB683" s="58"/>
      <c r="AC683" s="58">
        <v>0</v>
      </c>
      <c r="AD683" s="58"/>
      <c r="AE683" s="58"/>
      <c r="AF683" s="58"/>
      <c r="AG683" s="58">
        <f t="shared" si="31"/>
        <v>0</v>
      </c>
      <c r="AH683" s="58">
        <f t="shared" si="32"/>
        <v>0</v>
      </c>
      <c r="AI683" s="58"/>
      <c r="AJ683" s="58">
        <f t="shared" si="33"/>
        <v>0</v>
      </c>
      <c r="AK683" s="58"/>
      <c r="AL683" s="58"/>
    </row>
    <row r="684" spans="1:38" ht="90.65" customHeight="1">
      <c r="A684" s="46" t="s">
        <v>170</v>
      </c>
      <c r="B684" s="91" t="s">
        <v>856</v>
      </c>
      <c r="C684" s="54" t="s">
        <v>1891</v>
      </c>
      <c r="D684" s="125"/>
      <c r="E684" s="58">
        <v>0</v>
      </c>
      <c r="F684" s="58">
        <v>0</v>
      </c>
      <c r="G684" s="58"/>
      <c r="H684" s="58">
        <v>0</v>
      </c>
      <c r="I684" s="58"/>
      <c r="J684" s="58"/>
      <c r="K684" s="58"/>
      <c r="L684" s="58">
        <v>0</v>
      </c>
      <c r="M684" s="58">
        <v>0</v>
      </c>
      <c r="N684" s="58"/>
      <c r="O684" s="58">
        <v>0</v>
      </c>
      <c r="P684" s="58"/>
      <c r="Q684" s="58"/>
      <c r="R684" s="58"/>
      <c r="S684" s="58">
        <v>0</v>
      </c>
      <c r="T684" s="58">
        <v>0</v>
      </c>
      <c r="U684" s="58"/>
      <c r="V684" s="58">
        <v>0</v>
      </c>
      <c r="W684" s="58"/>
      <c r="X684" s="58"/>
      <c r="Y684" s="58"/>
      <c r="Z684" s="58">
        <v>0</v>
      </c>
      <c r="AA684" s="58">
        <v>0</v>
      </c>
      <c r="AB684" s="58"/>
      <c r="AC684" s="58">
        <v>0</v>
      </c>
      <c r="AD684" s="58"/>
      <c r="AE684" s="58"/>
      <c r="AF684" s="58"/>
      <c r="AG684" s="58">
        <f t="shared" si="31"/>
        <v>0</v>
      </c>
      <c r="AH684" s="58">
        <f t="shared" si="32"/>
        <v>0</v>
      </c>
      <c r="AI684" s="58"/>
      <c r="AJ684" s="58">
        <f t="shared" si="33"/>
        <v>0</v>
      </c>
      <c r="AK684" s="58"/>
      <c r="AL684" s="58"/>
    </row>
    <row r="685" spans="1:38" ht="72.65" customHeight="1">
      <c r="A685" s="46" t="s">
        <v>170</v>
      </c>
      <c r="B685" s="91" t="s">
        <v>857</v>
      </c>
      <c r="C685" s="54" t="s">
        <v>1892</v>
      </c>
      <c r="D685" s="125"/>
      <c r="E685" s="58">
        <v>0</v>
      </c>
      <c r="F685" s="58">
        <v>0</v>
      </c>
      <c r="G685" s="58"/>
      <c r="H685" s="58">
        <v>0</v>
      </c>
      <c r="I685" s="58"/>
      <c r="J685" s="58"/>
      <c r="K685" s="58"/>
      <c r="L685" s="58">
        <v>0</v>
      </c>
      <c r="M685" s="58">
        <v>0</v>
      </c>
      <c r="N685" s="58"/>
      <c r="O685" s="58">
        <v>0</v>
      </c>
      <c r="P685" s="58"/>
      <c r="Q685" s="58"/>
      <c r="R685" s="58"/>
      <c r="S685" s="58">
        <v>4.84443</v>
      </c>
      <c r="T685" s="58">
        <v>0.63</v>
      </c>
      <c r="U685" s="58"/>
      <c r="V685" s="58">
        <v>0.5</v>
      </c>
      <c r="W685" s="58"/>
      <c r="X685" s="58"/>
      <c r="Y685" s="58"/>
      <c r="Z685" s="58">
        <v>0</v>
      </c>
      <c r="AA685" s="58">
        <v>0</v>
      </c>
      <c r="AB685" s="58"/>
      <c r="AC685" s="58">
        <v>0</v>
      </c>
      <c r="AD685" s="58"/>
      <c r="AE685" s="58"/>
      <c r="AF685" s="58"/>
      <c r="AG685" s="58">
        <f t="shared" si="31"/>
        <v>4.84443</v>
      </c>
      <c r="AH685" s="58">
        <f t="shared" si="32"/>
        <v>0.63</v>
      </c>
      <c r="AI685" s="58"/>
      <c r="AJ685" s="58">
        <f t="shared" si="33"/>
        <v>0.5</v>
      </c>
      <c r="AK685" s="58"/>
      <c r="AL685" s="58"/>
    </row>
    <row r="686" spans="1:38" ht="90.65" customHeight="1">
      <c r="A686" s="46" t="s">
        <v>170</v>
      </c>
      <c r="B686" s="91" t="s">
        <v>858</v>
      </c>
      <c r="C686" s="54" t="s">
        <v>1893</v>
      </c>
      <c r="D686" s="125"/>
      <c r="E686" s="58">
        <v>0</v>
      </c>
      <c r="F686" s="58">
        <v>0</v>
      </c>
      <c r="G686" s="58"/>
      <c r="H686" s="58">
        <v>0</v>
      </c>
      <c r="I686" s="58"/>
      <c r="J686" s="58"/>
      <c r="K686" s="58"/>
      <c r="L686" s="58">
        <v>0</v>
      </c>
      <c r="M686" s="58">
        <v>0</v>
      </c>
      <c r="N686" s="58"/>
      <c r="O686" s="58">
        <v>0</v>
      </c>
      <c r="P686" s="58"/>
      <c r="Q686" s="58"/>
      <c r="R686" s="58"/>
      <c r="S686" s="58">
        <v>0</v>
      </c>
      <c r="T686" s="58">
        <v>0</v>
      </c>
      <c r="U686" s="58"/>
      <c r="V686" s="58">
        <v>0</v>
      </c>
      <c r="W686" s="58"/>
      <c r="X686" s="58"/>
      <c r="Y686" s="58"/>
      <c r="Z686" s="58">
        <v>0</v>
      </c>
      <c r="AA686" s="58">
        <v>0</v>
      </c>
      <c r="AB686" s="58"/>
      <c r="AC686" s="58">
        <v>0</v>
      </c>
      <c r="AD686" s="58"/>
      <c r="AE686" s="58"/>
      <c r="AF686" s="58"/>
      <c r="AG686" s="58">
        <f t="shared" si="31"/>
        <v>0</v>
      </c>
      <c r="AH686" s="58">
        <f t="shared" si="32"/>
        <v>0</v>
      </c>
      <c r="AI686" s="58"/>
      <c r="AJ686" s="58">
        <f t="shared" si="33"/>
        <v>0</v>
      </c>
      <c r="AK686" s="58"/>
      <c r="AL686" s="58"/>
    </row>
    <row r="687" spans="1:38" ht="163.2" customHeight="1">
      <c r="A687" s="46" t="s">
        <v>170</v>
      </c>
      <c r="B687" s="91" t="s">
        <v>859</v>
      </c>
      <c r="C687" s="54" t="s">
        <v>1894</v>
      </c>
      <c r="D687" s="125"/>
      <c r="E687" s="58">
        <v>0</v>
      </c>
      <c r="F687" s="58">
        <v>0</v>
      </c>
      <c r="G687" s="58"/>
      <c r="H687" s="58">
        <v>0</v>
      </c>
      <c r="I687" s="58"/>
      <c r="J687" s="58"/>
      <c r="K687" s="58"/>
      <c r="L687" s="58">
        <v>0</v>
      </c>
      <c r="M687" s="58">
        <v>0</v>
      </c>
      <c r="N687" s="58"/>
      <c r="O687" s="58">
        <v>0</v>
      </c>
      <c r="P687" s="58"/>
      <c r="Q687" s="58"/>
      <c r="R687" s="58"/>
      <c r="S687" s="58">
        <v>0</v>
      </c>
      <c r="T687" s="58">
        <v>0</v>
      </c>
      <c r="U687" s="58"/>
      <c r="V687" s="58">
        <v>0</v>
      </c>
      <c r="W687" s="58"/>
      <c r="X687" s="58"/>
      <c r="Y687" s="58"/>
      <c r="Z687" s="58">
        <v>0</v>
      </c>
      <c r="AA687" s="58">
        <v>0</v>
      </c>
      <c r="AB687" s="58"/>
      <c r="AC687" s="58">
        <v>0</v>
      </c>
      <c r="AD687" s="58"/>
      <c r="AE687" s="58"/>
      <c r="AF687" s="58"/>
      <c r="AG687" s="58">
        <f t="shared" si="31"/>
        <v>0</v>
      </c>
      <c r="AH687" s="58">
        <f t="shared" si="32"/>
        <v>0</v>
      </c>
      <c r="AI687" s="58"/>
      <c r="AJ687" s="58">
        <f t="shared" si="33"/>
        <v>0</v>
      </c>
      <c r="AK687" s="58"/>
      <c r="AL687" s="58"/>
    </row>
    <row r="688" spans="1:38" ht="108.8" customHeight="1">
      <c r="A688" s="46" t="s">
        <v>170</v>
      </c>
      <c r="B688" s="91" t="s">
        <v>860</v>
      </c>
      <c r="C688" s="54" t="s">
        <v>1895</v>
      </c>
      <c r="D688" s="125"/>
      <c r="E688" s="58">
        <v>0</v>
      </c>
      <c r="F688" s="58">
        <v>0</v>
      </c>
      <c r="G688" s="58"/>
      <c r="H688" s="58">
        <v>0</v>
      </c>
      <c r="I688" s="58"/>
      <c r="J688" s="58"/>
      <c r="K688" s="58"/>
      <c r="L688" s="58">
        <v>0</v>
      </c>
      <c r="M688" s="58">
        <v>0</v>
      </c>
      <c r="N688" s="58"/>
      <c r="O688" s="58">
        <v>0</v>
      </c>
      <c r="P688" s="58"/>
      <c r="Q688" s="58"/>
      <c r="R688" s="58"/>
      <c r="S688" s="58">
        <v>0</v>
      </c>
      <c r="T688" s="58">
        <v>0</v>
      </c>
      <c r="U688" s="58"/>
      <c r="V688" s="58">
        <v>0</v>
      </c>
      <c r="W688" s="58"/>
      <c r="X688" s="58"/>
      <c r="Y688" s="58"/>
      <c r="Z688" s="58">
        <v>0</v>
      </c>
      <c r="AA688" s="58">
        <v>0</v>
      </c>
      <c r="AB688" s="58"/>
      <c r="AC688" s="58">
        <v>0</v>
      </c>
      <c r="AD688" s="58"/>
      <c r="AE688" s="58"/>
      <c r="AF688" s="58"/>
      <c r="AG688" s="58">
        <f t="shared" si="31"/>
        <v>0</v>
      </c>
      <c r="AH688" s="58">
        <f t="shared" si="32"/>
        <v>0</v>
      </c>
      <c r="AI688" s="58"/>
      <c r="AJ688" s="58">
        <f t="shared" si="33"/>
        <v>0</v>
      </c>
      <c r="AK688" s="58"/>
      <c r="AL688" s="58"/>
    </row>
    <row r="689" spans="1:38" ht="126.95" customHeight="1">
      <c r="A689" s="46" t="s">
        <v>170</v>
      </c>
      <c r="B689" s="91" t="s">
        <v>861</v>
      </c>
      <c r="C689" s="54" t="s">
        <v>1896</v>
      </c>
      <c r="D689" s="125"/>
      <c r="E689" s="58">
        <v>0</v>
      </c>
      <c r="F689" s="58">
        <v>0</v>
      </c>
      <c r="G689" s="58"/>
      <c r="H689" s="58">
        <v>0</v>
      </c>
      <c r="I689" s="58"/>
      <c r="J689" s="58"/>
      <c r="K689" s="58"/>
      <c r="L689" s="58">
        <v>0</v>
      </c>
      <c r="M689" s="58">
        <v>0</v>
      </c>
      <c r="N689" s="58"/>
      <c r="O689" s="58">
        <v>0</v>
      </c>
      <c r="P689" s="58"/>
      <c r="Q689" s="58"/>
      <c r="R689" s="58"/>
      <c r="S689" s="58">
        <v>0</v>
      </c>
      <c r="T689" s="58">
        <v>0</v>
      </c>
      <c r="U689" s="58"/>
      <c r="V689" s="58">
        <v>0</v>
      </c>
      <c r="W689" s="58"/>
      <c r="X689" s="58"/>
      <c r="Y689" s="58"/>
      <c r="Z689" s="58">
        <v>0</v>
      </c>
      <c r="AA689" s="58">
        <v>0</v>
      </c>
      <c r="AB689" s="58"/>
      <c r="AC689" s="58">
        <v>0</v>
      </c>
      <c r="AD689" s="58"/>
      <c r="AE689" s="58"/>
      <c r="AF689" s="58"/>
      <c r="AG689" s="58">
        <f t="shared" si="31"/>
        <v>0</v>
      </c>
      <c r="AH689" s="58">
        <f t="shared" si="32"/>
        <v>0</v>
      </c>
      <c r="AI689" s="58"/>
      <c r="AJ689" s="58">
        <f t="shared" si="33"/>
        <v>0</v>
      </c>
      <c r="AK689" s="58"/>
      <c r="AL689" s="58"/>
    </row>
    <row r="690" spans="1:38" ht="217.55" customHeight="1">
      <c r="A690" s="46" t="s">
        <v>170</v>
      </c>
      <c r="B690" s="91" t="s">
        <v>862</v>
      </c>
      <c r="C690" s="54" t="s">
        <v>1897</v>
      </c>
      <c r="D690" s="125"/>
      <c r="E690" s="58">
        <v>0</v>
      </c>
      <c r="F690" s="58">
        <v>0</v>
      </c>
      <c r="G690" s="58"/>
      <c r="H690" s="58">
        <v>0</v>
      </c>
      <c r="I690" s="58"/>
      <c r="J690" s="58"/>
      <c r="K690" s="58"/>
      <c r="L690" s="58">
        <v>0</v>
      </c>
      <c r="M690" s="58">
        <v>0</v>
      </c>
      <c r="N690" s="58"/>
      <c r="O690" s="58">
        <v>0</v>
      </c>
      <c r="P690" s="58"/>
      <c r="Q690" s="58"/>
      <c r="R690" s="58"/>
      <c r="S690" s="58">
        <v>0</v>
      </c>
      <c r="T690" s="58">
        <v>0</v>
      </c>
      <c r="U690" s="58"/>
      <c r="V690" s="58">
        <v>0</v>
      </c>
      <c r="W690" s="58"/>
      <c r="X690" s="58"/>
      <c r="Y690" s="58"/>
      <c r="Z690" s="58">
        <v>0</v>
      </c>
      <c r="AA690" s="58">
        <v>0</v>
      </c>
      <c r="AB690" s="58"/>
      <c r="AC690" s="58">
        <v>0</v>
      </c>
      <c r="AD690" s="58"/>
      <c r="AE690" s="58"/>
      <c r="AF690" s="58"/>
      <c r="AG690" s="58">
        <f t="shared" si="31"/>
        <v>0</v>
      </c>
      <c r="AH690" s="58">
        <f t="shared" si="32"/>
        <v>0</v>
      </c>
      <c r="AI690" s="58"/>
      <c r="AJ690" s="58">
        <f t="shared" si="33"/>
        <v>0</v>
      </c>
      <c r="AK690" s="58"/>
      <c r="AL690" s="58"/>
    </row>
    <row r="691" spans="1:38" ht="90.65" customHeight="1">
      <c r="A691" s="46" t="s">
        <v>170</v>
      </c>
      <c r="B691" s="91" t="s">
        <v>863</v>
      </c>
      <c r="C691" s="54" t="s">
        <v>1898</v>
      </c>
      <c r="D691" s="125"/>
      <c r="E691" s="58">
        <v>0</v>
      </c>
      <c r="F691" s="58">
        <v>0</v>
      </c>
      <c r="G691" s="58"/>
      <c r="H691" s="58">
        <v>0</v>
      </c>
      <c r="I691" s="58"/>
      <c r="J691" s="58"/>
      <c r="K691" s="58"/>
      <c r="L691" s="58">
        <v>0</v>
      </c>
      <c r="M691" s="58">
        <v>0</v>
      </c>
      <c r="N691" s="58"/>
      <c r="O691" s="58">
        <v>0</v>
      </c>
      <c r="P691" s="58"/>
      <c r="Q691" s="58"/>
      <c r="R691" s="58"/>
      <c r="S691" s="58">
        <v>0</v>
      </c>
      <c r="T691" s="58">
        <v>0</v>
      </c>
      <c r="U691" s="58"/>
      <c r="V691" s="58">
        <v>0</v>
      </c>
      <c r="W691" s="58"/>
      <c r="X691" s="58"/>
      <c r="Y691" s="58"/>
      <c r="Z691" s="58">
        <v>0</v>
      </c>
      <c r="AA691" s="58">
        <v>0</v>
      </c>
      <c r="AB691" s="58"/>
      <c r="AC691" s="58">
        <v>0</v>
      </c>
      <c r="AD691" s="58"/>
      <c r="AE691" s="58"/>
      <c r="AF691" s="58"/>
      <c r="AG691" s="58">
        <f t="shared" si="31"/>
        <v>0</v>
      </c>
      <c r="AH691" s="58">
        <f t="shared" si="32"/>
        <v>0</v>
      </c>
      <c r="AI691" s="58"/>
      <c r="AJ691" s="58">
        <f t="shared" si="33"/>
        <v>0</v>
      </c>
      <c r="AK691" s="58"/>
      <c r="AL691" s="58"/>
    </row>
    <row r="692" spans="1:38" ht="72.65" customHeight="1">
      <c r="A692" s="46" t="s">
        <v>170</v>
      </c>
      <c r="B692" s="91" t="s">
        <v>864</v>
      </c>
      <c r="C692" s="54" t="s">
        <v>1899</v>
      </c>
      <c r="D692" s="125"/>
      <c r="E692" s="58">
        <v>0</v>
      </c>
      <c r="F692" s="58">
        <v>0</v>
      </c>
      <c r="G692" s="58"/>
      <c r="H692" s="58">
        <v>0</v>
      </c>
      <c r="I692" s="58"/>
      <c r="J692" s="58"/>
      <c r="K692" s="58"/>
      <c r="L692" s="58">
        <v>0</v>
      </c>
      <c r="M692" s="58">
        <v>0</v>
      </c>
      <c r="N692" s="58"/>
      <c r="O692" s="58">
        <v>0</v>
      </c>
      <c r="P692" s="58"/>
      <c r="Q692" s="58"/>
      <c r="R692" s="58"/>
      <c r="S692" s="58">
        <v>0</v>
      </c>
      <c r="T692" s="58">
        <v>0</v>
      </c>
      <c r="U692" s="58"/>
      <c r="V692" s="58">
        <v>0</v>
      </c>
      <c r="W692" s="58"/>
      <c r="X692" s="58"/>
      <c r="Y692" s="58"/>
      <c r="Z692" s="58">
        <v>0</v>
      </c>
      <c r="AA692" s="58">
        <v>0</v>
      </c>
      <c r="AB692" s="58"/>
      <c r="AC692" s="58">
        <v>0</v>
      </c>
      <c r="AD692" s="58"/>
      <c r="AE692" s="58"/>
      <c r="AF692" s="58"/>
      <c r="AG692" s="58">
        <f t="shared" si="31"/>
        <v>0</v>
      </c>
      <c r="AH692" s="58">
        <f t="shared" si="32"/>
        <v>0</v>
      </c>
      <c r="AI692" s="58"/>
      <c r="AJ692" s="58">
        <f t="shared" si="33"/>
        <v>0</v>
      </c>
      <c r="AK692" s="58"/>
      <c r="AL692" s="58"/>
    </row>
    <row r="693" spans="1:38" ht="145.2" customHeight="1">
      <c r="A693" s="46" t="s">
        <v>170</v>
      </c>
      <c r="B693" s="91" t="s">
        <v>865</v>
      </c>
      <c r="C693" s="54" t="s">
        <v>1900</v>
      </c>
      <c r="D693" s="125"/>
      <c r="E693" s="58">
        <v>0</v>
      </c>
      <c r="F693" s="58">
        <v>0</v>
      </c>
      <c r="G693" s="58"/>
      <c r="H693" s="58">
        <v>0</v>
      </c>
      <c r="I693" s="58"/>
      <c r="J693" s="58"/>
      <c r="K693" s="58"/>
      <c r="L693" s="58">
        <v>0</v>
      </c>
      <c r="M693" s="58">
        <v>0</v>
      </c>
      <c r="N693" s="58"/>
      <c r="O693" s="58">
        <v>0</v>
      </c>
      <c r="P693" s="58"/>
      <c r="Q693" s="58"/>
      <c r="R693" s="58"/>
      <c r="S693" s="58">
        <v>4.2730200000000007</v>
      </c>
      <c r="T693" s="58">
        <v>0</v>
      </c>
      <c r="U693" s="58"/>
      <c r="V693" s="58">
        <v>0.5</v>
      </c>
      <c r="W693" s="58"/>
      <c r="X693" s="58"/>
      <c r="Y693" s="58"/>
      <c r="Z693" s="58">
        <v>0</v>
      </c>
      <c r="AA693" s="58">
        <v>0</v>
      </c>
      <c r="AB693" s="58"/>
      <c r="AC693" s="58">
        <v>0</v>
      </c>
      <c r="AD693" s="58"/>
      <c r="AE693" s="58"/>
      <c r="AF693" s="58"/>
      <c r="AG693" s="58">
        <f t="shared" si="31"/>
        <v>4.2730200000000007</v>
      </c>
      <c r="AH693" s="58">
        <f t="shared" si="32"/>
        <v>0</v>
      </c>
      <c r="AI693" s="58"/>
      <c r="AJ693" s="58">
        <f t="shared" si="33"/>
        <v>0.5</v>
      </c>
      <c r="AK693" s="58"/>
      <c r="AL693" s="58"/>
    </row>
    <row r="694" spans="1:38" ht="126.95" customHeight="1">
      <c r="A694" s="46" t="s">
        <v>170</v>
      </c>
      <c r="B694" s="91" t="s">
        <v>866</v>
      </c>
      <c r="C694" s="54" t="s">
        <v>1901</v>
      </c>
      <c r="D694" s="125"/>
      <c r="E694" s="58">
        <v>0</v>
      </c>
      <c r="F694" s="58">
        <v>0</v>
      </c>
      <c r="G694" s="58"/>
      <c r="H694" s="58">
        <v>0</v>
      </c>
      <c r="I694" s="58"/>
      <c r="J694" s="58"/>
      <c r="K694" s="58"/>
      <c r="L694" s="58">
        <v>0</v>
      </c>
      <c r="M694" s="58">
        <v>0</v>
      </c>
      <c r="N694" s="58"/>
      <c r="O694" s="58">
        <v>0</v>
      </c>
      <c r="P694" s="58"/>
      <c r="Q694" s="58"/>
      <c r="R694" s="58"/>
      <c r="S694" s="58">
        <v>0</v>
      </c>
      <c r="T694" s="58">
        <v>0</v>
      </c>
      <c r="U694" s="58"/>
      <c r="V694" s="58">
        <v>0</v>
      </c>
      <c r="W694" s="58"/>
      <c r="X694" s="58"/>
      <c r="Y694" s="58"/>
      <c r="Z694" s="58">
        <v>0</v>
      </c>
      <c r="AA694" s="58">
        <v>0</v>
      </c>
      <c r="AB694" s="58"/>
      <c r="AC694" s="58">
        <v>0</v>
      </c>
      <c r="AD694" s="58"/>
      <c r="AE694" s="58"/>
      <c r="AF694" s="58"/>
      <c r="AG694" s="58">
        <f t="shared" si="31"/>
        <v>0</v>
      </c>
      <c r="AH694" s="58">
        <f t="shared" si="32"/>
        <v>0</v>
      </c>
      <c r="AI694" s="58"/>
      <c r="AJ694" s="58">
        <f t="shared" si="33"/>
        <v>0</v>
      </c>
      <c r="AK694" s="58"/>
      <c r="AL694" s="58"/>
    </row>
    <row r="695" spans="1:38" ht="145.2" customHeight="1">
      <c r="A695" s="46" t="s">
        <v>170</v>
      </c>
      <c r="B695" s="91" t="s">
        <v>867</v>
      </c>
      <c r="C695" s="54" t="s">
        <v>1902</v>
      </c>
      <c r="D695" s="125"/>
      <c r="E695" s="58">
        <v>0</v>
      </c>
      <c r="F695" s="58">
        <v>0</v>
      </c>
      <c r="G695" s="58"/>
      <c r="H695" s="58">
        <v>0</v>
      </c>
      <c r="I695" s="58"/>
      <c r="J695" s="58"/>
      <c r="K695" s="58"/>
      <c r="L695" s="58">
        <v>0</v>
      </c>
      <c r="M695" s="58">
        <v>0</v>
      </c>
      <c r="N695" s="58"/>
      <c r="O695" s="58">
        <v>0</v>
      </c>
      <c r="P695" s="58"/>
      <c r="Q695" s="58"/>
      <c r="R695" s="58"/>
      <c r="S695" s="58">
        <v>0</v>
      </c>
      <c r="T695" s="58">
        <v>0</v>
      </c>
      <c r="U695" s="58"/>
      <c r="V695" s="58">
        <v>0</v>
      </c>
      <c r="W695" s="58"/>
      <c r="X695" s="58"/>
      <c r="Y695" s="58"/>
      <c r="Z695" s="58">
        <v>0</v>
      </c>
      <c r="AA695" s="58">
        <v>0</v>
      </c>
      <c r="AB695" s="58"/>
      <c r="AC695" s="58">
        <v>0</v>
      </c>
      <c r="AD695" s="58"/>
      <c r="AE695" s="58"/>
      <c r="AF695" s="58"/>
      <c r="AG695" s="58">
        <f t="shared" si="31"/>
        <v>0</v>
      </c>
      <c r="AH695" s="58">
        <f t="shared" si="32"/>
        <v>0</v>
      </c>
      <c r="AI695" s="58"/>
      <c r="AJ695" s="58">
        <f t="shared" si="33"/>
        <v>0</v>
      </c>
      <c r="AK695" s="58"/>
      <c r="AL695" s="58"/>
    </row>
    <row r="696" spans="1:38" ht="90.65" customHeight="1">
      <c r="A696" s="46" t="s">
        <v>170</v>
      </c>
      <c r="B696" s="91" t="s">
        <v>868</v>
      </c>
      <c r="C696" s="54" t="s">
        <v>1903</v>
      </c>
      <c r="D696" s="125"/>
      <c r="E696" s="58">
        <v>0</v>
      </c>
      <c r="F696" s="58">
        <v>0</v>
      </c>
      <c r="G696" s="58"/>
      <c r="H696" s="58">
        <v>0</v>
      </c>
      <c r="I696" s="58"/>
      <c r="J696" s="58"/>
      <c r="K696" s="58"/>
      <c r="L696" s="58">
        <v>0</v>
      </c>
      <c r="M696" s="58">
        <v>0</v>
      </c>
      <c r="N696" s="58"/>
      <c r="O696" s="58">
        <v>0</v>
      </c>
      <c r="P696" s="58"/>
      <c r="Q696" s="58"/>
      <c r="R696" s="58"/>
      <c r="S696" s="58">
        <v>0</v>
      </c>
      <c r="T696" s="58">
        <v>0</v>
      </c>
      <c r="U696" s="58"/>
      <c r="V696" s="58">
        <v>0</v>
      </c>
      <c r="W696" s="58"/>
      <c r="X696" s="58"/>
      <c r="Y696" s="58"/>
      <c r="Z696" s="58">
        <v>0</v>
      </c>
      <c r="AA696" s="58">
        <v>0</v>
      </c>
      <c r="AB696" s="58"/>
      <c r="AC696" s="58">
        <v>0</v>
      </c>
      <c r="AD696" s="58"/>
      <c r="AE696" s="58"/>
      <c r="AF696" s="58"/>
      <c r="AG696" s="58">
        <f t="shared" si="31"/>
        <v>0</v>
      </c>
      <c r="AH696" s="58">
        <f t="shared" si="32"/>
        <v>0</v>
      </c>
      <c r="AI696" s="58"/>
      <c r="AJ696" s="58">
        <f t="shared" si="33"/>
        <v>0</v>
      </c>
      <c r="AK696" s="58"/>
      <c r="AL696" s="58"/>
    </row>
    <row r="697" spans="1:38" ht="108.8" customHeight="1">
      <c r="A697" s="46" t="s">
        <v>170</v>
      </c>
      <c r="B697" s="91" t="s">
        <v>869</v>
      </c>
      <c r="C697" s="54" t="s">
        <v>1904</v>
      </c>
      <c r="D697" s="125"/>
      <c r="E697" s="58">
        <v>0</v>
      </c>
      <c r="F697" s="58">
        <v>0</v>
      </c>
      <c r="G697" s="58"/>
      <c r="H697" s="58">
        <v>0</v>
      </c>
      <c r="I697" s="58"/>
      <c r="J697" s="58"/>
      <c r="K697" s="58"/>
      <c r="L697" s="58">
        <v>0</v>
      </c>
      <c r="M697" s="58">
        <v>0</v>
      </c>
      <c r="N697" s="58"/>
      <c r="O697" s="58">
        <v>0</v>
      </c>
      <c r="P697" s="58"/>
      <c r="Q697" s="58"/>
      <c r="R697" s="58"/>
      <c r="S697" s="58">
        <v>0</v>
      </c>
      <c r="T697" s="58">
        <v>0</v>
      </c>
      <c r="U697" s="58"/>
      <c r="V697" s="58">
        <v>0</v>
      </c>
      <c r="W697" s="58"/>
      <c r="X697" s="58"/>
      <c r="Y697" s="58"/>
      <c r="Z697" s="58">
        <v>0</v>
      </c>
      <c r="AA697" s="58">
        <v>0</v>
      </c>
      <c r="AB697" s="58"/>
      <c r="AC697" s="58">
        <v>0</v>
      </c>
      <c r="AD697" s="58"/>
      <c r="AE697" s="58"/>
      <c r="AF697" s="58"/>
      <c r="AG697" s="58">
        <f t="shared" si="31"/>
        <v>0</v>
      </c>
      <c r="AH697" s="58">
        <f t="shared" si="32"/>
        <v>0</v>
      </c>
      <c r="AI697" s="58"/>
      <c r="AJ697" s="58">
        <f t="shared" si="33"/>
        <v>0</v>
      </c>
      <c r="AK697" s="58"/>
      <c r="AL697" s="58"/>
    </row>
    <row r="698" spans="1:38" ht="145.2" customHeight="1">
      <c r="A698" s="46" t="s">
        <v>170</v>
      </c>
      <c r="B698" s="91" t="s">
        <v>870</v>
      </c>
      <c r="C698" s="54" t="s">
        <v>1905</v>
      </c>
      <c r="D698" s="125"/>
      <c r="E698" s="58">
        <v>0</v>
      </c>
      <c r="F698" s="58">
        <v>0</v>
      </c>
      <c r="G698" s="58"/>
      <c r="H698" s="58">
        <v>0</v>
      </c>
      <c r="I698" s="58"/>
      <c r="J698" s="58"/>
      <c r="K698" s="58"/>
      <c r="L698" s="58">
        <v>0</v>
      </c>
      <c r="M698" s="58">
        <v>0</v>
      </c>
      <c r="N698" s="58"/>
      <c r="O698" s="58">
        <v>0</v>
      </c>
      <c r="P698" s="58"/>
      <c r="Q698" s="58"/>
      <c r="R698" s="58"/>
      <c r="S698" s="58">
        <v>1.3250000000000002</v>
      </c>
      <c r="T698" s="58">
        <v>0.063</v>
      </c>
      <c r="U698" s="58"/>
      <c r="V698" s="58">
        <v>0.03</v>
      </c>
      <c r="W698" s="58"/>
      <c r="X698" s="58"/>
      <c r="Y698" s="58"/>
      <c r="Z698" s="58">
        <v>0</v>
      </c>
      <c r="AA698" s="58">
        <v>0</v>
      </c>
      <c r="AB698" s="58"/>
      <c r="AC698" s="58">
        <v>0</v>
      </c>
      <c r="AD698" s="58"/>
      <c r="AE698" s="58"/>
      <c r="AF698" s="58"/>
      <c r="AG698" s="58">
        <f t="shared" si="31"/>
        <v>1.3250000000000002</v>
      </c>
      <c r="AH698" s="58">
        <f t="shared" si="32"/>
        <v>0.063</v>
      </c>
      <c r="AI698" s="58"/>
      <c r="AJ698" s="58">
        <f t="shared" si="33"/>
        <v>0.029999999999999999</v>
      </c>
      <c r="AK698" s="58"/>
      <c r="AL698" s="58"/>
    </row>
    <row r="699" spans="1:38" ht="108.8" customHeight="1">
      <c r="A699" s="46" t="s">
        <v>170</v>
      </c>
      <c r="B699" s="91" t="s">
        <v>871</v>
      </c>
      <c r="C699" s="54" t="s">
        <v>1906</v>
      </c>
      <c r="D699" s="125"/>
      <c r="E699" s="58">
        <v>0</v>
      </c>
      <c r="F699" s="58">
        <v>0</v>
      </c>
      <c r="G699" s="58"/>
      <c r="H699" s="58">
        <v>0</v>
      </c>
      <c r="I699" s="58"/>
      <c r="J699" s="58"/>
      <c r="K699" s="58"/>
      <c r="L699" s="58">
        <v>0</v>
      </c>
      <c r="M699" s="58">
        <v>0</v>
      </c>
      <c r="N699" s="58"/>
      <c r="O699" s="58">
        <v>0</v>
      </c>
      <c r="P699" s="58"/>
      <c r="Q699" s="58"/>
      <c r="R699" s="58"/>
      <c r="S699" s="58">
        <v>0</v>
      </c>
      <c r="T699" s="58">
        <v>0</v>
      </c>
      <c r="U699" s="58"/>
      <c r="V699" s="58">
        <v>0</v>
      </c>
      <c r="W699" s="58"/>
      <c r="X699" s="58"/>
      <c r="Y699" s="58"/>
      <c r="Z699" s="58">
        <v>1.0794100000000002</v>
      </c>
      <c r="AA699" s="58">
        <v>0</v>
      </c>
      <c r="AB699" s="58"/>
      <c r="AC699" s="58">
        <v>0.12</v>
      </c>
      <c r="AD699" s="58"/>
      <c r="AE699" s="58"/>
      <c r="AF699" s="58"/>
      <c r="AG699" s="58">
        <f t="shared" si="31"/>
        <v>1.0794100000000002</v>
      </c>
      <c r="AH699" s="58">
        <f t="shared" si="32"/>
        <v>0</v>
      </c>
      <c r="AI699" s="58"/>
      <c r="AJ699" s="58">
        <f t="shared" si="33"/>
        <v>0.12</v>
      </c>
      <c r="AK699" s="58"/>
      <c r="AL699" s="58"/>
    </row>
    <row r="700" spans="1:38" ht="126.95" customHeight="1">
      <c r="A700" s="46" t="s">
        <v>170</v>
      </c>
      <c r="B700" s="91" t="s">
        <v>872</v>
      </c>
      <c r="C700" s="54" t="s">
        <v>1907</v>
      </c>
      <c r="D700" s="125"/>
      <c r="E700" s="58">
        <v>0</v>
      </c>
      <c r="F700" s="58">
        <v>0</v>
      </c>
      <c r="G700" s="58"/>
      <c r="H700" s="58">
        <v>0</v>
      </c>
      <c r="I700" s="58"/>
      <c r="J700" s="58"/>
      <c r="K700" s="58"/>
      <c r="L700" s="58">
        <v>0</v>
      </c>
      <c r="M700" s="58">
        <v>0</v>
      </c>
      <c r="N700" s="58"/>
      <c r="O700" s="58">
        <v>0</v>
      </c>
      <c r="P700" s="58"/>
      <c r="Q700" s="58"/>
      <c r="R700" s="58"/>
      <c r="S700" s="58">
        <v>0</v>
      </c>
      <c r="T700" s="58">
        <v>0</v>
      </c>
      <c r="U700" s="58"/>
      <c r="V700" s="58">
        <v>0</v>
      </c>
      <c r="W700" s="58"/>
      <c r="X700" s="58"/>
      <c r="Y700" s="58"/>
      <c r="Z700" s="58">
        <v>0</v>
      </c>
      <c r="AA700" s="58">
        <v>0</v>
      </c>
      <c r="AB700" s="58"/>
      <c r="AC700" s="58">
        <v>0</v>
      </c>
      <c r="AD700" s="58"/>
      <c r="AE700" s="58"/>
      <c r="AF700" s="58"/>
      <c r="AG700" s="58">
        <f t="shared" si="31"/>
        <v>0</v>
      </c>
      <c r="AH700" s="58">
        <f t="shared" si="32"/>
        <v>0</v>
      </c>
      <c r="AI700" s="58"/>
      <c r="AJ700" s="58">
        <f t="shared" si="33"/>
        <v>0</v>
      </c>
      <c r="AK700" s="58"/>
      <c r="AL700" s="58"/>
    </row>
    <row r="701" spans="1:38" ht="181.3" customHeight="1">
      <c r="A701" s="46" t="s">
        <v>170</v>
      </c>
      <c r="B701" s="91" t="s">
        <v>873</v>
      </c>
      <c r="C701" s="54" t="s">
        <v>1908</v>
      </c>
      <c r="D701" s="125"/>
      <c r="E701" s="58">
        <v>0</v>
      </c>
      <c r="F701" s="58">
        <v>0</v>
      </c>
      <c r="G701" s="58"/>
      <c r="H701" s="58">
        <v>0</v>
      </c>
      <c r="I701" s="58"/>
      <c r="J701" s="58"/>
      <c r="K701" s="58"/>
      <c r="L701" s="58">
        <v>0</v>
      </c>
      <c r="M701" s="58">
        <v>0</v>
      </c>
      <c r="N701" s="58"/>
      <c r="O701" s="58">
        <v>0</v>
      </c>
      <c r="P701" s="58"/>
      <c r="Q701" s="58"/>
      <c r="R701" s="58"/>
      <c r="S701" s="58">
        <v>0</v>
      </c>
      <c r="T701" s="58">
        <v>0</v>
      </c>
      <c r="U701" s="58"/>
      <c r="V701" s="58">
        <v>0</v>
      </c>
      <c r="W701" s="58"/>
      <c r="X701" s="58"/>
      <c r="Y701" s="58"/>
      <c r="Z701" s="58">
        <v>0</v>
      </c>
      <c r="AA701" s="58">
        <v>0</v>
      </c>
      <c r="AB701" s="58"/>
      <c r="AC701" s="58">
        <v>0</v>
      </c>
      <c r="AD701" s="58"/>
      <c r="AE701" s="58"/>
      <c r="AF701" s="58"/>
      <c r="AG701" s="58">
        <f t="shared" si="31"/>
        <v>0</v>
      </c>
      <c r="AH701" s="58">
        <f t="shared" si="32"/>
        <v>0</v>
      </c>
      <c r="AI701" s="58"/>
      <c r="AJ701" s="58">
        <f t="shared" si="33"/>
        <v>0</v>
      </c>
      <c r="AK701" s="58"/>
      <c r="AL701" s="58"/>
    </row>
    <row r="702" spans="1:38" ht="181.3" customHeight="1">
      <c r="A702" s="46" t="s">
        <v>170</v>
      </c>
      <c r="B702" s="91" t="s">
        <v>874</v>
      </c>
      <c r="C702" s="54" t="s">
        <v>1909</v>
      </c>
      <c r="D702" s="125"/>
      <c r="E702" s="58">
        <v>0</v>
      </c>
      <c r="F702" s="58">
        <v>0</v>
      </c>
      <c r="G702" s="58"/>
      <c r="H702" s="58">
        <v>0</v>
      </c>
      <c r="I702" s="58"/>
      <c r="J702" s="58"/>
      <c r="K702" s="58"/>
      <c r="L702" s="58">
        <v>0</v>
      </c>
      <c r="M702" s="58">
        <v>0</v>
      </c>
      <c r="N702" s="58"/>
      <c r="O702" s="58">
        <v>0</v>
      </c>
      <c r="P702" s="58"/>
      <c r="Q702" s="58"/>
      <c r="R702" s="58"/>
      <c r="S702" s="58">
        <v>0</v>
      </c>
      <c r="T702" s="58">
        <v>0</v>
      </c>
      <c r="U702" s="58"/>
      <c r="V702" s="58">
        <v>0</v>
      </c>
      <c r="W702" s="58"/>
      <c r="X702" s="58"/>
      <c r="Y702" s="58"/>
      <c r="Z702" s="58">
        <v>0</v>
      </c>
      <c r="AA702" s="58">
        <v>0</v>
      </c>
      <c r="AB702" s="58"/>
      <c r="AC702" s="58">
        <v>0</v>
      </c>
      <c r="AD702" s="58"/>
      <c r="AE702" s="58"/>
      <c r="AF702" s="58"/>
      <c r="AG702" s="58">
        <f t="shared" si="31"/>
        <v>0</v>
      </c>
      <c r="AH702" s="58">
        <f t="shared" si="32"/>
        <v>0</v>
      </c>
      <c r="AI702" s="58"/>
      <c r="AJ702" s="58">
        <f t="shared" si="33"/>
        <v>0</v>
      </c>
      <c r="AK702" s="58"/>
      <c r="AL702" s="58"/>
    </row>
    <row r="703" spans="1:38" ht="90.65" customHeight="1">
      <c r="A703" s="46" t="s">
        <v>170</v>
      </c>
      <c r="B703" s="91" t="s">
        <v>875</v>
      </c>
      <c r="C703" s="54" t="s">
        <v>1910</v>
      </c>
      <c r="D703" s="125"/>
      <c r="E703" s="58">
        <v>0</v>
      </c>
      <c r="F703" s="58">
        <v>0</v>
      </c>
      <c r="G703" s="58"/>
      <c r="H703" s="58">
        <v>0</v>
      </c>
      <c r="I703" s="58"/>
      <c r="J703" s="58"/>
      <c r="K703" s="58"/>
      <c r="L703" s="58">
        <v>0</v>
      </c>
      <c r="M703" s="58">
        <v>0</v>
      </c>
      <c r="N703" s="58"/>
      <c r="O703" s="58">
        <v>0</v>
      </c>
      <c r="P703" s="58"/>
      <c r="Q703" s="58"/>
      <c r="R703" s="58"/>
      <c r="S703" s="58">
        <v>0</v>
      </c>
      <c r="T703" s="58">
        <v>0</v>
      </c>
      <c r="U703" s="58"/>
      <c r="V703" s="58">
        <v>0</v>
      </c>
      <c r="W703" s="58"/>
      <c r="X703" s="58"/>
      <c r="Y703" s="58"/>
      <c r="Z703" s="58">
        <v>1.7509799999999998</v>
      </c>
      <c r="AA703" s="58">
        <v>0</v>
      </c>
      <c r="AB703" s="58"/>
      <c r="AC703" s="58">
        <v>0.35</v>
      </c>
      <c r="AD703" s="58"/>
      <c r="AE703" s="58"/>
      <c r="AF703" s="58"/>
      <c r="AG703" s="58">
        <f t="shared" si="31"/>
        <v>1.7509799999999998</v>
      </c>
      <c r="AH703" s="58">
        <f t="shared" si="32"/>
        <v>0</v>
      </c>
      <c r="AI703" s="58"/>
      <c r="AJ703" s="58">
        <f t="shared" si="33"/>
        <v>0.34999999999999998</v>
      </c>
      <c r="AK703" s="58"/>
      <c r="AL703" s="58"/>
    </row>
    <row r="704" spans="1:38" ht="108.8" customHeight="1">
      <c r="A704" s="46" t="s">
        <v>170</v>
      </c>
      <c r="B704" s="91" t="s">
        <v>876</v>
      </c>
      <c r="C704" s="54" t="s">
        <v>1911</v>
      </c>
      <c r="D704" s="125"/>
      <c r="E704" s="58">
        <v>0</v>
      </c>
      <c r="F704" s="58">
        <v>0</v>
      </c>
      <c r="G704" s="58"/>
      <c r="H704" s="58">
        <v>0</v>
      </c>
      <c r="I704" s="58"/>
      <c r="J704" s="58"/>
      <c r="K704" s="58"/>
      <c r="L704" s="58">
        <v>0</v>
      </c>
      <c r="M704" s="58">
        <v>0</v>
      </c>
      <c r="N704" s="58"/>
      <c r="O704" s="58">
        <v>0</v>
      </c>
      <c r="P704" s="58"/>
      <c r="Q704" s="58"/>
      <c r="R704" s="58"/>
      <c r="S704" s="58">
        <v>0</v>
      </c>
      <c r="T704" s="58">
        <v>0</v>
      </c>
      <c r="U704" s="58"/>
      <c r="V704" s="58">
        <v>0</v>
      </c>
      <c r="W704" s="58"/>
      <c r="X704" s="58"/>
      <c r="Y704" s="58"/>
      <c r="Z704" s="58">
        <v>0</v>
      </c>
      <c r="AA704" s="58">
        <v>0</v>
      </c>
      <c r="AB704" s="58"/>
      <c r="AC704" s="58">
        <v>0</v>
      </c>
      <c r="AD704" s="58"/>
      <c r="AE704" s="58"/>
      <c r="AF704" s="58"/>
      <c r="AG704" s="58">
        <f t="shared" si="31"/>
        <v>0</v>
      </c>
      <c r="AH704" s="58">
        <f t="shared" si="32"/>
        <v>0</v>
      </c>
      <c r="AI704" s="58"/>
      <c r="AJ704" s="58">
        <f t="shared" si="33"/>
        <v>0</v>
      </c>
      <c r="AK704" s="58"/>
      <c r="AL704" s="58"/>
    </row>
    <row r="705" spans="1:38" ht="108.8" customHeight="1">
      <c r="A705" s="46" t="s">
        <v>170</v>
      </c>
      <c r="B705" s="91" t="s">
        <v>877</v>
      </c>
      <c r="C705" s="54" t="s">
        <v>1912</v>
      </c>
      <c r="D705" s="125"/>
      <c r="E705" s="58">
        <v>0</v>
      </c>
      <c r="F705" s="58">
        <v>0</v>
      </c>
      <c r="G705" s="58"/>
      <c r="H705" s="58">
        <v>0</v>
      </c>
      <c r="I705" s="58"/>
      <c r="J705" s="58"/>
      <c r="K705" s="58"/>
      <c r="L705" s="58">
        <v>0</v>
      </c>
      <c r="M705" s="58">
        <v>0</v>
      </c>
      <c r="N705" s="58"/>
      <c r="O705" s="58">
        <v>0</v>
      </c>
      <c r="P705" s="58"/>
      <c r="Q705" s="58"/>
      <c r="R705" s="58"/>
      <c r="S705" s="58">
        <v>0</v>
      </c>
      <c r="T705" s="58">
        <v>0</v>
      </c>
      <c r="U705" s="58"/>
      <c r="V705" s="58">
        <v>0</v>
      </c>
      <c r="W705" s="58"/>
      <c r="X705" s="58"/>
      <c r="Y705" s="58"/>
      <c r="Z705" s="58">
        <v>0</v>
      </c>
      <c r="AA705" s="58">
        <v>0</v>
      </c>
      <c r="AB705" s="58"/>
      <c r="AC705" s="58">
        <v>0</v>
      </c>
      <c r="AD705" s="58"/>
      <c r="AE705" s="58"/>
      <c r="AF705" s="58"/>
      <c r="AG705" s="58">
        <f t="shared" si="31"/>
        <v>0</v>
      </c>
      <c r="AH705" s="58">
        <f t="shared" si="32"/>
        <v>0</v>
      </c>
      <c r="AI705" s="58"/>
      <c r="AJ705" s="58">
        <f t="shared" si="33"/>
        <v>0</v>
      </c>
      <c r="AK705" s="58"/>
      <c r="AL705" s="58"/>
    </row>
    <row r="706" spans="1:38" ht="108.8" customHeight="1">
      <c r="A706" s="46" t="s">
        <v>170</v>
      </c>
      <c r="B706" s="91" t="s">
        <v>878</v>
      </c>
      <c r="C706" s="54" t="s">
        <v>1913</v>
      </c>
      <c r="D706" s="125"/>
      <c r="E706" s="58">
        <v>0</v>
      </c>
      <c r="F706" s="58">
        <v>0</v>
      </c>
      <c r="G706" s="58"/>
      <c r="H706" s="58">
        <v>0</v>
      </c>
      <c r="I706" s="58"/>
      <c r="J706" s="58"/>
      <c r="K706" s="58"/>
      <c r="L706" s="58">
        <v>0</v>
      </c>
      <c r="M706" s="58">
        <v>0</v>
      </c>
      <c r="N706" s="58"/>
      <c r="O706" s="58">
        <v>0</v>
      </c>
      <c r="P706" s="58"/>
      <c r="Q706" s="58"/>
      <c r="R706" s="58"/>
      <c r="S706" s="58">
        <v>0</v>
      </c>
      <c r="T706" s="58">
        <v>0</v>
      </c>
      <c r="U706" s="58"/>
      <c r="V706" s="58">
        <v>0</v>
      </c>
      <c r="W706" s="58"/>
      <c r="X706" s="58"/>
      <c r="Y706" s="58"/>
      <c r="Z706" s="58">
        <v>0</v>
      </c>
      <c r="AA706" s="58">
        <v>0</v>
      </c>
      <c r="AB706" s="58"/>
      <c r="AC706" s="58">
        <v>0</v>
      </c>
      <c r="AD706" s="58"/>
      <c r="AE706" s="58"/>
      <c r="AF706" s="58"/>
      <c r="AG706" s="58">
        <f t="shared" si="31"/>
        <v>0</v>
      </c>
      <c r="AH706" s="58">
        <f t="shared" si="32"/>
        <v>0</v>
      </c>
      <c r="AI706" s="58"/>
      <c r="AJ706" s="58">
        <f t="shared" si="33"/>
        <v>0</v>
      </c>
      <c r="AK706" s="58"/>
      <c r="AL706" s="58"/>
    </row>
    <row r="707" spans="1:38" ht="108.8" customHeight="1">
      <c r="A707" s="46" t="s">
        <v>170</v>
      </c>
      <c r="B707" s="91" t="s">
        <v>879</v>
      </c>
      <c r="C707" s="54" t="s">
        <v>1914</v>
      </c>
      <c r="D707" s="125"/>
      <c r="E707" s="58">
        <v>0</v>
      </c>
      <c r="F707" s="58">
        <v>0</v>
      </c>
      <c r="G707" s="58"/>
      <c r="H707" s="58">
        <v>0</v>
      </c>
      <c r="I707" s="58"/>
      <c r="J707" s="58"/>
      <c r="K707" s="58"/>
      <c r="L707" s="58">
        <v>0</v>
      </c>
      <c r="M707" s="58">
        <v>0</v>
      </c>
      <c r="N707" s="58"/>
      <c r="O707" s="58">
        <v>0</v>
      </c>
      <c r="P707" s="58"/>
      <c r="Q707" s="58"/>
      <c r="R707" s="58"/>
      <c r="S707" s="58">
        <v>0</v>
      </c>
      <c r="T707" s="58">
        <v>0</v>
      </c>
      <c r="U707" s="58"/>
      <c r="V707" s="58">
        <v>0</v>
      </c>
      <c r="W707" s="58"/>
      <c r="X707" s="58"/>
      <c r="Y707" s="58"/>
      <c r="Z707" s="58">
        <v>0</v>
      </c>
      <c r="AA707" s="58">
        <v>0</v>
      </c>
      <c r="AB707" s="58"/>
      <c r="AC707" s="58">
        <v>0</v>
      </c>
      <c r="AD707" s="58"/>
      <c r="AE707" s="58"/>
      <c r="AF707" s="58"/>
      <c r="AG707" s="58">
        <f t="shared" si="31"/>
        <v>0</v>
      </c>
      <c r="AH707" s="58">
        <f t="shared" si="32"/>
        <v>0</v>
      </c>
      <c r="AI707" s="58"/>
      <c r="AJ707" s="58">
        <f t="shared" si="33"/>
        <v>0</v>
      </c>
      <c r="AK707" s="58"/>
      <c r="AL707" s="58"/>
    </row>
    <row r="708" spans="1:38" ht="90.65" customHeight="1">
      <c r="A708" s="46" t="s">
        <v>170</v>
      </c>
      <c r="B708" s="91" t="s">
        <v>880</v>
      </c>
      <c r="C708" s="54" t="s">
        <v>1915</v>
      </c>
      <c r="D708" s="125"/>
      <c r="E708" s="58">
        <v>0</v>
      </c>
      <c r="F708" s="58">
        <v>0</v>
      </c>
      <c r="G708" s="58"/>
      <c r="H708" s="58">
        <v>0</v>
      </c>
      <c r="I708" s="58"/>
      <c r="J708" s="58"/>
      <c r="K708" s="58"/>
      <c r="L708" s="58">
        <v>0</v>
      </c>
      <c r="M708" s="58">
        <v>0</v>
      </c>
      <c r="N708" s="58"/>
      <c r="O708" s="58">
        <v>0</v>
      </c>
      <c r="P708" s="58"/>
      <c r="Q708" s="58"/>
      <c r="R708" s="58"/>
      <c r="S708" s="58">
        <v>0</v>
      </c>
      <c r="T708" s="58">
        <v>0</v>
      </c>
      <c r="U708" s="58"/>
      <c r="V708" s="58">
        <v>0</v>
      </c>
      <c r="W708" s="58"/>
      <c r="X708" s="58"/>
      <c r="Y708" s="58"/>
      <c r="Z708" s="58">
        <v>3.5916999999999999</v>
      </c>
      <c r="AA708" s="58">
        <v>0.25</v>
      </c>
      <c r="AB708" s="58"/>
      <c r="AC708" s="58">
        <v>0.42900000000000005</v>
      </c>
      <c r="AD708" s="58"/>
      <c r="AE708" s="58"/>
      <c r="AF708" s="58"/>
      <c r="AG708" s="58">
        <v>3.6091899999999999</v>
      </c>
      <c r="AH708" s="58">
        <f t="shared" si="32"/>
        <v>0.25</v>
      </c>
      <c r="AI708" s="58"/>
      <c r="AJ708" s="58">
        <f t="shared" si="33"/>
        <v>0.42900000000000005</v>
      </c>
      <c r="AK708" s="58"/>
      <c r="AL708" s="58"/>
    </row>
    <row r="709" spans="1:38" ht="90.65" customHeight="1">
      <c r="A709" s="46" t="s">
        <v>170</v>
      </c>
      <c r="B709" s="91" t="s">
        <v>881</v>
      </c>
      <c r="C709" s="54" t="s">
        <v>1916</v>
      </c>
      <c r="D709" s="125"/>
      <c r="E709" s="58">
        <v>0</v>
      </c>
      <c r="F709" s="58">
        <v>0</v>
      </c>
      <c r="G709" s="58"/>
      <c r="H709" s="58">
        <v>0</v>
      </c>
      <c r="I709" s="58"/>
      <c r="J709" s="58"/>
      <c r="K709" s="58"/>
      <c r="L709" s="58">
        <v>0</v>
      </c>
      <c r="M709" s="58">
        <v>0</v>
      </c>
      <c r="N709" s="58"/>
      <c r="O709" s="58">
        <v>0</v>
      </c>
      <c r="P709" s="58"/>
      <c r="Q709" s="58"/>
      <c r="R709" s="58"/>
      <c r="S709" s="58">
        <v>0</v>
      </c>
      <c r="T709" s="58">
        <v>0</v>
      </c>
      <c r="U709" s="58"/>
      <c r="V709" s="58">
        <v>0</v>
      </c>
      <c r="W709" s="58"/>
      <c r="X709" s="58"/>
      <c r="Y709" s="58"/>
      <c r="Z709" s="58">
        <v>0</v>
      </c>
      <c r="AA709" s="58">
        <v>0</v>
      </c>
      <c r="AB709" s="58"/>
      <c r="AC709" s="58">
        <v>0</v>
      </c>
      <c r="AD709" s="58"/>
      <c r="AE709" s="58"/>
      <c r="AF709" s="58"/>
      <c r="AG709" s="58">
        <f t="shared" si="31"/>
        <v>0</v>
      </c>
      <c r="AH709" s="58">
        <f t="shared" si="32"/>
        <v>0</v>
      </c>
      <c r="AI709" s="58"/>
      <c r="AJ709" s="58">
        <f t="shared" si="33"/>
        <v>0</v>
      </c>
      <c r="AK709" s="58"/>
      <c r="AL709" s="58"/>
    </row>
    <row r="710" spans="1:38" ht="126.95" customHeight="1">
      <c r="A710" s="46" t="s">
        <v>170</v>
      </c>
      <c r="B710" s="91" t="s">
        <v>882</v>
      </c>
      <c r="C710" s="54" t="s">
        <v>1917</v>
      </c>
      <c r="D710" s="125"/>
      <c r="E710" s="58">
        <v>0</v>
      </c>
      <c r="F710" s="58">
        <v>0</v>
      </c>
      <c r="G710" s="58"/>
      <c r="H710" s="58">
        <v>0</v>
      </c>
      <c r="I710" s="58"/>
      <c r="J710" s="58"/>
      <c r="K710" s="58"/>
      <c r="L710" s="58">
        <v>0</v>
      </c>
      <c r="M710" s="58">
        <v>0</v>
      </c>
      <c r="N710" s="58"/>
      <c r="O710" s="58">
        <v>0</v>
      </c>
      <c r="P710" s="58"/>
      <c r="Q710" s="58"/>
      <c r="R710" s="58"/>
      <c r="S710" s="58">
        <v>0</v>
      </c>
      <c r="T710" s="58">
        <v>0</v>
      </c>
      <c r="U710" s="58"/>
      <c r="V710" s="58">
        <v>0</v>
      </c>
      <c r="W710" s="58"/>
      <c r="X710" s="58"/>
      <c r="Y710" s="58"/>
      <c r="Z710" s="58">
        <v>2.9828399999999999</v>
      </c>
      <c r="AA710" s="58">
        <v>0.40</v>
      </c>
      <c r="AB710" s="58"/>
      <c r="AC710" s="58">
        <v>0.36799999999999999</v>
      </c>
      <c r="AD710" s="58"/>
      <c r="AE710" s="58"/>
      <c r="AF710" s="58"/>
      <c r="AG710" s="58">
        <f t="shared" si="31"/>
        <v>2.9828399999999999</v>
      </c>
      <c r="AH710" s="58">
        <f t="shared" si="32"/>
        <v>0.40000000000000002</v>
      </c>
      <c r="AI710" s="58"/>
      <c r="AJ710" s="58">
        <f t="shared" si="33"/>
        <v>0.36799999999999999</v>
      </c>
      <c r="AK710" s="58"/>
      <c r="AL710" s="58"/>
    </row>
    <row r="711" spans="1:38" ht="108.8" customHeight="1">
      <c r="A711" s="46" t="s">
        <v>170</v>
      </c>
      <c r="B711" s="91" t="s">
        <v>883</v>
      </c>
      <c r="C711" s="54" t="s">
        <v>1918</v>
      </c>
      <c r="D711" s="125"/>
      <c r="E711" s="58">
        <v>2.38991145</v>
      </c>
      <c r="F711" s="58">
        <v>0.40</v>
      </c>
      <c r="G711" s="58"/>
      <c r="H711" s="58">
        <v>0.317</v>
      </c>
      <c r="I711" s="58"/>
      <c r="J711" s="58"/>
      <c r="K711" s="58"/>
      <c r="L711" s="58">
        <v>0</v>
      </c>
      <c r="M711" s="58">
        <v>0</v>
      </c>
      <c r="N711" s="58"/>
      <c r="O711" s="58">
        <v>0</v>
      </c>
      <c r="P711" s="58"/>
      <c r="Q711" s="58"/>
      <c r="R711" s="58"/>
      <c r="S711" s="58">
        <v>0</v>
      </c>
      <c r="T711" s="58">
        <v>0</v>
      </c>
      <c r="U711" s="58"/>
      <c r="V711" s="58">
        <v>0</v>
      </c>
      <c r="W711" s="58"/>
      <c r="X711" s="58"/>
      <c r="Y711" s="58"/>
      <c r="Z711" s="58">
        <v>0</v>
      </c>
      <c r="AA711" s="58">
        <v>0</v>
      </c>
      <c r="AB711" s="58"/>
      <c r="AC711" s="58">
        <v>0</v>
      </c>
      <c r="AD711" s="58"/>
      <c r="AE711" s="58"/>
      <c r="AF711" s="58"/>
      <c r="AG711" s="58">
        <f t="shared" si="31"/>
        <v>2.38991145</v>
      </c>
      <c r="AH711" s="58">
        <f t="shared" si="32"/>
        <v>0.40000000000000002</v>
      </c>
      <c r="AI711" s="58"/>
      <c r="AJ711" s="58">
        <f t="shared" si="33"/>
        <v>0.317</v>
      </c>
      <c r="AK711" s="58"/>
      <c r="AL711" s="58"/>
    </row>
    <row r="712" spans="1:38" ht="108.8" customHeight="1">
      <c r="A712" s="46" t="s">
        <v>170</v>
      </c>
      <c r="B712" s="91" t="s">
        <v>884</v>
      </c>
      <c r="C712" s="54" t="s">
        <v>1919</v>
      </c>
      <c r="D712" s="125"/>
      <c r="E712" s="58">
        <v>0</v>
      </c>
      <c r="F712" s="58">
        <v>0</v>
      </c>
      <c r="G712" s="58"/>
      <c r="H712" s="58">
        <v>0</v>
      </c>
      <c r="I712" s="58"/>
      <c r="J712" s="58"/>
      <c r="K712" s="58"/>
      <c r="L712" s="58">
        <v>0</v>
      </c>
      <c r="M712" s="58">
        <v>0</v>
      </c>
      <c r="N712" s="58"/>
      <c r="O712" s="58">
        <v>0</v>
      </c>
      <c r="P712" s="58"/>
      <c r="Q712" s="58"/>
      <c r="R712" s="58"/>
      <c r="S712" s="58">
        <v>0</v>
      </c>
      <c r="T712" s="58">
        <v>0</v>
      </c>
      <c r="U712" s="58"/>
      <c r="V712" s="58">
        <v>0</v>
      </c>
      <c r="W712" s="58"/>
      <c r="X712" s="58"/>
      <c r="Y712" s="58"/>
      <c r="Z712" s="58">
        <v>17.434609999999999</v>
      </c>
      <c r="AA712" s="58">
        <v>0</v>
      </c>
      <c r="AB712" s="58"/>
      <c r="AC712" s="58">
        <v>2.60</v>
      </c>
      <c r="AD712" s="58"/>
      <c r="AE712" s="58"/>
      <c r="AF712" s="58"/>
      <c r="AG712" s="58">
        <f t="shared" si="31"/>
        <v>17.434609999999999</v>
      </c>
      <c r="AH712" s="58">
        <f t="shared" si="32"/>
        <v>0</v>
      </c>
      <c r="AI712" s="58"/>
      <c r="AJ712" s="58">
        <f t="shared" si="33"/>
        <v>2.6000000000000001</v>
      </c>
      <c r="AK712" s="58"/>
      <c r="AL712" s="58"/>
    </row>
    <row r="713" spans="1:38" ht="90.65" customHeight="1">
      <c r="A713" s="46" t="s">
        <v>170</v>
      </c>
      <c r="B713" s="91" t="s">
        <v>885</v>
      </c>
      <c r="C713" s="54" t="s">
        <v>1920</v>
      </c>
      <c r="D713" s="125"/>
      <c r="E713" s="58">
        <v>0</v>
      </c>
      <c r="F713" s="58">
        <v>0</v>
      </c>
      <c r="G713" s="58"/>
      <c r="H713" s="58">
        <v>0</v>
      </c>
      <c r="I713" s="58"/>
      <c r="J713" s="58"/>
      <c r="K713" s="58"/>
      <c r="L713" s="58">
        <v>0</v>
      </c>
      <c r="M713" s="58">
        <v>0</v>
      </c>
      <c r="N713" s="58"/>
      <c r="O713" s="58">
        <v>0</v>
      </c>
      <c r="P713" s="58"/>
      <c r="Q713" s="58"/>
      <c r="R713" s="58"/>
      <c r="S713" s="58">
        <v>0</v>
      </c>
      <c r="T713" s="58">
        <v>0</v>
      </c>
      <c r="U713" s="58"/>
      <c r="V713" s="58">
        <v>0</v>
      </c>
      <c r="W713" s="58"/>
      <c r="X713" s="58"/>
      <c r="Y713" s="58"/>
      <c r="Z713" s="58">
        <v>2.6841200000000001</v>
      </c>
      <c r="AA713" s="58">
        <v>0.40</v>
      </c>
      <c r="AB713" s="58"/>
      <c r="AC713" s="58">
        <v>0.37</v>
      </c>
      <c r="AD713" s="58"/>
      <c r="AE713" s="58"/>
      <c r="AF713" s="58"/>
      <c r="AG713" s="58">
        <f t="shared" si="31"/>
        <v>2.6841200000000001</v>
      </c>
      <c r="AH713" s="58">
        <f t="shared" si="32"/>
        <v>0.40000000000000002</v>
      </c>
      <c r="AI713" s="58"/>
      <c r="AJ713" s="58">
        <f t="shared" si="33"/>
        <v>0.37</v>
      </c>
      <c r="AK713" s="58"/>
      <c r="AL713" s="58"/>
    </row>
    <row r="714" spans="1:38" ht="126.95" customHeight="1">
      <c r="A714" s="46" t="s">
        <v>170</v>
      </c>
      <c r="B714" s="91" t="s">
        <v>886</v>
      </c>
      <c r="C714" s="54" t="s">
        <v>1921</v>
      </c>
      <c r="D714" s="125"/>
      <c r="E714" s="58">
        <v>0</v>
      </c>
      <c r="F714" s="58">
        <v>0</v>
      </c>
      <c r="G714" s="58"/>
      <c r="H714" s="58">
        <v>0</v>
      </c>
      <c r="I714" s="58"/>
      <c r="J714" s="58"/>
      <c r="K714" s="58"/>
      <c r="L714" s="58">
        <v>0</v>
      </c>
      <c r="M714" s="58">
        <v>0</v>
      </c>
      <c r="N714" s="58"/>
      <c r="O714" s="58">
        <v>0</v>
      </c>
      <c r="P714" s="58"/>
      <c r="Q714" s="58"/>
      <c r="R714" s="58"/>
      <c r="S714" s="58">
        <v>0</v>
      </c>
      <c r="T714" s="58">
        <v>0</v>
      </c>
      <c r="U714" s="58"/>
      <c r="V714" s="58">
        <v>0</v>
      </c>
      <c r="W714" s="58"/>
      <c r="X714" s="58"/>
      <c r="Y714" s="58"/>
      <c r="Z714" s="58">
        <v>0</v>
      </c>
      <c r="AA714" s="58">
        <v>0</v>
      </c>
      <c r="AB714" s="58"/>
      <c r="AC714" s="58">
        <v>0</v>
      </c>
      <c r="AD714" s="58"/>
      <c r="AE714" s="58"/>
      <c r="AF714" s="58"/>
      <c r="AG714" s="58">
        <f t="shared" si="31"/>
        <v>0</v>
      </c>
      <c r="AH714" s="58">
        <f t="shared" si="32"/>
        <v>0</v>
      </c>
      <c r="AI714" s="58"/>
      <c r="AJ714" s="58">
        <f t="shared" si="33"/>
        <v>0</v>
      </c>
      <c r="AK714" s="58"/>
      <c r="AL714" s="58"/>
    </row>
    <row r="715" spans="1:38" ht="126.95" customHeight="1">
      <c r="A715" s="46" t="s">
        <v>170</v>
      </c>
      <c r="B715" s="91" t="s">
        <v>887</v>
      </c>
      <c r="C715" s="54" t="s">
        <v>1922</v>
      </c>
      <c r="D715" s="125"/>
      <c r="E715" s="58">
        <v>0</v>
      </c>
      <c r="F715" s="58">
        <v>0</v>
      </c>
      <c r="G715" s="58"/>
      <c r="H715" s="58">
        <v>0</v>
      </c>
      <c r="I715" s="58"/>
      <c r="J715" s="58"/>
      <c r="K715" s="58"/>
      <c r="L715" s="58">
        <v>0</v>
      </c>
      <c r="M715" s="58">
        <v>0</v>
      </c>
      <c r="N715" s="58"/>
      <c r="O715" s="58">
        <v>0</v>
      </c>
      <c r="P715" s="58"/>
      <c r="Q715" s="58"/>
      <c r="R715" s="58"/>
      <c r="S715" s="58">
        <v>0</v>
      </c>
      <c r="T715" s="58">
        <v>0</v>
      </c>
      <c r="U715" s="58"/>
      <c r="V715" s="58">
        <v>0</v>
      </c>
      <c r="W715" s="58"/>
      <c r="X715" s="58"/>
      <c r="Y715" s="58"/>
      <c r="Z715" s="58">
        <v>0</v>
      </c>
      <c r="AA715" s="58">
        <v>0</v>
      </c>
      <c r="AB715" s="58"/>
      <c r="AC715" s="58">
        <v>0</v>
      </c>
      <c r="AD715" s="58"/>
      <c r="AE715" s="58"/>
      <c r="AF715" s="58"/>
      <c r="AG715" s="58">
        <f t="shared" si="31"/>
        <v>0</v>
      </c>
      <c r="AH715" s="58">
        <f t="shared" si="32"/>
        <v>0</v>
      </c>
      <c r="AI715" s="58"/>
      <c r="AJ715" s="58">
        <f t="shared" si="33"/>
        <v>0</v>
      </c>
      <c r="AK715" s="58"/>
      <c r="AL715" s="58"/>
    </row>
    <row r="716" spans="1:38" ht="90.65" customHeight="1">
      <c r="A716" s="46" t="s">
        <v>170</v>
      </c>
      <c r="B716" s="91" t="s">
        <v>888</v>
      </c>
      <c r="C716" s="54" t="s">
        <v>1923</v>
      </c>
      <c r="D716" s="125"/>
      <c r="E716" s="58">
        <v>0</v>
      </c>
      <c r="F716" s="58">
        <v>0</v>
      </c>
      <c r="G716" s="58"/>
      <c r="H716" s="58">
        <v>0</v>
      </c>
      <c r="I716" s="58"/>
      <c r="J716" s="58"/>
      <c r="K716" s="58"/>
      <c r="L716" s="58">
        <v>0</v>
      </c>
      <c r="M716" s="58">
        <v>0</v>
      </c>
      <c r="N716" s="58"/>
      <c r="O716" s="58">
        <v>0</v>
      </c>
      <c r="P716" s="58"/>
      <c r="Q716" s="58"/>
      <c r="R716" s="58"/>
      <c r="S716" s="58">
        <v>3.5492699999999999</v>
      </c>
      <c r="T716" s="58">
        <v>0.63</v>
      </c>
      <c r="U716" s="58"/>
      <c r="V716" s="58">
        <v>0.30</v>
      </c>
      <c r="W716" s="58"/>
      <c r="X716" s="58"/>
      <c r="Y716" s="58"/>
      <c r="Z716" s="58">
        <v>0</v>
      </c>
      <c r="AA716" s="58">
        <v>0</v>
      </c>
      <c r="AB716" s="58"/>
      <c r="AC716" s="58">
        <v>0</v>
      </c>
      <c r="AD716" s="58"/>
      <c r="AE716" s="58"/>
      <c r="AF716" s="58"/>
      <c r="AG716" s="58">
        <f t="shared" si="31"/>
        <v>3.5492699999999999</v>
      </c>
      <c r="AH716" s="58">
        <f t="shared" si="32"/>
        <v>0.63</v>
      </c>
      <c r="AI716" s="58"/>
      <c r="AJ716" s="58">
        <f t="shared" si="33"/>
        <v>0.29999999999999999</v>
      </c>
      <c r="AK716" s="58"/>
      <c r="AL716" s="58"/>
    </row>
    <row r="717" spans="1:38" ht="181.3" customHeight="1">
      <c r="A717" s="46" t="s">
        <v>170</v>
      </c>
      <c r="B717" s="91" t="s">
        <v>889</v>
      </c>
      <c r="C717" s="54" t="s">
        <v>1924</v>
      </c>
      <c r="D717" s="125"/>
      <c r="E717" s="58">
        <v>0</v>
      </c>
      <c r="F717" s="58">
        <v>0</v>
      </c>
      <c r="G717" s="58"/>
      <c r="H717" s="58">
        <v>0</v>
      </c>
      <c r="I717" s="58"/>
      <c r="J717" s="58"/>
      <c r="K717" s="58"/>
      <c r="L717" s="58">
        <v>0</v>
      </c>
      <c r="M717" s="58">
        <v>0</v>
      </c>
      <c r="N717" s="58"/>
      <c r="O717" s="58">
        <v>0</v>
      </c>
      <c r="P717" s="58"/>
      <c r="Q717" s="58"/>
      <c r="R717" s="58"/>
      <c r="S717" s="58">
        <v>0</v>
      </c>
      <c r="T717" s="58">
        <v>0</v>
      </c>
      <c r="U717" s="58"/>
      <c r="V717" s="58">
        <v>0</v>
      </c>
      <c r="W717" s="58"/>
      <c r="X717" s="58"/>
      <c r="Y717" s="58"/>
      <c r="Z717" s="58">
        <v>2.1819500000000001</v>
      </c>
      <c r="AA717" s="58">
        <v>0.25</v>
      </c>
      <c r="AB717" s="58"/>
      <c r="AC717" s="58">
        <v>0.205</v>
      </c>
      <c r="AD717" s="58"/>
      <c r="AE717" s="58"/>
      <c r="AF717" s="58"/>
      <c r="AG717" s="58">
        <f t="shared" si="31"/>
        <v>2.1819500000000001</v>
      </c>
      <c r="AH717" s="58">
        <f t="shared" si="32"/>
        <v>0.25</v>
      </c>
      <c r="AI717" s="58"/>
      <c r="AJ717" s="58">
        <f t="shared" si="33"/>
        <v>0.20499999999999999</v>
      </c>
      <c r="AK717" s="58"/>
      <c r="AL717" s="58"/>
    </row>
    <row r="718" spans="1:38" ht="90.65" customHeight="1">
      <c r="A718" s="46" t="s">
        <v>170</v>
      </c>
      <c r="B718" s="91" t="s">
        <v>890</v>
      </c>
      <c r="C718" s="54" t="s">
        <v>1925</v>
      </c>
      <c r="D718" s="125"/>
      <c r="E718" s="58">
        <v>0</v>
      </c>
      <c r="F718" s="58">
        <v>0</v>
      </c>
      <c r="G718" s="58"/>
      <c r="H718" s="58">
        <v>0</v>
      </c>
      <c r="I718" s="58"/>
      <c r="J718" s="58"/>
      <c r="K718" s="58"/>
      <c r="L718" s="58">
        <v>0</v>
      </c>
      <c r="M718" s="58">
        <v>0</v>
      </c>
      <c r="N718" s="58"/>
      <c r="O718" s="58">
        <v>0</v>
      </c>
      <c r="P718" s="58"/>
      <c r="Q718" s="58"/>
      <c r="R718" s="58"/>
      <c r="S718" s="58">
        <v>0</v>
      </c>
      <c r="T718" s="58">
        <v>0</v>
      </c>
      <c r="U718" s="58"/>
      <c r="V718" s="58">
        <v>0</v>
      </c>
      <c r="W718" s="58"/>
      <c r="X718" s="58"/>
      <c r="Y718" s="58"/>
      <c r="Z718" s="58">
        <v>0</v>
      </c>
      <c r="AA718" s="58">
        <v>0</v>
      </c>
      <c r="AB718" s="58"/>
      <c r="AC718" s="58">
        <v>0</v>
      </c>
      <c r="AD718" s="58"/>
      <c r="AE718" s="58"/>
      <c r="AF718" s="58"/>
      <c r="AG718" s="58">
        <f t="shared" si="31"/>
        <v>0</v>
      </c>
      <c r="AH718" s="58">
        <f t="shared" si="32"/>
        <v>0</v>
      </c>
      <c r="AI718" s="58"/>
      <c r="AJ718" s="58">
        <f t="shared" si="33"/>
        <v>0</v>
      </c>
      <c r="AK718" s="58"/>
      <c r="AL718" s="58"/>
    </row>
    <row r="719" spans="1:38" ht="145.2" customHeight="1">
      <c r="A719" s="46" t="s">
        <v>170</v>
      </c>
      <c r="B719" s="91" t="s">
        <v>891</v>
      </c>
      <c r="C719" s="54" t="s">
        <v>1926</v>
      </c>
      <c r="D719" s="125"/>
      <c r="E719" s="58">
        <v>0</v>
      </c>
      <c r="F719" s="58">
        <v>0</v>
      </c>
      <c r="G719" s="58"/>
      <c r="H719" s="58">
        <v>0</v>
      </c>
      <c r="I719" s="58"/>
      <c r="J719" s="58"/>
      <c r="K719" s="58"/>
      <c r="L719" s="58">
        <v>0</v>
      </c>
      <c r="M719" s="58">
        <v>0</v>
      </c>
      <c r="N719" s="58"/>
      <c r="O719" s="58">
        <v>0</v>
      </c>
      <c r="P719" s="58"/>
      <c r="Q719" s="58"/>
      <c r="R719" s="58"/>
      <c r="S719" s="58">
        <v>0</v>
      </c>
      <c r="T719" s="58">
        <v>0</v>
      </c>
      <c r="U719" s="58"/>
      <c r="V719" s="58">
        <v>0</v>
      </c>
      <c r="W719" s="58"/>
      <c r="X719" s="58"/>
      <c r="Y719" s="58"/>
      <c r="Z719" s="58">
        <v>0</v>
      </c>
      <c r="AA719" s="58">
        <v>0</v>
      </c>
      <c r="AB719" s="58"/>
      <c r="AC719" s="58">
        <v>0</v>
      </c>
      <c r="AD719" s="58"/>
      <c r="AE719" s="58"/>
      <c r="AF719" s="58"/>
      <c r="AG719" s="58">
        <f t="shared" si="31"/>
        <v>0</v>
      </c>
      <c r="AH719" s="58">
        <f t="shared" si="32"/>
        <v>0</v>
      </c>
      <c r="AI719" s="58"/>
      <c r="AJ719" s="58">
        <f t="shared" si="33"/>
        <v>0</v>
      </c>
      <c r="AK719" s="58"/>
      <c r="AL719" s="58"/>
    </row>
    <row r="720" spans="1:38" ht="108.8" customHeight="1">
      <c r="A720" s="46" t="s">
        <v>170</v>
      </c>
      <c r="B720" s="91" t="s">
        <v>892</v>
      </c>
      <c r="C720" s="54" t="s">
        <v>1927</v>
      </c>
      <c r="D720" s="125"/>
      <c r="E720" s="58">
        <v>0</v>
      </c>
      <c r="F720" s="58">
        <v>0</v>
      </c>
      <c r="G720" s="58"/>
      <c r="H720" s="58">
        <v>0</v>
      </c>
      <c r="I720" s="58"/>
      <c r="J720" s="58"/>
      <c r="K720" s="58"/>
      <c r="L720" s="58">
        <v>0</v>
      </c>
      <c r="M720" s="58">
        <v>0</v>
      </c>
      <c r="N720" s="58"/>
      <c r="O720" s="58">
        <v>0</v>
      </c>
      <c r="P720" s="58"/>
      <c r="Q720" s="58"/>
      <c r="R720" s="58"/>
      <c r="S720" s="58">
        <v>0</v>
      </c>
      <c r="T720" s="58">
        <v>0</v>
      </c>
      <c r="U720" s="58"/>
      <c r="V720" s="58">
        <v>0</v>
      </c>
      <c r="W720" s="58"/>
      <c r="X720" s="58"/>
      <c r="Y720" s="58"/>
      <c r="Z720" s="58">
        <v>0</v>
      </c>
      <c r="AA720" s="58">
        <v>0</v>
      </c>
      <c r="AB720" s="58"/>
      <c r="AC720" s="58">
        <v>0</v>
      </c>
      <c r="AD720" s="58"/>
      <c r="AE720" s="58"/>
      <c r="AF720" s="58"/>
      <c r="AG720" s="58">
        <f t="shared" si="31"/>
        <v>0</v>
      </c>
      <c r="AH720" s="58">
        <f t="shared" si="32"/>
        <v>0</v>
      </c>
      <c r="AI720" s="58"/>
      <c r="AJ720" s="58">
        <f t="shared" si="33"/>
        <v>0</v>
      </c>
      <c r="AK720" s="58"/>
      <c r="AL720" s="58"/>
    </row>
    <row r="721" spans="1:38" ht="126.95" customHeight="1">
      <c r="A721" s="46" t="s">
        <v>170</v>
      </c>
      <c r="B721" s="91" t="s">
        <v>893</v>
      </c>
      <c r="C721" s="54" t="s">
        <v>1928</v>
      </c>
      <c r="D721" s="125"/>
      <c r="E721" s="58">
        <v>0</v>
      </c>
      <c r="F721" s="58">
        <v>0</v>
      </c>
      <c r="G721" s="58"/>
      <c r="H721" s="58">
        <v>0</v>
      </c>
      <c r="I721" s="58"/>
      <c r="J721" s="58"/>
      <c r="K721" s="58"/>
      <c r="L721" s="58">
        <v>2.9575484599999999</v>
      </c>
      <c r="M721" s="58">
        <v>0</v>
      </c>
      <c r="N721" s="58"/>
      <c r="O721" s="58">
        <v>0.26799999999999996</v>
      </c>
      <c r="P721" s="58"/>
      <c r="Q721" s="58"/>
      <c r="R721" s="58"/>
      <c r="S721" s="58">
        <v>0</v>
      </c>
      <c r="T721" s="58">
        <v>0</v>
      </c>
      <c r="U721" s="58"/>
      <c r="V721" s="58">
        <v>0</v>
      </c>
      <c r="W721" s="58"/>
      <c r="X721" s="58"/>
      <c r="Y721" s="58"/>
      <c r="Z721" s="58">
        <v>0</v>
      </c>
      <c r="AA721" s="58">
        <v>0</v>
      </c>
      <c r="AB721" s="58"/>
      <c r="AC721" s="58">
        <v>0</v>
      </c>
      <c r="AD721" s="58"/>
      <c r="AE721" s="58"/>
      <c r="AF721" s="58"/>
      <c r="AG721" s="58">
        <f t="shared" si="31"/>
        <v>2.9575484599999999</v>
      </c>
      <c r="AH721" s="58">
        <f t="shared" si="32"/>
        <v>0</v>
      </c>
      <c r="AI721" s="58"/>
      <c r="AJ721" s="58">
        <f t="shared" si="33"/>
        <v>0.26799999999999996</v>
      </c>
      <c r="AK721" s="58"/>
      <c r="AL721" s="58"/>
    </row>
    <row r="722" spans="1:38" ht="126.95" customHeight="1">
      <c r="A722" s="46" t="s">
        <v>170</v>
      </c>
      <c r="B722" s="91" t="s">
        <v>894</v>
      </c>
      <c r="C722" s="54" t="s">
        <v>1929</v>
      </c>
      <c r="D722" s="125"/>
      <c r="E722" s="58">
        <v>0</v>
      </c>
      <c r="F722" s="58">
        <v>0</v>
      </c>
      <c r="G722" s="58"/>
      <c r="H722" s="58">
        <v>0</v>
      </c>
      <c r="I722" s="58"/>
      <c r="J722" s="58"/>
      <c r="K722" s="58"/>
      <c r="L722" s="58">
        <v>0</v>
      </c>
      <c r="M722" s="58">
        <v>0</v>
      </c>
      <c r="N722" s="58"/>
      <c r="O722" s="58">
        <v>0</v>
      </c>
      <c r="P722" s="58"/>
      <c r="Q722" s="58"/>
      <c r="R722" s="58"/>
      <c r="S722" s="58">
        <v>0</v>
      </c>
      <c r="T722" s="58">
        <v>0</v>
      </c>
      <c r="U722" s="58"/>
      <c r="V722" s="58">
        <v>0</v>
      </c>
      <c r="W722" s="58"/>
      <c r="X722" s="58"/>
      <c r="Y722" s="58"/>
      <c r="Z722" s="58">
        <v>5.0626499999999997</v>
      </c>
      <c r="AA722" s="58">
        <v>0.25</v>
      </c>
      <c r="AB722" s="58"/>
      <c r="AC722" s="58">
        <v>0.63600000000000001</v>
      </c>
      <c r="AD722" s="58"/>
      <c r="AE722" s="58"/>
      <c r="AF722" s="58"/>
      <c r="AG722" s="58">
        <f t="shared" si="31"/>
        <v>5.0626499999999997</v>
      </c>
      <c r="AH722" s="58">
        <f t="shared" si="32"/>
        <v>0.25</v>
      </c>
      <c r="AI722" s="58"/>
      <c r="AJ722" s="58">
        <f t="shared" si="33"/>
        <v>0.63600000000000001</v>
      </c>
      <c r="AK722" s="58"/>
      <c r="AL722" s="58"/>
    </row>
    <row r="723" spans="1:38" ht="145.2" customHeight="1">
      <c r="A723" s="46" t="s">
        <v>170</v>
      </c>
      <c r="B723" s="91" t="s">
        <v>895</v>
      </c>
      <c r="C723" s="54" t="s">
        <v>1930</v>
      </c>
      <c r="D723" s="125"/>
      <c r="E723" s="58">
        <v>0</v>
      </c>
      <c r="F723" s="58">
        <v>0</v>
      </c>
      <c r="G723" s="58"/>
      <c r="H723" s="58">
        <v>0</v>
      </c>
      <c r="I723" s="58"/>
      <c r="J723" s="58"/>
      <c r="K723" s="58"/>
      <c r="L723" s="58">
        <v>0</v>
      </c>
      <c r="M723" s="58">
        <v>0</v>
      </c>
      <c r="N723" s="58"/>
      <c r="O723" s="58">
        <v>0</v>
      </c>
      <c r="P723" s="58"/>
      <c r="Q723" s="58"/>
      <c r="R723" s="58"/>
      <c r="S723" s="58">
        <v>0</v>
      </c>
      <c r="T723" s="58">
        <v>0</v>
      </c>
      <c r="U723" s="58"/>
      <c r="V723" s="58">
        <v>0</v>
      </c>
      <c r="W723" s="58"/>
      <c r="X723" s="58"/>
      <c r="Y723" s="58"/>
      <c r="Z723" s="58">
        <v>4.1931000000000003</v>
      </c>
      <c r="AA723" s="58">
        <v>0.25</v>
      </c>
      <c r="AB723" s="58"/>
      <c r="AC723" s="58">
        <v>0.60</v>
      </c>
      <c r="AD723" s="58"/>
      <c r="AE723" s="58"/>
      <c r="AF723" s="58"/>
      <c r="AG723" s="58">
        <f t="shared" si="31"/>
        <v>4.1931000000000003</v>
      </c>
      <c r="AH723" s="58">
        <f t="shared" si="32"/>
        <v>0.25</v>
      </c>
      <c r="AI723" s="58"/>
      <c r="AJ723" s="58">
        <f t="shared" si="33"/>
        <v>0.59999999999999998</v>
      </c>
      <c r="AK723" s="58"/>
      <c r="AL723" s="58"/>
    </row>
    <row r="724" spans="1:38" ht="163.2" customHeight="1">
      <c r="A724" s="46" t="s">
        <v>170</v>
      </c>
      <c r="B724" s="91" t="s">
        <v>896</v>
      </c>
      <c r="C724" s="54" t="s">
        <v>1931</v>
      </c>
      <c r="D724" s="125"/>
      <c r="E724" s="58">
        <v>0</v>
      </c>
      <c r="F724" s="58">
        <v>0</v>
      </c>
      <c r="G724" s="58"/>
      <c r="H724" s="58">
        <v>0</v>
      </c>
      <c r="I724" s="58"/>
      <c r="J724" s="58"/>
      <c r="K724" s="58"/>
      <c r="L724" s="58">
        <v>0</v>
      </c>
      <c r="M724" s="58">
        <v>0</v>
      </c>
      <c r="N724" s="58"/>
      <c r="O724" s="58">
        <v>0</v>
      </c>
      <c r="P724" s="58"/>
      <c r="Q724" s="58"/>
      <c r="R724" s="58"/>
      <c r="S724" s="58">
        <v>0</v>
      </c>
      <c r="T724" s="58">
        <v>0</v>
      </c>
      <c r="U724" s="58"/>
      <c r="V724" s="58">
        <v>0</v>
      </c>
      <c r="W724" s="58"/>
      <c r="X724" s="58"/>
      <c r="Y724" s="58"/>
      <c r="Z724" s="58">
        <v>12.1725</v>
      </c>
      <c r="AA724" s="58">
        <v>0.25</v>
      </c>
      <c r="AB724" s="58"/>
      <c r="AC724" s="58">
        <v>0.70</v>
      </c>
      <c r="AD724" s="58"/>
      <c r="AE724" s="58"/>
      <c r="AF724" s="58"/>
      <c r="AG724" s="58">
        <f t="shared" si="34" ref="AG724:AG787">=E724+L724+S724+Z724</f>
        <v>12.172499999999999</v>
      </c>
      <c r="AH724" s="58">
        <f t="shared" si="35" ref="AH724:AH787">=F724+M724+T724+AA724</f>
        <v>0.25</v>
      </c>
      <c r="AI724" s="58"/>
      <c r="AJ724" s="58">
        <f t="shared" si="36" ref="AJ724:AJ787">=H724+O724+V724+AC724</f>
        <v>0.69999999999999996</v>
      </c>
      <c r="AK724" s="58"/>
      <c r="AL724" s="58"/>
    </row>
    <row r="725" spans="1:38" ht="90.65" customHeight="1">
      <c r="A725" s="46" t="s">
        <v>170</v>
      </c>
      <c r="B725" s="91" t="s">
        <v>897</v>
      </c>
      <c r="C725" s="54" t="s">
        <v>1932</v>
      </c>
      <c r="D725" s="125"/>
      <c r="E725" s="58">
        <v>0</v>
      </c>
      <c r="F725" s="58">
        <v>0</v>
      </c>
      <c r="G725" s="58"/>
      <c r="H725" s="58">
        <v>0</v>
      </c>
      <c r="I725" s="58"/>
      <c r="J725" s="58"/>
      <c r="K725" s="58"/>
      <c r="L725" s="58">
        <v>0</v>
      </c>
      <c r="M725" s="58">
        <v>0</v>
      </c>
      <c r="N725" s="58"/>
      <c r="O725" s="58">
        <v>0</v>
      </c>
      <c r="P725" s="58"/>
      <c r="Q725" s="58"/>
      <c r="R725" s="58"/>
      <c r="S725" s="58">
        <v>0</v>
      </c>
      <c r="T725" s="58">
        <v>0</v>
      </c>
      <c r="U725" s="58"/>
      <c r="V725" s="58">
        <v>0</v>
      </c>
      <c r="W725" s="58"/>
      <c r="X725" s="58"/>
      <c r="Y725" s="58"/>
      <c r="Z725" s="58">
        <v>0</v>
      </c>
      <c r="AA725" s="58">
        <v>0</v>
      </c>
      <c r="AB725" s="58"/>
      <c r="AC725" s="58">
        <v>0</v>
      </c>
      <c r="AD725" s="58"/>
      <c r="AE725" s="58"/>
      <c r="AF725" s="58"/>
      <c r="AG725" s="58">
        <f t="shared" si="34"/>
        <v>0</v>
      </c>
      <c r="AH725" s="58">
        <f t="shared" si="35"/>
        <v>0</v>
      </c>
      <c r="AI725" s="58"/>
      <c r="AJ725" s="58">
        <f t="shared" si="36"/>
        <v>0</v>
      </c>
      <c r="AK725" s="58"/>
      <c r="AL725" s="58"/>
    </row>
    <row r="726" spans="1:38" ht="163.2" customHeight="1">
      <c r="A726" s="46" t="s">
        <v>170</v>
      </c>
      <c r="B726" s="91" t="s">
        <v>898</v>
      </c>
      <c r="C726" s="54" t="s">
        <v>1933</v>
      </c>
      <c r="D726" s="125"/>
      <c r="E726" s="58">
        <v>0</v>
      </c>
      <c r="F726" s="58">
        <v>0</v>
      </c>
      <c r="G726" s="58"/>
      <c r="H726" s="58">
        <v>0</v>
      </c>
      <c r="I726" s="58"/>
      <c r="J726" s="58"/>
      <c r="K726" s="58"/>
      <c r="L726" s="58">
        <v>0</v>
      </c>
      <c r="M726" s="58">
        <v>0</v>
      </c>
      <c r="N726" s="58"/>
      <c r="O726" s="58">
        <v>0</v>
      </c>
      <c r="P726" s="58"/>
      <c r="Q726" s="58"/>
      <c r="R726" s="58"/>
      <c r="S726" s="58">
        <v>0</v>
      </c>
      <c r="T726" s="58">
        <v>0</v>
      </c>
      <c r="U726" s="58"/>
      <c r="V726" s="58">
        <v>0</v>
      </c>
      <c r="W726" s="58"/>
      <c r="X726" s="58"/>
      <c r="Y726" s="58"/>
      <c r="Z726" s="58">
        <v>0</v>
      </c>
      <c r="AA726" s="58">
        <v>0</v>
      </c>
      <c r="AB726" s="58"/>
      <c r="AC726" s="58">
        <v>0</v>
      </c>
      <c r="AD726" s="58"/>
      <c r="AE726" s="58"/>
      <c r="AF726" s="58"/>
      <c r="AG726" s="58">
        <f t="shared" si="34"/>
        <v>0</v>
      </c>
      <c r="AH726" s="58">
        <f t="shared" si="35"/>
        <v>0</v>
      </c>
      <c r="AI726" s="58"/>
      <c r="AJ726" s="58">
        <f t="shared" si="36"/>
        <v>0</v>
      </c>
      <c r="AK726" s="58"/>
      <c r="AL726" s="58"/>
    </row>
    <row r="727" spans="1:38" ht="126.95" customHeight="1">
      <c r="A727" s="46" t="s">
        <v>170</v>
      </c>
      <c r="B727" s="91" t="s">
        <v>899</v>
      </c>
      <c r="C727" s="54" t="s">
        <v>1934</v>
      </c>
      <c r="D727" s="125"/>
      <c r="E727" s="58">
        <v>0</v>
      </c>
      <c r="F727" s="58">
        <v>0</v>
      </c>
      <c r="G727" s="58"/>
      <c r="H727" s="58">
        <v>0</v>
      </c>
      <c r="I727" s="58"/>
      <c r="J727" s="58"/>
      <c r="K727" s="58"/>
      <c r="L727" s="58">
        <v>0</v>
      </c>
      <c r="M727" s="58">
        <v>0</v>
      </c>
      <c r="N727" s="58"/>
      <c r="O727" s="58">
        <v>0</v>
      </c>
      <c r="P727" s="58"/>
      <c r="Q727" s="58"/>
      <c r="R727" s="58"/>
      <c r="S727" s="58">
        <v>0</v>
      </c>
      <c r="T727" s="58">
        <v>0</v>
      </c>
      <c r="U727" s="58"/>
      <c r="V727" s="58">
        <v>0</v>
      </c>
      <c r="W727" s="58"/>
      <c r="X727" s="58"/>
      <c r="Y727" s="58"/>
      <c r="Z727" s="58">
        <v>0</v>
      </c>
      <c r="AA727" s="58">
        <v>0</v>
      </c>
      <c r="AB727" s="58"/>
      <c r="AC727" s="58">
        <v>0</v>
      </c>
      <c r="AD727" s="58"/>
      <c r="AE727" s="58"/>
      <c r="AF727" s="58"/>
      <c r="AG727" s="58">
        <f t="shared" si="34"/>
        <v>0</v>
      </c>
      <c r="AH727" s="58">
        <f t="shared" si="35"/>
        <v>0</v>
      </c>
      <c r="AI727" s="58"/>
      <c r="AJ727" s="58">
        <f t="shared" si="36"/>
        <v>0</v>
      </c>
      <c r="AK727" s="58"/>
      <c r="AL727" s="58"/>
    </row>
    <row r="728" spans="1:38" ht="108.8" customHeight="1">
      <c r="A728" s="46" t="s">
        <v>170</v>
      </c>
      <c r="B728" s="91" t="s">
        <v>900</v>
      </c>
      <c r="C728" s="54" t="s">
        <v>1935</v>
      </c>
      <c r="D728" s="125"/>
      <c r="E728" s="58">
        <v>0</v>
      </c>
      <c r="F728" s="58">
        <v>0</v>
      </c>
      <c r="G728" s="58"/>
      <c r="H728" s="58">
        <v>0</v>
      </c>
      <c r="I728" s="58"/>
      <c r="J728" s="58"/>
      <c r="K728" s="58"/>
      <c r="L728" s="58">
        <v>0</v>
      </c>
      <c r="M728" s="58">
        <v>0</v>
      </c>
      <c r="N728" s="58"/>
      <c r="O728" s="58">
        <v>0</v>
      </c>
      <c r="P728" s="58"/>
      <c r="Q728" s="58"/>
      <c r="R728" s="58"/>
      <c r="S728" s="58">
        <v>0</v>
      </c>
      <c r="T728" s="58">
        <v>0</v>
      </c>
      <c r="U728" s="58"/>
      <c r="V728" s="58">
        <v>0</v>
      </c>
      <c r="W728" s="58"/>
      <c r="X728" s="58"/>
      <c r="Y728" s="58"/>
      <c r="Z728" s="58">
        <v>0</v>
      </c>
      <c r="AA728" s="58">
        <v>0</v>
      </c>
      <c r="AB728" s="58"/>
      <c r="AC728" s="58">
        <v>0</v>
      </c>
      <c r="AD728" s="58"/>
      <c r="AE728" s="58"/>
      <c r="AF728" s="58"/>
      <c r="AG728" s="58">
        <f t="shared" si="34"/>
        <v>0</v>
      </c>
      <c r="AH728" s="58">
        <f t="shared" si="35"/>
        <v>0</v>
      </c>
      <c r="AI728" s="58"/>
      <c r="AJ728" s="58">
        <f t="shared" si="36"/>
        <v>0</v>
      </c>
      <c r="AK728" s="58"/>
      <c r="AL728" s="58"/>
    </row>
    <row r="729" spans="1:38" ht="126.95" customHeight="1">
      <c r="A729" s="46" t="s">
        <v>170</v>
      </c>
      <c r="B729" s="91" t="s">
        <v>901</v>
      </c>
      <c r="C729" s="54" t="s">
        <v>1936</v>
      </c>
      <c r="D729" s="125"/>
      <c r="E729" s="58">
        <v>0</v>
      </c>
      <c r="F729" s="58">
        <v>0</v>
      </c>
      <c r="G729" s="58"/>
      <c r="H729" s="58">
        <v>0</v>
      </c>
      <c r="I729" s="58"/>
      <c r="J729" s="58"/>
      <c r="K729" s="58"/>
      <c r="L729" s="58">
        <v>0</v>
      </c>
      <c r="M729" s="58">
        <v>0</v>
      </c>
      <c r="N729" s="58"/>
      <c r="O729" s="58">
        <v>0</v>
      </c>
      <c r="P729" s="58"/>
      <c r="Q729" s="58"/>
      <c r="R729" s="58"/>
      <c r="S729" s="58">
        <v>0</v>
      </c>
      <c r="T729" s="58">
        <v>0</v>
      </c>
      <c r="U729" s="58"/>
      <c r="V729" s="58">
        <v>0</v>
      </c>
      <c r="W729" s="58"/>
      <c r="X729" s="58"/>
      <c r="Y729" s="58"/>
      <c r="Z729" s="58">
        <v>0</v>
      </c>
      <c r="AA729" s="58">
        <v>0</v>
      </c>
      <c r="AB729" s="58"/>
      <c r="AC729" s="58">
        <v>0</v>
      </c>
      <c r="AD729" s="58"/>
      <c r="AE729" s="58"/>
      <c r="AF729" s="58"/>
      <c r="AG729" s="58">
        <f t="shared" si="34"/>
        <v>0</v>
      </c>
      <c r="AH729" s="58">
        <f t="shared" si="35"/>
        <v>0</v>
      </c>
      <c r="AI729" s="58"/>
      <c r="AJ729" s="58">
        <f t="shared" si="36"/>
        <v>0</v>
      </c>
      <c r="AK729" s="58"/>
      <c r="AL729" s="58"/>
    </row>
    <row r="730" spans="1:38" ht="90.65" customHeight="1">
      <c r="A730" s="46" t="s">
        <v>170</v>
      </c>
      <c r="B730" s="91" t="s">
        <v>902</v>
      </c>
      <c r="C730" s="54" t="s">
        <v>1937</v>
      </c>
      <c r="D730" s="125"/>
      <c r="E730" s="58">
        <v>0</v>
      </c>
      <c r="F730" s="58">
        <v>0</v>
      </c>
      <c r="G730" s="58"/>
      <c r="H730" s="58">
        <v>0</v>
      </c>
      <c r="I730" s="58"/>
      <c r="J730" s="58"/>
      <c r="K730" s="58"/>
      <c r="L730" s="58">
        <v>0</v>
      </c>
      <c r="M730" s="58">
        <v>0</v>
      </c>
      <c r="N730" s="58"/>
      <c r="O730" s="58">
        <v>0</v>
      </c>
      <c r="P730" s="58"/>
      <c r="Q730" s="58"/>
      <c r="R730" s="58"/>
      <c r="S730" s="58">
        <v>0</v>
      </c>
      <c r="T730" s="58">
        <v>0</v>
      </c>
      <c r="U730" s="58"/>
      <c r="V730" s="58">
        <v>0</v>
      </c>
      <c r="W730" s="58"/>
      <c r="X730" s="58"/>
      <c r="Y730" s="58"/>
      <c r="Z730" s="58">
        <v>0</v>
      </c>
      <c r="AA730" s="58">
        <v>0</v>
      </c>
      <c r="AB730" s="58"/>
      <c r="AC730" s="58">
        <v>0</v>
      </c>
      <c r="AD730" s="58"/>
      <c r="AE730" s="58"/>
      <c r="AF730" s="58"/>
      <c r="AG730" s="58">
        <f t="shared" si="34"/>
        <v>0</v>
      </c>
      <c r="AH730" s="58">
        <f t="shared" si="35"/>
        <v>0</v>
      </c>
      <c r="AI730" s="58"/>
      <c r="AJ730" s="58">
        <f t="shared" si="36"/>
        <v>0</v>
      </c>
      <c r="AK730" s="58"/>
      <c r="AL730" s="58"/>
    </row>
    <row r="731" spans="1:38" ht="72.65" customHeight="1">
      <c r="A731" s="46" t="s">
        <v>170</v>
      </c>
      <c r="B731" s="91" t="s">
        <v>903</v>
      </c>
      <c r="C731" s="54" t="s">
        <v>1938</v>
      </c>
      <c r="D731" s="125"/>
      <c r="E731" s="58">
        <v>0</v>
      </c>
      <c r="F731" s="58">
        <v>0</v>
      </c>
      <c r="G731" s="58"/>
      <c r="H731" s="58">
        <v>0</v>
      </c>
      <c r="I731" s="58"/>
      <c r="J731" s="58"/>
      <c r="K731" s="58"/>
      <c r="L731" s="58">
        <v>0</v>
      </c>
      <c r="M731" s="58">
        <v>0</v>
      </c>
      <c r="N731" s="58"/>
      <c r="O731" s="58">
        <v>0</v>
      </c>
      <c r="P731" s="58"/>
      <c r="Q731" s="58"/>
      <c r="R731" s="58"/>
      <c r="S731" s="58">
        <v>0</v>
      </c>
      <c r="T731" s="58">
        <v>0</v>
      </c>
      <c r="U731" s="58"/>
      <c r="V731" s="58">
        <v>0</v>
      </c>
      <c r="W731" s="58"/>
      <c r="X731" s="58"/>
      <c r="Y731" s="58"/>
      <c r="Z731" s="58">
        <v>0</v>
      </c>
      <c r="AA731" s="58">
        <v>0</v>
      </c>
      <c r="AB731" s="58"/>
      <c r="AC731" s="58">
        <v>0</v>
      </c>
      <c r="AD731" s="58"/>
      <c r="AE731" s="58"/>
      <c r="AF731" s="58"/>
      <c r="AG731" s="58">
        <f t="shared" si="34"/>
        <v>0</v>
      </c>
      <c r="AH731" s="58">
        <f t="shared" si="35"/>
        <v>0</v>
      </c>
      <c r="AI731" s="58"/>
      <c r="AJ731" s="58">
        <f t="shared" si="36"/>
        <v>0</v>
      </c>
      <c r="AK731" s="58"/>
      <c r="AL731" s="58"/>
    </row>
    <row r="732" spans="1:38" ht="90.65" customHeight="1">
      <c r="A732" s="46" t="s">
        <v>170</v>
      </c>
      <c r="B732" s="91" t="s">
        <v>904</v>
      </c>
      <c r="C732" s="54" t="s">
        <v>1939</v>
      </c>
      <c r="D732" s="125"/>
      <c r="E732" s="58">
        <v>0</v>
      </c>
      <c r="F732" s="58">
        <v>0</v>
      </c>
      <c r="G732" s="58"/>
      <c r="H732" s="58">
        <v>0</v>
      </c>
      <c r="I732" s="58"/>
      <c r="J732" s="58"/>
      <c r="K732" s="58"/>
      <c r="L732" s="58">
        <v>0</v>
      </c>
      <c r="M732" s="58">
        <v>0</v>
      </c>
      <c r="N732" s="58"/>
      <c r="O732" s="58">
        <v>0</v>
      </c>
      <c r="P732" s="58"/>
      <c r="Q732" s="58"/>
      <c r="R732" s="58"/>
      <c r="S732" s="58">
        <v>0</v>
      </c>
      <c r="T732" s="58">
        <v>0</v>
      </c>
      <c r="U732" s="58"/>
      <c r="V732" s="58">
        <v>0</v>
      </c>
      <c r="W732" s="58"/>
      <c r="X732" s="58"/>
      <c r="Y732" s="58"/>
      <c r="Z732" s="58">
        <v>0</v>
      </c>
      <c r="AA732" s="58">
        <v>0</v>
      </c>
      <c r="AB732" s="58"/>
      <c r="AC732" s="58">
        <v>0</v>
      </c>
      <c r="AD732" s="58"/>
      <c r="AE732" s="58"/>
      <c r="AF732" s="58"/>
      <c r="AG732" s="58">
        <f t="shared" si="34"/>
        <v>0</v>
      </c>
      <c r="AH732" s="58">
        <f t="shared" si="35"/>
        <v>0</v>
      </c>
      <c r="AI732" s="58"/>
      <c r="AJ732" s="58">
        <f t="shared" si="36"/>
        <v>0</v>
      </c>
      <c r="AK732" s="58"/>
      <c r="AL732" s="58"/>
    </row>
    <row r="733" spans="1:38" ht="126.95" customHeight="1">
      <c r="A733" s="46" t="s">
        <v>170</v>
      </c>
      <c r="B733" s="91" t="s">
        <v>905</v>
      </c>
      <c r="C733" s="54" t="s">
        <v>1940</v>
      </c>
      <c r="D733" s="125"/>
      <c r="E733" s="58">
        <v>0</v>
      </c>
      <c r="F733" s="58">
        <v>0</v>
      </c>
      <c r="G733" s="58"/>
      <c r="H733" s="58">
        <v>0</v>
      </c>
      <c r="I733" s="58"/>
      <c r="J733" s="58"/>
      <c r="K733" s="58"/>
      <c r="L733" s="58">
        <v>0</v>
      </c>
      <c r="M733" s="58">
        <v>0</v>
      </c>
      <c r="N733" s="58"/>
      <c r="O733" s="58">
        <v>0</v>
      </c>
      <c r="P733" s="58"/>
      <c r="Q733" s="58"/>
      <c r="R733" s="58"/>
      <c r="S733" s="58">
        <v>0</v>
      </c>
      <c r="T733" s="58">
        <v>0</v>
      </c>
      <c r="U733" s="58"/>
      <c r="V733" s="58">
        <v>0</v>
      </c>
      <c r="W733" s="58"/>
      <c r="X733" s="58"/>
      <c r="Y733" s="58"/>
      <c r="Z733" s="58">
        <v>0</v>
      </c>
      <c r="AA733" s="58">
        <v>0</v>
      </c>
      <c r="AB733" s="58"/>
      <c r="AC733" s="58">
        <v>0</v>
      </c>
      <c r="AD733" s="58"/>
      <c r="AE733" s="58"/>
      <c r="AF733" s="58"/>
      <c r="AG733" s="58">
        <f t="shared" si="34"/>
        <v>0</v>
      </c>
      <c r="AH733" s="58">
        <f t="shared" si="35"/>
        <v>0</v>
      </c>
      <c r="AI733" s="58"/>
      <c r="AJ733" s="58">
        <f t="shared" si="36"/>
        <v>0</v>
      </c>
      <c r="AK733" s="58"/>
      <c r="AL733" s="58"/>
    </row>
    <row r="734" spans="1:38" ht="108.8" customHeight="1">
      <c r="A734" s="46" t="s">
        <v>170</v>
      </c>
      <c r="B734" s="91" t="s">
        <v>906</v>
      </c>
      <c r="C734" s="54" t="s">
        <v>1941</v>
      </c>
      <c r="D734" s="125"/>
      <c r="E734" s="58">
        <v>0</v>
      </c>
      <c r="F734" s="58">
        <v>0</v>
      </c>
      <c r="G734" s="58"/>
      <c r="H734" s="58">
        <v>0</v>
      </c>
      <c r="I734" s="58"/>
      <c r="J734" s="58"/>
      <c r="K734" s="58"/>
      <c r="L734" s="58">
        <v>0</v>
      </c>
      <c r="M734" s="58">
        <v>0</v>
      </c>
      <c r="N734" s="58"/>
      <c r="O734" s="58">
        <v>0</v>
      </c>
      <c r="P734" s="58"/>
      <c r="Q734" s="58"/>
      <c r="R734" s="58"/>
      <c r="S734" s="58">
        <v>0</v>
      </c>
      <c r="T734" s="58">
        <v>0</v>
      </c>
      <c r="U734" s="58"/>
      <c r="V734" s="58">
        <v>0</v>
      </c>
      <c r="W734" s="58"/>
      <c r="X734" s="58"/>
      <c r="Y734" s="58"/>
      <c r="Z734" s="58">
        <v>0</v>
      </c>
      <c r="AA734" s="58">
        <v>0</v>
      </c>
      <c r="AB734" s="58"/>
      <c r="AC734" s="58">
        <v>0</v>
      </c>
      <c r="AD734" s="58"/>
      <c r="AE734" s="58"/>
      <c r="AF734" s="58"/>
      <c r="AG734" s="58">
        <f t="shared" si="34"/>
        <v>0</v>
      </c>
      <c r="AH734" s="58">
        <f t="shared" si="35"/>
        <v>0</v>
      </c>
      <c r="AI734" s="58"/>
      <c r="AJ734" s="58">
        <f t="shared" si="36"/>
        <v>0</v>
      </c>
      <c r="AK734" s="58"/>
      <c r="AL734" s="58"/>
    </row>
    <row r="735" spans="1:38" ht="108.8" customHeight="1">
      <c r="A735" s="46" t="s">
        <v>170</v>
      </c>
      <c r="B735" s="91" t="s">
        <v>907</v>
      </c>
      <c r="C735" s="54" t="s">
        <v>1942</v>
      </c>
      <c r="D735" s="125"/>
      <c r="E735" s="58">
        <v>0</v>
      </c>
      <c r="F735" s="58">
        <v>0</v>
      </c>
      <c r="G735" s="58"/>
      <c r="H735" s="58">
        <v>0</v>
      </c>
      <c r="I735" s="58"/>
      <c r="J735" s="58"/>
      <c r="K735" s="58"/>
      <c r="L735" s="58">
        <v>0</v>
      </c>
      <c r="M735" s="58">
        <v>0</v>
      </c>
      <c r="N735" s="58"/>
      <c r="O735" s="58">
        <v>0</v>
      </c>
      <c r="P735" s="58"/>
      <c r="Q735" s="58"/>
      <c r="R735" s="58"/>
      <c r="S735" s="58">
        <v>0</v>
      </c>
      <c r="T735" s="58">
        <v>0</v>
      </c>
      <c r="U735" s="58"/>
      <c r="V735" s="58">
        <v>0</v>
      </c>
      <c r="W735" s="58"/>
      <c r="X735" s="58"/>
      <c r="Y735" s="58"/>
      <c r="Z735" s="58">
        <v>0</v>
      </c>
      <c r="AA735" s="58">
        <v>0</v>
      </c>
      <c r="AB735" s="58"/>
      <c r="AC735" s="58">
        <v>0</v>
      </c>
      <c r="AD735" s="58"/>
      <c r="AE735" s="58"/>
      <c r="AF735" s="58"/>
      <c r="AG735" s="58">
        <f t="shared" si="34"/>
        <v>0</v>
      </c>
      <c r="AH735" s="58">
        <f t="shared" si="35"/>
        <v>0</v>
      </c>
      <c r="AI735" s="58"/>
      <c r="AJ735" s="58">
        <f t="shared" si="36"/>
        <v>0</v>
      </c>
      <c r="AK735" s="58"/>
      <c r="AL735" s="58"/>
    </row>
    <row r="736" spans="1:38" ht="108.8" customHeight="1">
      <c r="A736" s="46" t="s">
        <v>170</v>
      </c>
      <c r="B736" s="91" t="s">
        <v>908</v>
      </c>
      <c r="C736" s="54" t="s">
        <v>1943</v>
      </c>
      <c r="D736" s="125"/>
      <c r="E736" s="58">
        <v>0</v>
      </c>
      <c r="F736" s="58">
        <v>0</v>
      </c>
      <c r="G736" s="58"/>
      <c r="H736" s="58">
        <v>0</v>
      </c>
      <c r="I736" s="58"/>
      <c r="J736" s="58"/>
      <c r="K736" s="58"/>
      <c r="L736" s="58">
        <v>0</v>
      </c>
      <c r="M736" s="58">
        <v>0</v>
      </c>
      <c r="N736" s="58"/>
      <c r="O736" s="58">
        <v>0</v>
      </c>
      <c r="P736" s="58"/>
      <c r="Q736" s="58"/>
      <c r="R736" s="58"/>
      <c r="S736" s="58">
        <v>0</v>
      </c>
      <c r="T736" s="58">
        <v>0</v>
      </c>
      <c r="U736" s="58"/>
      <c r="V736" s="58">
        <v>0</v>
      </c>
      <c r="W736" s="58"/>
      <c r="X736" s="58"/>
      <c r="Y736" s="58"/>
      <c r="Z736" s="58">
        <v>0</v>
      </c>
      <c r="AA736" s="58">
        <v>0</v>
      </c>
      <c r="AB736" s="58"/>
      <c r="AC736" s="58">
        <v>0</v>
      </c>
      <c r="AD736" s="58"/>
      <c r="AE736" s="58"/>
      <c r="AF736" s="58"/>
      <c r="AG736" s="58">
        <f t="shared" si="34"/>
        <v>0</v>
      </c>
      <c r="AH736" s="58">
        <f t="shared" si="35"/>
        <v>0</v>
      </c>
      <c r="AI736" s="58"/>
      <c r="AJ736" s="58">
        <f t="shared" si="36"/>
        <v>0</v>
      </c>
      <c r="AK736" s="58"/>
      <c r="AL736" s="58"/>
    </row>
    <row r="737" spans="1:38" ht="126.95" customHeight="1">
      <c r="A737" s="46" t="s">
        <v>170</v>
      </c>
      <c r="B737" s="91" t="s">
        <v>909</v>
      </c>
      <c r="C737" s="54" t="s">
        <v>1944</v>
      </c>
      <c r="D737" s="125"/>
      <c r="E737" s="58">
        <v>0</v>
      </c>
      <c r="F737" s="58">
        <v>0</v>
      </c>
      <c r="G737" s="58"/>
      <c r="H737" s="58">
        <v>0</v>
      </c>
      <c r="I737" s="58"/>
      <c r="J737" s="58"/>
      <c r="K737" s="58"/>
      <c r="L737" s="58">
        <v>0</v>
      </c>
      <c r="M737" s="58">
        <v>0</v>
      </c>
      <c r="N737" s="58"/>
      <c r="O737" s="58">
        <v>0</v>
      </c>
      <c r="P737" s="58"/>
      <c r="Q737" s="58"/>
      <c r="R737" s="58"/>
      <c r="S737" s="58">
        <v>0</v>
      </c>
      <c r="T737" s="58">
        <v>0</v>
      </c>
      <c r="U737" s="58"/>
      <c r="V737" s="58">
        <v>0</v>
      </c>
      <c r="W737" s="58"/>
      <c r="X737" s="58"/>
      <c r="Y737" s="58"/>
      <c r="Z737" s="58">
        <v>0</v>
      </c>
      <c r="AA737" s="58">
        <v>0</v>
      </c>
      <c r="AB737" s="58"/>
      <c r="AC737" s="58">
        <v>0</v>
      </c>
      <c r="AD737" s="58"/>
      <c r="AE737" s="58"/>
      <c r="AF737" s="58"/>
      <c r="AG737" s="58">
        <f t="shared" si="34"/>
        <v>0</v>
      </c>
      <c r="AH737" s="58">
        <f t="shared" si="35"/>
        <v>0</v>
      </c>
      <c r="AI737" s="58"/>
      <c r="AJ737" s="58">
        <f t="shared" si="36"/>
        <v>0</v>
      </c>
      <c r="AK737" s="58"/>
      <c r="AL737" s="58"/>
    </row>
    <row r="738" spans="1:38" ht="36.4" customHeight="1">
      <c r="A738" s="46" t="s">
        <v>170</v>
      </c>
      <c r="B738" s="91" t="s">
        <v>910</v>
      </c>
      <c r="C738" s="54" t="s">
        <v>1945</v>
      </c>
      <c r="D738" s="125"/>
      <c r="E738" s="58">
        <v>0</v>
      </c>
      <c r="F738" s="58">
        <v>0</v>
      </c>
      <c r="G738" s="58"/>
      <c r="H738" s="58">
        <v>0</v>
      </c>
      <c r="I738" s="58"/>
      <c r="J738" s="58"/>
      <c r="K738" s="58"/>
      <c r="L738" s="58">
        <v>0</v>
      </c>
      <c r="M738" s="58">
        <v>0</v>
      </c>
      <c r="N738" s="58"/>
      <c r="O738" s="58">
        <v>0</v>
      </c>
      <c r="P738" s="58"/>
      <c r="Q738" s="58"/>
      <c r="R738" s="58"/>
      <c r="S738" s="58">
        <v>0</v>
      </c>
      <c r="T738" s="58">
        <v>0</v>
      </c>
      <c r="U738" s="58"/>
      <c r="V738" s="58">
        <v>0</v>
      </c>
      <c r="W738" s="58"/>
      <c r="X738" s="58"/>
      <c r="Y738" s="58"/>
      <c r="Z738" s="58">
        <v>0</v>
      </c>
      <c r="AA738" s="58">
        <v>0</v>
      </c>
      <c r="AB738" s="58"/>
      <c r="AC738" s="58">
        <v>0</v>
      </c>
      <c r="AD738" s="58"/>
      <c r="AE738" s="58"/>
      <c r="AF738" s="58"/>
      <c r="AG738" s="58">
        <f t="shared" si="34"/>
        <v>0</v>
      </c>
      <c r="AH738" s="58">
        <f t="shared" si="35"/>
        <v>0</v>
      </c>
      <c r="AI738" s="58"/>
      <c r="AJ738" s="58">
        <f t="shared" si="36"/>
        <v>0</v>
      </c>
      <c r="AK738" s="58"/>
      <c r="AL738" s="58"/>
    </row>
    <row r="739" spans="1:38" ht="90.65" customHeight="1">
      <c r="A739" s="46" t="s">
        <v>170</v>
      </c>
      <c r="B739" s="91" t="s">
        <v>911</v>
      </c>
      <c r="C739" s="54" t="s">
        <v>1946</v>
      </c>
      <c r="D739" s="125"/>
      <c r="E739" s="58">
        <v>0</v>
      </c>
      <c r="F739" s="58">
        <v>0</v>
      </c>
      <c r="G739" s="58"/>
      <c r="H739" s="58">
        <v>0</v>
      </c>
      <c r="I739" s="58"/>
      <c r="J739" s="58"/>
      <c r="K739" s="58"/>
      <c r="L739" s="58">
        <v>0</v>
      </c>
      <c r="M739" s="58">
        <v>0</v>
      </c>
      <c r="N739" s="58"/>
      <c r="O739" s="58">
        <v>0</v>
      </c>
      <c r="P739" s="58"/>
      <c r="Q739" s="58"/>
      <c r="R739" s="58"/>
      <c r="S739" s="58">
        <v>0</v>
      </c>
      <c r="T739" s="58">
        <v>0</v>
      </c>
      <c r="U739" s="58"/>
      <c r="V739" s="58">
        <v>0</v>
      </c>
      <c r="W739" s="58"/>
      <c r="X739" s="58"/>
      <c r="Y739" s="58"/>
      <c r="Z739" s="58">
        <v>0</v>
      </c>
      <c r="AA739" s="58">
        <v>0</v>
      </c>
      <c r="AB739" s="58"/>
      <c r="AC739" s="58">
        <v>0</v>
      </c>
      <c r="AD739" s="58"/>
      <c r="AE739" s="58"/>
      <c r="AF739" s="58"/>
      <c r="AG739" s="58">
        <f t="shared" si="34"/>
        <v>0</v>
      </c>
      <c r="AH739" s="58">
        <f t="shared" si="35"/>
        <v>0</v>
      </c>
      <c r="AI739" s="58"/>
      <c r="AJ739" s="58">
        <f t="shared" si="36"/>
        <v>0</v>
      </c>
      <c r="AK739" s="58"/>
      <c r="AL739" s="58"/>
    </row>
    <row r="740" spans="1:38" ht="90.65" customHeight="1">
      <c r="A740" s="46" t="s">
        <v>170</v>
      </c>
      <c r="B740" s="91" t="s">
        <v>912</v>
      </c>
      <c r="C740" s="54" t="s">
        <v>1947</v>
      </c>
      <c r="D740" s="125"/>
      <c r="E740" s="58">
        <v>0</v>
      </c>
      <c r="F740" s="58">
        <v>0</v>
      </c>
      <c r="G740" s="58"/>
      <c r="H740" s="58">
        <v>0</v>
      </c>
      <c r="I740" s="58"/>
      <c r="J740" s="58"/>
      <c r="K740" s="58"/>
      <c r="L740" s="58">
        <v>0</v>
      </c>
      <c r="M740" s="58">
        <v>0</v>
      </c>
      <c r="N740" s="58"/>
      <c r="O740" s="58">
        <v>0</v>
      </c>
      <c r="P740" s="58"/>
      <c r="Q740" s="58"/>
      <c r="R740" s="58"/>
      <c r="S740" s="58">
        <v>0</v>
      </c>
      <c r="T740" s="58">
        <v>0</v>
      </c>
      <c r="U740" s="58"/>
      <c r="V740" s="58">
        <v>0</v>
      </c>
      <c r="W740" s="58"/>
      <c r="X740" s="58"/>
      <c r="Y740" s="58"/>
      <c r="Z740" s="58">
        <v>0</v>
      </c>
      <c r="AA740" s="58">
        <v>0</v>
      </c>
      <c r="AB740" s="58"/>
      <c r="AC740" s="58">
        <v>0</v>
      </c>
      <c r="AD740" s="58"/>
      <c r="AE740" s="58"/>
      <c r="AF740" s="58"/>
      <c r="AG740" s="58">
        <f t="shared" si="34"/>
        <v>0</v>
      </c>
      <c r="AH740" s="58">
        <f t="shared" si="35"/>
        <v>0</v>
      </c>
      <c r="AI740" s="58"/>
      <c r="AJ740" s="58">
        <f t="shared" si="36"/>
        <v>0</v>
      </c>
      <c r="AK740" s="58"/>
      <c r="AL740" s="58"/>
    </row>
    <row r="741" spans="1:38" ht="145.2" customHeight="1">
      <c r="A741" s="46" t="s">
        <v>170</v>
      </c>
      <c r="B741" s="91" t="s">
        <v>913</v>
      </c>
      <c r="C741" s="54" t="s">
        <v>1948</v>
      </c>
      <c r="D741" s="125"/>
      <c r="E741" s="58">
        <v>0</v>
      </c>
      <c r="F741" s="58">
        <v>0</v>
      </c>
      <c r="G741" s="58"/>
      <c r="H741" s="58">
        <v>0</v>
      </c>
      <c r="I741" s="58"/>
      <c r="J741" s="58"/>
      <c r="K741" s="58"/>
      <c r="L741" s="58">
        <v>11.044062460000001</v>
      </c>
      <c r="M741" s="58">
        <v>2</v>
      </c>
      <c r="N741" s="58"/>
      <c r="O741" s="58">
        <v>0.665</v>
      </c>
      <c r="P741" s="58"/>
      <c r="Q741" s="58"/>
      <c r="R741" s="58"/>
      <c r="S741" s="58">
        <v>0</v>
      </c>
      <c r="T741" s="58">
        <v>0</v>
      </c>
      <c r="U741" s="58"/>
      <c r="V741" s="58">
        <v>0</v>
      </c>
      <c r="W741" s="58"/>
      <c r="X741" s="58"/>
      <c r="Y741" s="58"/>
      <c r="Z741" s="58">
        <v>0</v>
      </c>
      <c r="AA741" s="58">
        <v>0</v>
      </c>
      <c r="AB741" s="58"/>
      <c r="AC741" s="58">
        <v>0</v>
      </c>
      <c r="AD741" s="58"/>
      <c r="AE741" s="58"/>
      <c r="AF741" s="58"/>
      <c r="AG741" s="58">
        <f t="shared" si="34"/>
        <v>11.044062460000001</v>
      </c>
      <c r="AH741" s="58">
        <f t="shared" si="35"/>
        <v>2</v>
      </c>
      <c r="AI741" s="58"/>
      <c r="AJ741" s="58">
        <f t="shared" si="36"/>
        <v>0.66500000000000004</v>
      </c>
      <c r="AK741" s="58"/>
      <c r="AL741" s="58"/>
    </row>
    <row r="742" spans="1:38" ht="90.65" customHeight="1">
      <c r="A742" s="46" t="s">
        <v>170</v>
      </c>
      <c r="B742" s="91" t="s">
        <v>914</v>
      </c>
      <c r="C742" s="54" t="s">
        <v>1949</v>
      </c>
      <c r="D742" s="125"/>
      <c r="E742" s="58">
        <v>0</v>
      </c>
      <c r="F742" s="58">
        <v>0</v>
      </c>
      <c r="G742" s="58"/>
      <c r="H742" s="58">
        <v>0</v>
      </c>
      <c r="I742" s="58"/>
      <c r="J742" s="58"/>
      <c r="K742" s="58"/>
      <c r="L742" s="58">
        <v>0</v>
      </c>
      <c r="M742" s="58">
        <v>0</v>
      </c>
      <c r="N742" s="58"/>
      <c r="O742" s="58">
        <v>0</v>
      </c>
      <c r="P742" s="58"/>
      <c r="Q742" s="58"/>
      <c r="R742" s="58"/>
      <c r="S742" s="58">
        <v>0</v>
      </c>
      <c r="T742" s="58">
        <v>0</v>
      </c>
      <c r="U742" s="58"/>
      <c r="V742" s="58">
        <v>0</v>
      </c>
      <c r="W742" s="58"/>
      <c r="X742" s="58"/>
      <c r="Y742" s="58"/>
      <c r="Z742" s="58">
        <v>0</v>
      </c>
      <c r="AA742" s="58">
        <v>0</v>
      </c>
      <c r="AB742" s="58"/>
      <c r="AC742" s="58">
        <v>0</v>
      </c>
      <c r="AD742" s="58"/>
      <c r="AE742" s="58"/>
      <c r="AF742" s="58"/>
      <c r="AG742" s="58">
        <f t="shared" si="34"/>
        <v>0</v>
      </c>
      <c r="AH742" s="58">
        <f t="shared" si="35"/>
        <v>0</v>
      </c>
      <c r="AI742" s="58"/>
      <c r="AJ742" s="58">
        <f t="shared" si="36"/>
        <v>0</v>
      </c>
      <c r="AK742" s="58"/>
      <c r="AL742" s="58"/>
    </row>
    <row r="743" spans="1:38" ht="108.8" customHeight="1">
      <c r="A743" s="46" t="s">
        <v>170</v>
      </c>
      <c r="B743" s="91" t="s">
        <v>915</v>
      </c>
      <c r="C743" s="54" t="s">
        <v>1950</v>
      </c>
      <c r="D743" s="125"/>
      <c r="E743" s="58">
        <v>0</v>
      </c>
      <c r="F743" s="58">
        <v>0</v>
      </c>
      <c r="G743" s="58"/>
      <c r="H743" s="58">
        <v>0</v>
      </c>
      <c r="I743" s="58"/>
      <c r="J743" s="58"/>
      <c r="K743" s="58"/>
      <c r="L743" s="58">
        <v>0</v>
      </c>
      <c r="M743" s="58">
        <v>0</v>
      </c>
      <c r="N743" s="58"/>
      <c r="O743" s="58">
        <v>0</v>
      </c>
      <c r="P743" s="58"/>
      <c r="Q743" s="58"/>
      <c r="R743" s="58"/>
      <c r="S743" s="58">
        <v>0</v>
      </c>
      <c r="T743" s="58">
        <v>0</v>
      </c>
      <c r="U743" s="58"/>
      <c r="V743" s="58">
        <v>0</v>
      </c>
      <c r="W743" s="58"/>
      <c r="X743" s="58"/>
      <c r="Y743" s="58"/>
      <c r="Z743" s="58">
        <v>0</v>
      </c>
      <c r="AA743" s="58">
        <v>0</v>
      </c>
      <c r="AB743" s="58"/>
      <c r="AC743" s="58">
        <v>0</v>
      </c>
      <c r="AD743" s="58"/>
      <c r="AE743" s="58"/>
      <c r="AF743" s="58"/>
      <c r="AG743" s="58">
        <f t="shared" si="34"/>
        <v>0</v>
      </c>
      <c r="AH743" s="58">
        <f t="shared" si="35"/>
        <v>0</v>
      </c>
      <c r="AI743" s="58"/>
      <c r="AJ743" s="58">
        <f t="shared" si="36"/>
        <v>0</v>
      </c>
      <c r="AK743" s="58"/>
      <c r="AL743" s="58"/>
    </row>
    <row r="744" spans="1:38" ht="90.65" customHeight="1">
      <c r="A744" s="46" t="s">
        <v>170</v>
      </c>
      <c r="B744" s="91" t="s">
        <v>916</v>
      </c>
      <c r="C744" s="54" t="s">
        <v>1951</v>
      </c>
      <c r="D744" s="125"/>
      <c r="E744" s="58">
        <v>0</v>
      </c>
      <c r="F744" s="58">
        <v>0</v>
      </c>
      <c r="G744" s="58"/>
      <c r="H744" s="58">
        <v>0</v>
      </c>
      <c r="I744" s="58"/>
      <c r="J744" s="58"/>
      <c r="K744" s="58"/>
      <c r="L744" s="58">
        <v>0.44896777000000004</v>
      </c>
      <c r="M744" s="58">
        <v>0</v>
      </c>
      <c r="N744" s="58"/>
      <c r="O744" s="58">
        <v>0.050999999999999997</v>
      </c>
      <c r="P744" s="58"/>
      <c r="Q744" s="58"/>
      <c r="R744" s="58"/>
      <c r="S744" s="58">
        <v>0</v>
      </c>
      <c r="T744" s="58">
        <v>0</v>
      </c>
      <c r="U744" s="58"/>
      <c r="V744" s="58">
        <v>0</v>
      </c>
      <c r="W744" s="58"/>
      <c r="X744" s="58"/>
      <c r="Y744" s="58"/>
      <c r="Z744" s="58">
        <v>0</v>
      </c>
      <c r="AA744" s="58">
        <v>0</v>
      </c>
      <c r="AB744" s="58"/>
      <c r="AC744" s="58">
        <v>0</v>
      </c>
      <c r="AD744" s="58"/>
      <c r="AE744" s="58"/>
      <c r="AF744" s="58"/>
      <c r="AG744" s="58">
        <f t="shared" si="34"/>
        <v>0.44896777000000004</v>
      </c>
      <c r="AH744" s="58">
        <f t="shared" si="35"/>
        <v>0</v>
      </c>
      <c r="AI744" s="58"/>
      <c r="AJ744" s="58">
        <f t="shared" si="36"/>
        <v>0.050999999999999997</v>
      </c>
      <c r="AK744" s="58"/>
      <c r="AL744" s="58"/>
    </row>
    <row r="745" spans="1:38" ht="145.2" customHeight="1">
      <c r="A745" s="46" t="s">
        <v>170</v>
      </c>
      <c r="B745" s="91" t="s">
        <v>917</v>
      </c>
      <c r="C745" s="54" t="s">
        <v>1952</v>
      </c>
      <c r="D745" s="125"/>
      <c r="E745" s="58">
        <v>0</v>
      </c>
      <c r="F745" s="58">
        <v>0</v>
      </c>
      <c r="G745" s="58"/>
      <c r="H745" s="58">
        <v>0</v>
      </c>
      <c r="I745" s="58"/>
      <c r="J745" s="58"/>
      <c r="K745" s="58"/>
      <c r="L745" s="58">
        <v>0</v>
      </c>
      <c r="M745" s="58">
        <v>0</v>
      </c>
      <c r="N745" s="58"/>
      <c r="O745" s="58">
        <v>0</v>
      </c>
      <c r="P745" s="58"/>
      <c r="Q745" s="58"/>
      <c r="R745" s="58"/>
      <c r="S745" s="58">
        <v>0</v>
      </c>
      <c r="T745" s="58">
        <v>0</v>
      </c>
      <c r="U745" s="58"/>
      <c r="V745" s="58">
        <v>0</v>
      </c>
      <c r="W745" s="58"/>
      <c r="X745" s="58"/>
      <c r="Y745" s="58"/>
      <c r="Z745" s="58">
        <v>4.2199899999999992</v>
      </c>
      <c r="AA745" s="58">
        <v>0</v>
      </c>
      <c r="AB745" s="58"/>
      <c r="AC745" s="58">
        <v>0.80</v>
      </c>
      <c r="AD745" s="58"/>
      <c r="AE745" s="58"/>
      <c r="AF745" s="58"/>
      <c r="AG745" s="58">
        <f t="shared" si="34"/>
        <v>4.2199899999999992</v>
      </c>
      <c r="AH745" s="58">
        <f t="shared" si="35"/>
        <v>0</v>
      </c>
      <c r="AI745" s="58"/>
      <c r="AJ745" s="58">
        <f t="shared" si="36"/>
        <v>0.80000000000000004</v>
      </c>
      <c r="AK745" s="58"/>
      <c r="AL745" s="58"/>
    </row>
    <row r="746" spans="1:38" ht="199.55" customHeight="1">
      <c r="A746" s="46" t="s">
        <v>170</v>
      </c>
      <c r="B746" s="91" t="s">
        <v>918</v>
      </c>
      <c r="C746" s="54" t="s">
        <v>1953</v>
      </c>
      <c r="D746" s="125"/>
      <c r="E746" s="58">
        <v>0</v>
      </c>
      <c r="F746" s="58">
        <v>0</v>
      </c>
      <c r="G746" s="58"/>
      <c r="H746" s="58">
        <v>0</v>
      </c>
      <c r="I746" s="58"/>
      <c r="J746" s="58"/>
      <c r="K746" s="58"/>
      <c r="L746" s="58">
        <v>0</v>
      </c>
      <c r="M746" s="58">
        <v>0</v>
      </c>
      <c r="N746" s="58"/>
      <c r="O746" s="58">
        <v>0</v>
      </c>
      <c r="P746" s="58"/>
      <c r="Q746" s="58"/>
      <c r="R746" s="58"/>
      <c r="S746" s="58">
        <v>0</v>
      </c>
      <c r="T746" s="58">
        <v>0</v>
      </c>
      <c r="U746" s="58"/>
      <c r="V746" s="58">
        <v>0</v>
      </c>
      <c r="W746" s="58"/>
      <c r="X746" s="58"/>
      <c r="Y746" s="58"/>
      <c r="Z746" s="58">
        <v>0</v>
      </c>
      <c r="AA746" s="58">
        <v>0</v>
      </c>
      <c r="AB746" s="58"/>
      <c r="AC746" s="58">
        <v>0</v>
      </c>
      <c r="AD746" s="58"/>
      <c r="AE746" s="58"/>
      <c r="AF746" s="58"/>
      <c r="AG746" s="58">
        <f t="shared" si="34"/>
        <v>0</v>
      </c>
      <c r="AH746" s="58">
        <f t="shared" si="35"/>
        <v>0</v>
      </c>
      <c r="AI746" s="58"/>
      <c r="AJ746" s="58">
        <f t="shared" si="36"/>
        <v>0</v>
      </c>
      <c r="AK746" s="58"/>
      <c r="AL746" s="58"/>
    </row>
    <row r="747" spans="1:38" ht="126.95" customHeight="1">
      <c r="A747" s="46" t="s">
        <v>170</v>
      </c>
      <c r="B747" s="91" t="s">
        <v>919</v>
      </c>
      <c r="C747" s="54" t="s">
        <v>1954</v>
      </c>
      <c r="D747" s="125"/>
      <c r="E747" s="58">
        <v>0</v>
      </c>
      <c r="F747" s="58">
        <v>0</v>
      </c>
      <c r="G747" s="58"/>
      <c r="H747" s="58">
        <v>0</v>
      </c>
      <c r="I747" s="58"/>
      <c r="J747" s="58"/>
      <c r="K747" s="58"/>
      <c r="L747" s="58">
        <v>0.27301757999999998</v>
      </c>
      <c r="M747" s="58">
        <v>0</v>
      </c>
      <c r="N747" s="58"/>
      <c r="O747" s="58">
        <v>0.16</v>
      </c>
      <c r="P747" s="58"/>
      <c r="Q747" s="58"/>
      <c r="R747" s="58"/>
      <c r="S747" s="58">
        <v>0</v>
      </c>
      <c r="T747" s="58">
        <v>0</v>
      </c>
      <c r="U747" s="58"/>
      <c r="V747" s="58">
        <v>0</v>
      </c>
      <c r="W747" s="58"/>
      <c r="X747" s="58"/>
      <c r="Y747" s="58"/>
      <c r="Z747" s="58">
        <v>0</v>
      </c>
      <c r="AA747" s="58">
        <v>0</v>
      </c>
      <c r="AB747" s="58"/>
      <c r="AC747" s="58">
        <v>0</v>
      </c>
      <c r="AD747" s="58"/>
      <c r="AE747" s="58"/>
      <c r="AF747" s="58"/>
      <c r="AG747" s="58">
        <f t="shared" si="34"/>
        <v>0.27301757999999998</v>
      </c>
      <c r="AH747" s="58">
        <f t="shared" si="35"/>
        <v>0</v>
      </c>
      <c r="AI747" s="58"/>
      <c r="AJ747" s="58">
        <f t="shared" si="36"/>
        <v>0.16</v>
      </c>
      <c r="AK747" s="58"/>
      <c r="AL747" s="58"/>
    </row>
    <row r="748" spans="1:38" ht="199.55" customHeight="1">
      <c r="A748" s="46" t="s">
        <v>170</v>
      </c>
      <c r="B748" s="91" t="s">
        <v>920</v>
      </c>
      <c r="C748" s="54" t="s">
        <v>1955</v>
      </c>
      <c r="D748" s="125"/>
      <c r="E748" s="58">
        <v>0</v>
      </c>
      <c r="F748" s="58">
        <v>0</v>
      </c>
      <c r="G748" s="58"/>
      <c r="H748" s="58">
        <v>0</v>
      </c>
      <c r="I748" s="58"/>
      <c r="J748" s="58"/>
      <c r="K748" s="58"/>
      <c r="L748" s="58">
        <v>0</v>
      </c>
      <c r="M748" s="58">
        <v>0</v>
      </c>
      <c r="N748" s="58"/>
      <c r="O748" s="58">
        <v>0</v>
      </c>
      <c r="P748" s="58"/>
      <c r="Q748" s="58"/>
      <c r="R748" s="58"/>
      <c r="S748" s="58">
        <v>48.737339999999996</v>
      </c>
      <c r="T748" s="58">
        <v>0.32</v>
      </c>
      <c r="U748" s="58"/>
      <c r="V748" s="58">
        <v>1.20</v>
      </c>
      <c r="W748" s="58"/>
      <c r="X748" s="58"/>
      <c r="Y748" s="58"/>
      <c r="Z748" s="58">
        <v>0</v>
      </c>
      <c r="AA748" s="58">
        <v>0</v>
      </c>
      <c r="AB748" s="58"/>
      <c r="AC748" s="58">
        <v>0</v>
      </c>
      <c r="AD748" s="58"/>
      <c r="AE748" s="58"/>
      <c r="AF748" s="58"/>
      <c r="AG748" s="58">
        <f t="shared" si="34"/>
        <v>48.737339999999996</v>
      </c>
      <c r="AH748" s="58">
        <f t="shared" si="35"/>
        <v>0.32000000000000001</v>
      </c>
      <c r="AI748" s="58"/>
      <c r="AJ748" s="58">
        <f t="shared" si="36"/>
        <v>1.2</v>
      </c>
      <c r="AK748" s="58"/>
      <c r="AL748" s="58"/>
    </row>
    <row r="749" spans="1:38" ht="145.2" customHeight="1">
      <c r="A749" s="46" t="s">
        <v>170</v>
      </c>
      <c r="B749" s="91" t="s">
        <v>921</v>
      </c>
      <c r="C749" s="54" t="s">
        <v>1956</v>
      </c>
      <c r="D749" s="125"/>
      <c r="E749" s="58">
        <v>0</v>
      </c>
      <c r="F749" s="58">
        <v>0</v>
      </c>
      <c r="G749" s="58"/>
      <c r="H749" s="58">
        <v>0</v>
      </c>
      <c r="I749" s="58"/>
      <c r="J749" s="58"/>
      <c r="K749" s="58"/>
      <c r="L749" s="58">
        <v>0</v>
      </c>
      <c r="M749" s="58">
        <v>0</v>
      </c>
      <c r="N749" s="58"/>
      <c r="O749" s="58">
        <v>0</v>
      </c>
      <c r="P749" s="58"/>
      <c r="Q749" s="58"/>
      <c r="R749" s="58"/>
      <c r="S749" s="58">
        <v>0</v>
      </c>
      <c r="T749" s="58">
        <v>0</v>
      </c>
      <c r="U749" s="58"/>
      <c r="V749" s="58">
        <v>0</v>
      </c>
      <c r="W749" s="58"/>
      <c r="X749" s="58"/>
      <c r="Y749" s="58"/>
      <c r="Z749" s="58">
        <v>0</v>
      </c>
      <c r="AA749" s="58">
        <v>0</v>
      </c>
      <c r="AB749" s="58"/>
      <c r="AC749" s="58">
        <v>0</v>
      </c>
      <c r="AD749" s="58"/>
      <c r="AE749" s="58"/>
      <c r="AF749" s="58"/>
      <c r="AG749" s="58">
        <f t="shared" si="34"/>
        <v>0</v>
      </c>
      <c r="AH749" s="58">
        <f t="shared" si="35"/>
        <v>0</v>
      </c>
      <c r="AI749" s="58"/>
      <c r="AJ749" s="58">
        <f t="shared" si="36"/>
        <v>0</v>
      </c>
      <c r="AK749" s="58"/>
      <c r="AL749" s="58"/>
    </row>
    <row r="750" spans="1:38" ht="145.2" customHeight="1">
      <c r="A750" s="46" t="s">
        <v>170</v>
      </c>
      <c r="B750" s="91" t="s">
        <v>922</v>
      </c>
      <c r="C750" s="54" t="s">
        <v>1957</v>
      </c>
      <c r="D750" s="125"/>
      <c r="E750" s="58">
        <v>0</v>
      </c>
      <c r="F750" s="58">
        <v>0</v>
      </c>
      <c r="G750" s="58"/>
      <c r="H750" s="58">
        <v>0</v>
      </c>
      <c r="I750" s="58"/>
      <c r="J750" s="58"/>
      <c r="K750" s="58"/>
      <c r="L750" s="58">
        <v>0</v>
      </c>
      <c r="M750" s="58">
        <v>0</v>
      </c>
      <c r="N750" s="58"/>
      <c r="O750" s="58">
        <v>0</v>
      </c>
      <c r="P750" s="58"/>
      <c r="Q750" s="58"/>
      <c r="R750" s="58"/>
      <c r="S750" s="58">
        <v>0</v>
      </c>
      <c r="T750" s="58">
        <v>0</v>
      </c>
      <c r="U750" s="58"/>
      <c r="V750" s="58">
        <v>0</v>
      </c>
      <c r="W750" s="58"/>
      <c r="X750" s="58"/>
      <c r="Y750" s="58"/>
      <c r="Z750" s="58">
        <v>0</v>
      </c>
      <c r="AA750" s="58">
        <v>0</v>
      </c>
      <c r="AB750" s="58"/>
      <c r="AC750" s="58">
        <v>0</v>
      </c>
      <c r="AD750" s="58"/>
      <c r="AE750" s="58"/>
      <c r="AF750" s="58"/>
      <c r="AG750" s="58">
        <f t="shared" si="34"/>
        <v>0</v>
      </c>
      <c r="AH750" s="58">
        <f t="shared" si="35"/>
        <v>0</v>
      </c>
      <c r="AI750" s="58"/>
      <c r="AJ750" s="58">
        <f t="shared" si="36"/>
        <v>0</v>
      </c>
      <c r="AK750" s="58"/>
      <c r="AL750" s="58"/>
    </row>
    <row r="751" spans="1:38" ht="145.2" customHeight="1">
      <c r="A751" s="46" t="s">
        <v>170</v>
      </c>
      <c r="B751" s="91" t="s">
        <v>923</v>
      </c>
      <c r="C751" s="54" t="s">
        <v>1958</v>
      </c>
      <c r="D751" s="125"/>
      <c r="E751" s="58">
        <v>0</v>
      </c>
      <c r="F751" s="58">
        <v>0</v>
      </c>
      <c r="G751" s="58"/>
      <c r="H751" s="58">
        <v>0</v>
      </c>
      <c r="I751" s="58"/>
      <c r="J751" s="58"/>
      <c r="K751" s="58"/>
      <c r="L751" s="58">
        <v>0</v>
      </c>
      <c r="M751" s="58">
        <v>0</v>
      </c>
      <c r="N751" s="58"/>
      <c r="O751" s="58">
        <v>0</v>
      </c>
      <c r="P751" s="58"/>
      <c r="Q751" s="58"/>
      <c r="R751" s="58"/>
      <c r="S751" s="58">
        <v>0</v>
      </c>
      <c r="T751" s="58">
        <v>0</v>
      </c>
      <c r="U751" s="58"/>
      <c r="V751" s="58">
        <v>0</v>
      </c>
      <c r="W751" s="58"/>
      <c r="X751" s="58"/>
      <c r="Y751" s="58"/>
      <c r="Z751" s="58">
        <v>0</v>
      </c>
      <c r="AA751" s="58">
        <v>0</v>
      </c>
      <c r="AB751" s="58"/>
      <c r="AC751" s="58">
        <v>0</v>
      </c>
      <c r="AD751" s="58"/>
      <c r="AE751" s="58"/>
      <c r="AF751" s="58"/>
      <c r="AG751" s="58">
        <f t="shared" si="34"/>
        <v>0</v>
      </c>
      <c r="AH751" s="58">
        <f t="shared" si="35"/>
        <v>0</v>
      </c>
      <c r="AI751" s="58"/>
      <c r="AJ751" s="58">
        <f t="shared" si="36"/>
        <v>0</v>
      </c>
      <c r="AK751" s="58"/>
      <c r="AL751" s="58"/>
    </row>
    <row r="752" spans="1:38" ht="72.65" customHeight="1">
      <c r="A752" s="46" t="s">
        <v>170</v>
      </c>
      <c r="B752" s="91" t="s">
        <v>924</v>
      </c>
      <c r="C752" s="54" t="s">
        <v>1959</v>
      </c>
      <c r="D752" s="125"/>
      <c r="E752" s="58">
        <v>0</v>
      </c>
      <c r="F752" s="58">
        <v>0</v>
      </c>
      <c r="G752" s="58"/>
      <c r="H752" s="58">
        <v>0</v>
      </c>
      <c r="I752" s="58"/>
      <c r="J752" s="58"/>
      <c r="K752" s="58"/>
      <c r="L752" s="58">
        <v>0</v>
      </c>
      <c r="M752" s="58">
        <v>0</v>
      </c>
      <c r="N752" s="58"/>
      <c r="O752" s="58">
        <v>0</v>
      </c>
      <c r="P752" s="58"/>
      <c r="Q752" s="58"/>
      <c r="R752" s="58"/>
      <c r="S752" s="58">
        <v>0</v>
      </c>
      <c r="T752" s="58">
        <v>0</v>
      </c>
      <c r="U752" s="58"/>
      <c r="V752" s="58">
        <v>0</v>
      </c>
      <c r="W752" s="58"/>
      <c r="X752" s="58"/>
      <c r="Y752" s="58"/>
      <c r="Z752" s="58">
        <v>0</v>
      </c>
      <c r="AA752" s="58">
        <v>0</v>
      </c>
      <c r="AB752" s="58"/>
      <c r="AC752" s="58">
        <v>0</v>
      </c>
      <c r="AD752" s="58"/>
      <c r="AE752" s="58"/>
      <c r="AF752" s="58"/>
      <c r="AG752" s="58">
        <f t="shared" si="34"/>
        <v>0</v>
      </c>
      <c r="AH752" s="58">
        <f t="shared" si="35"/>
        <v>0</v>
      </c>
      <c r="AI752" s="58"/>
      <c r="AJ752" s="58">
        <f t="shared" si="36"/>
        <v>0</v>
      </c>
      <c r="AK752" s="58"/>
      <c r="AL752" s="58"/>
    </row>
    <row r="753" spans="1:38" ht="90.65" customHeight="1">
      <c r="A753" s="46" t="s">
        <v>170</v>
      </c>
      <c r="B753" s="91" t="s">
        <v>925</v>
      </c>
      <c r="C753" s="54" t="s">
        <v>1960</v>
      </c>
      <c r="D753" s="125"/>
      <c r="E753" s="58">
        <v>0</v>
      </c>
      <c r="F753" s="58">
        <v>0</v>
      </c>
      <c r="G753" s="58"/>
      <c r="H753" s="58">
        <v>0</v>
      </c>
      <c r="I753" s="58"/>
      <c r="J753" s="58"/>
      <c r="K753" s="58"/>
      <c r="L753" s="58">
        <v>0</v>
      </c>
      <c r="M753" s="58">
        <v>0</v>
      </c>
      <c r="N753" s="58"/>
      <c r="O753" s="58">
        <v>0</v>
      </c>
      <c r="P753" s="58"/>
      <c r="Q753" s="58"/>
      <c r="R753" s="58"/>
      <c r="S753" s="58">
        <v>0</v>
      </c>
      <c r="T753" s="58">
        <v>0</v>
      </c>
      <c r="U753" s="58"/>
      <c r="V753" s="58">
        <v>0</v>
      </c>
      <c r="W753" s="58"/>
      <c r="X753" s="58"/>
      <c r="Y753" s="58"/>
      <c r="Z753" s="58">
        <v>0</v>
      </c>
      <c r="AA753" s="58">
        <v>0</v>
      </c>
      <c r="AB753" s="58"/>
      <c r="AC753" s="58">
        <v>0</v>
      </c>
      <c r="AD753" s="58"/>
      <c r="AE753" s="58"/>
      <c r="AF753" s="58"/>
      <c r="AG753" s="58">
        <f t="shared" si="34"/>
        <v>0</v>
      </c>
      <c r="AH753" s="58">
        <f t="shared" si="35"/>
        <v>0</v>
      </c>
      <c r="AI753" s="58"/>
      <c r="AJ753" s="58">
        <f t="shared" si="36"/>
        <v>0</v>
      </c>
      <c r="AK753" s="58"/>
      <c r="AL753" s="58"/>
    </row>
    <row r="754" spans="1:38" ht="108.8" customHeight="1">
      <c r="A754" s="46" t="s">
        <v>170</v>
      </c>
      <c r="B754" s="91" t="s">
        <v>926</v>
      </c>
      <c r="C754" s="54" t="s">
        <v>1961</v>
      </c>
      <c r="D754" s="125"/>
      <c r="E754" s="58">
        <v>0</v>
      </c>
      <c r="F754" s="58">
        <v>0</v>
      </c>
      <c r="G754" s="58"/>
      <c r="H754" s="58">
        <v>0</v>
      </c>
      <c r="I754" s="58"/>
      <c r="J754" s="58"/>
      <c r="K754" s="58"/>
      <c r="L754" s="58">
        <v>0</v>
      </c>
      <c r="M754" s="58">
        <v>0</v>
      </c>
      <c r="N754" s="58"/>
      <c r="O754" s="58">
        <v>0</v>
      </c>
      <c r="P754" s="58"/>
      <c r="Q754" s="58"/>
      <c r="R754" s="58"/>
      <c r="S754" s="58">
        <v>0</v>
      </c>
      <c r="T754" s="58">
        <v>0</v>
      </c>
      <c r="U754" s="58"/>
      <c r="V754" s="58">
        <v>0</v>
      </c>
      <c r="W754" s="58"/>
      <c r="X754" s="58"/>
      <c r="Y754" s="58"/>
      <c r="Z754" s="58">
        <v>0</v>
      </c>
      <c r="AA754" s="58">
        <v>0</v>
      </c>
      <c r="AB754" s="58"/>
      <c r="AC754" s="58">
        <v>0</v>
      </c>
      <c r="AD754" s="58"/>
      <c r="AE754" s="58"/>
      <c r="AF754" s="58"/>
      <c r="AG754" s="58">
        <f t="shared" si="34"/>
        <v>0</v>
      </c>
      <c r="AH754" s="58">
        <f t="shared" si="35"/>
        <v>0</v>
      </c>
      <c r="AI754" s="58"/>
      <c r="AJ754" s="58">
        <f t="shared" si="36"/>
        <v>0</v>
      </c>
      <c r="AK754" s="58"/>
      <c r="AL754" s="58"/>
    </row>
    <row r="755" spans="1:38" ht="108.8" customHeight="1">
      <c r="A755" s="46" t="s">
        <v>170</v>
      </c>
      <c r="B755" s="91" t="s">
        <v>927</v>
      </c>
      <c r="C755" s="54" t="s">
        <v>1962</v>
      </c>
      <c r="D755" s="125"/>
      <c r="E755" s="58">
        <v>0</v>
      </c>
      <c r="F755" s="58">
        <v>0</v>
      </c>
      <c r="G755" s="58"/>
      <c r="H755" s="58">
        <v>0</v>
      </c>
      <c r="I755" s="58"/>
      <c r="J755" s="58"/>
      <c r="K755" s="58"/>
      <c r="L755" s="58">
        <v>0</v>
      </c>
      <c r="M755" s="58">
        <v>0</v>
      </c>
      <c r="N755" s="58"/>
      <c r="O755" s="58">
        <v>0</v>
      </c>
      <c r="P755" s="58"/>
      <c r="Q755" s="58"/>
      <c r="R755" s="58"/>
      <c r="S755" s="58">
        <v>0</v>
      </c>
      <c r="T755" s="58">
        <v>0</v>
      </c>
      <c r="U755" s="58"/>
      <c r="V755" s="58">
        <v>0</v>
      </c>
      <c r="W755" s="58"/>
      <c r="X755" s="58"/>
      <c r="Y755" s="58"/>
      <c r="Z755" s="58">
        <v>0.41176999999999997</v>
      </c>
      <c r="AA755" s="58">
        <v>0</v>
      </c>
      <c r="AB755" s="58"/>
      <c r="AC755" s="58">
        <v>0.070000000000000007</v>
      </c>
      <c r="AD755" s="58"/>
      <c r="AE755" s="58"/>
      <c r="AF755" s="58"/>
      <c r="AG755" s="58">
        <f t="shared" si="34"/>
        <v>0.41176999999999997</v>
      </c>
      <c r="AH755" s="58">
        <f t="shared" si="35"/>
        <v>0</v>
      </c>
      <c r="AI755" s="58"/>
      <c r="AJ755" s="58">
        <f t="shared" si="36"/>
        <v>0.070000000000000007</v>
      </c>
      <c r="AK755" s="58"/>
      <c r="AL755" s="58"/>
    </row>
    <row r="756" spans="1:38" ht="181.3" customHeight="1">
      <c r="A756" s="46" t="s">
        <v>170</v>
      </c>
      <c r="B756" s="91" t="s">
        <v>928</v>
      </c>
      <c r="C756" s="54" t="s">
        <v>1963</v>
      </c>
      <c r="D756" s="125"/>
      <c r="E756" s="58">
        <v>0</v>
      </c>
      <c r="F756" s="58">
        <v>0</v>
      </c>
      <c r="G756" s="58"/>
      <c r="H756" s="58">
        <v>0</v>
      </c>
      <c r="I756" s="58"/>
      <c r="J756" s="58"/>
      <c r="K756" s="58"/>
      <c r="L756" s="58">
        <v>0</v>
      </c>
      <c r="M756" s="58">
        <v>0</v>
      </c>
      <c r="N756" s="58"/>
      <c r="O756" s="58">
        <v>0</v>
      </c>
      <c r="P756" s="58"/>
      <c r="Q756" s="58"/>
      <c r="R756" s="58"/>
      <c r="S756" s="58">
        <v>0</v>
      </c>
      <c r="T756" s="58">
        <v>0</v>
      </c>
      <c r="U756" s="58"/>
      <c r="V756" s="58">
        <v>0</v>
      </c>
      <c r="W756" s="58"/>
      <c r="X756" s="58"/>
      <c r="Y756" s="58"/>
      <c r="Z756" s="58">
        <v>0</v>
      </c>
      <c r="AA756" s="58">
        <v>0</v>
      </c>
      <c r="AB756" s="58"/>
      <c r="AC756" s="58">
        <v>0</v>
      </c>
      <c r="AD756" s="58"/>
      <c r="AE756" s="58"/>
      <c r="AF756" s="58"/>
      <c r="AG756" s="58">
        <f t="shared" si="34"/>
        <v>0</v>
      </c>
      <c r="AH756" s="58">
        <f t="shared" si="35"/>
        <v>0</v>
      </c>
      <c r="AI756" s="58"/>
      <c r="AJ756" s="58">
        <f t="shared" si="36"/>
        <v>0</v>
      </c>
      <c r="AK756" s="58"/>
      <c r="AL756" s="58"/>
    </row>
    <row r="757" spans="1:38" ht="126.95" customHeight="1">
      <c r="A757" s="46" t="s">
        <v>170</v>
      </c>
      <c r="B757" s="91" t="s">
        <v>929</v>
      </c>
      <c r="C757" s="54" t="s">
        <v>1964</v>
      </c>
      <c r="D757" s="125"/>
      <c r="E757" s="58">
        <v>0</v>
      </c>
      <c r="F757" s="58">
        <v>0</v>
      </c>
      <c r="G757" s="58"/>
      <c r="H757" s="58">
        <v>0</v>
      </c>
      <c r="I757" s="58"/>
      <c r="J757" s="58"/>
      <c r="K757" s="58"/>
      <c r="L757" s="58">
        <v>0</v>
      </c>
      <c r="M757" s="58">
        <v>0</v>
      </c>
      <c r="N757" s="58"/>
      <c r="O757" s="58">
        <v>0</v>
      </c>
      <c r="P757" s="58"/>
      <c r="Q757" s="58"/>
      <c r="R757" s="58"/>
      <c r="S757" s="58">
        <v>0</v>
      </c>
      <c r="T757" s="58">
        <v>0</v>
      </c>
      <c r="U757" s="58"/>
      <c r="V757" s="58">
        <v>0</v>
      </c>
      <c r="W757" s="58"/>
      <c r="X757" s="58"/>
      <c r="Y757" s="58"/>
      <c r="Z757" s="58">
        <v>0</v>
      </c>
      <c r="AA757" s="58">
        <v>0</v>
      </c>
      <c r="AB757" s="58"/>
      <c r="AC757" s="58">
        <v>0</v>
      </c>
      <c r="AD757" s="58"/>
      <c r="AE757" s="58"/>
      <c r="AF757" s="58"/>
      <c r="AG757" s="58">
        <f t="shared" si="34"/>
        <v>0</v>
      </c>
      <c r="AH757" s="58">
        <f t="shared" si="35"/>
        <v>0</v>
      </c>
      <c r="AI757" s="58"/>
      <c r="AJ757" s="58">
        <f t="shared" si="36"/>
        <v>0</v>
      </c>
      <c r="AK757" s="58"/>
      <c r="AL757" s="58"/>
    </row>
    <row r="758" spans="1:38" ht="126.95" customHeight="1">
      <c r="A758" s="46" t="s">
        <v>170</v>
      </c>
      <c r="B758" s="91" t="s">
        <v>930</v>
      </c>
      <c r="C758" s="54" t="s">
        <v>1965</v>
      </c>
      <c r="D758" s="125"/>
      <c r="E758" s="58">
        <v>0</v>
      </c>
      <c r="F758" s="58">
        <v>0</v>
      </c>
      <c r="G758" s="58"/>
      <c r="H758" s="58">
        <v>0</v>
      </c>
      <c r="I758" s="58"/>
      <c r="J758" s="58"/>
      <c r="K758" s="58"/>
      <c r="L758" s="58">
        <v>0</v>
      </c>
      <c r="M758" s="58">
        <v>0</v>
      </c>
      <c r="N758" s="58"/>
      <c r="O758" s="58">
        <v>0</v>
      </c>
      <c r="P758" s="58"/>
      <c r="Q758" s="58"/>
      <c r="R758" s="58"/>
      <c r="S758" s="58">
        <v>0</v>
      </c>
      <c r="T758" s="58">
        <v>0</v>
      </c>
      <c r="U758" s="58"/>
      <c r="V758" s="58">
        <v>0</v>
      </c>
      <c r="W758" s="58"/>
      <c r="X758" s="58"/>
      <c r="Y758" s="58"/>
      <c r="Z758" s="58">
        <v>0</v>
      </c>
      <c r="AA758" s="58">
        <v>0</v>
      </c>
      <c r="AB758" s="58"/>
      <c r="AC758" s="58">
        <v>0</v>
      </c>
      <c r="AD758" s="58"/>
      <c r="AE758" s="58"/>
      <c r="AF758" s="58"/>
      <c r="AG758" s="58">
        <f t="shared" si="34"/>
        <v>0</v>
      </c>
      <c r="AH758" s="58">
        <f t="shared" si="35"/>
        <v>0</v>
      </c>
      <c r="AI758" s="58"/>
      <c r="AJ758" s="58">
        <f t="shared" si="36"/>
        <v>0</v>
      </c>
      <c r="AK758" s="58"/>
      <c r="AL758" s="58"/>
    </row>
    <row r="759" spans="1:38" ht="90.65" customHeight="1">
      <c r="A759" s="46" t="s">
        <v>170</v>
      </c>
      <c r="B759" s="91" t="s">
        <v>931</v>
      </c>
      <c r="C759" s="54" t="s">
        <v>1966</v>
      </c>
      <c r="D759" s="125"/>
      <c r="E759" s="58">
        <v>0</v>
      </c>
      <c r="F759" s="58">
        <v>0</v>
      </c>
      <c r="G759" s="58"/>
      <c r="H759" s="58">
        <v>0</v>
      </c>
      <c r="I759" s="58"/>
      <c r="J759" s="58"/>
      <c r="K759" s="58"/>
      <c r="L759" s="58">
        <v>0</v>
      </c>
      <c r="M759" s="58">
        <v>0</v>
      </c>
      <c r="N759" s="58"/>
      <c r="O759" s="58">
        <v>0</v>
      </c>
      <c r="P759" s="58"/>
      <c r="Q759" s="58"/>
      <c r="R759" s="58"/>
      <c r="S759" s="58">
        <v>4.8404934599999994</v>
      </c>
      <c r="T759" s="58">
        <v>0.25</v>
      </c>
      <c r="U759" s="58"/>
      <c r="V759" s="58">
        <v>1.24</v>
      </c>
      <c r="W759" s="58"/>
      <c r="X759" s="58"/>
      <c r="Y759" s="58"/>
      <c r="Z759" s="58">
        <v>0</v>
      </c>
      <c r="AA759" s="58">
        <v>0</v>
      </c>
      <c r="AB759" s="58"/>
      <c r="AC759" s="58">
        <v>0</v>
      </c>
      <c r="AD759" s="58"/>
      <c r="AE759" s="58"/>
      <c r="AF759" s="58"/>
      <c r="AG759" s="58">
        <f t="shared" si="34"/>
        <v>4.8404934599999994</v>
      </c>
      <c r="AH759" s="58">
        <f t="shared" si="35"/>
        <v>0.25</v>
      </c>
      <c r="AI759" s="58"/>
      <c r="AJ759" s="58">
        <f t="shared" si="36"/>
        <v>1.24</v>
      </c>
      <c r="AK759" s="58"/>
      <c r="AL759" s="58"/>
    </row>
    <row r="760" spans="1:38" ht="108.8" customHeight="1">
      <c r="A760" s="46" t="s">
        <v>170</v>
      </c>
      <c r="B760" s="91" t="s">
        <v>932</v>
      </c>
      <c r="C760" s="54" t="s">
        <v>1967</v>
      </c>
      <c r="D760" s="125"/>
      <c r="E760" s="58">
        <v>0</v>
      </c>
      <c r="F760" s="58">
        <v>0</v>
      </c>
      <c r="G760" s="58"/>
      <c r="H760" s="58">
        <v>0</v>
      </c>
      <c r="I760" s="58"/>
      <c r="J760" s="58"/>
      <c r="K760" s="58"/>
      <c r="L760" s="58">
        <v>0</v>
      </c>
      <c r="M760" s="58">
        <v>0</v>
      </c>
      <c r="N760" s="58"/>
      <c r="O760" s="58">
        <v>0</v>
      </c>
      <c r="P760" s="58"/>
      <c r="Q760" s="58"/>
      <c r="R760" s="58"/>
      <c r="S760" s="58">
        <v>0</v>
      </c>
      <c r="T760" s="58">
        <v>0</v>
      </c>
      <c r="U760" s="58"/>
      <c r="V760" s="58">
        <v>0</v>
      </c>
      <c r="W760" s="58"/>
      <c r="X760" s="58"/>
      <c r="Y760" s="58"/>
      <c r="Z760" s="58">
        <v>0</v>
      </c>
      <c r="AA760" s="58">
        <v>0</v>
      </c>
      <c r="AB760" s="58"/>
      <c r="AC760" s="58">
        <v>0</v>
      </c>
      <c r="AD760" s="58"/>
      <c r="AE760" s="58"/>
      <c r="AF760" s="58"/>
      <c r="AG760" s="58">
        <f t="shared" si="34"/>
        <v>0</v>
      </c>
      <c r="AH760" s="58">
        <f t="shared" si="35"/>
        <v>0</v>
      </c>
      <c r="AI760" s="58"/>
      <c r="AJ760" s="58">
        <f t="shared" si="36"/>
        <v>0</v>
      </c>
      <c r="AK760" s="58"/>
      <c r="AL760" s="58"/>
    </row>
    <row r="761" spans="1:38" ht="72.65" customHeight="1">
      <c r="A761" s="46" t="s">
        <v>170</v>
      </c>
      <c r="B761" s="91" t="s">
        <v>933</v>
      </c>
      <c r="C761" s="54" t="s">
        <v>1968</v>
      </c>
      <c r="D761" s="125"/>
      <c r="E761" s="58">
        <v>0</v>
      </c>
      <c r="F761" s="58">
        <v>0</v>
      </c>
      <c r="G761" s="58"/>
      <c r="H761" s="58">
        <v>0</v>
      </c>
      <c r="I761" s="58"/>
      <c r="J761" s="58"/>
      <c r="K761" s="58"/>
      <c r="L761" s="58">
        <v>0</v>
      </c>
      <c r="M761" s="58">
        <v>0</v>
      </c>
      <c r="N761" s="58"/>
      <c r="O761" s="58">
        <v>0</v>
      </c>
      <c r="P761" s="58"/>
      <c r="Q761" s="58"/>
      <c r="R761" s="58"/>
      <c r="S761" s="58">
        <v>0</v>
      </c>
      <c r="T761" s="58">
        <v>0</v>
      </c>
      <c r="U761" s="58"/>
      <c r="V761" s="58">
        <v>0</v>
      </c>
      <c r="W761" s="58"/>
      <c r="X761" s="58"/>
      <c r="Y761" s="58"/>
      <c r="Z761" s="58">
        <v>0</v>
      </c>
      <c r="AA761" s="58">
        <v>0</v>
      </c>
      <c r="AB761" s="58"/>
      <c r="AC761" s="58">
        <v>0</v>
      </c>
      <c r="AD761" s="58"/>
      <c r="AE761" s="58"/>
      <c r="AF761" s="58"/>
      <c r="AG761" s="58">
        <f t="shared" si="34"/>
        <v>0</v>
      </c>
      <c r="AH761" s="58">
        <f t="shared" si="35"/>
        <v>0</v>
      </c>
      <c r="AI761" s="58"/>
      <c r="AJ761" s="58">
        <f t="shared" si="36"/>
        <v>0</v>
      </c>
      <c r="AK761" s="58"/>
      <c r="AL761" s="58"/>
    </row>
    <row r="762" spans="1:38" ht="145.2" customHeight="1">
      <c r="A762" s="46" t="s">
        <v>170</v>
      </c>
      <c r="B762" s="91" t="s">
        <v>934</v>
      </c>
      <c r="C762" s="54" t="s">
        <v>1969</v>
      </c>
      <c r="D762" s="125"/>
      <c r="E762" s="58">
        <v>0</v>
      </c>
      <c r="F762" s="58">
        <v>0</v>
      </c>
      <c r="G762" s="58"/>
      <c r="H762" s="58">
        <v>0</v>
      </c>
      <c r="I762" s="58"/>
      <c r="J762" s="58"/>
      <c r="K762" s="58"/>
      <c r="L762" s="58">
        <v>0</v>
      </c>
      <c r="M762" s="58">
        <v>0</v>
      </c>
      <c r="N762" s="58"/>
      <c r="O762" s="58">
        <v>0</v>
      </c>
      <c r="P762" s="58"/>
      <c r="Q762" s="58"/>
      <c r="R762" s="58"/>
      <c r="S762" s="58">
        <v>0</v>
      </c>
      <c r="T762" s="58">
        <v>0</v>
      </c>
      <c r="U762" s="58"/>
      <c r="V762" s="58">
        <v>0</v>
      </c>
      <c r="W762" s="58"/>
      <c r="X762" s="58"/>
      <c r="Y762" s="58"/>
      <c r="Z762" s="58">
        <v>0</v>
      </c>
      <c r="AA762" s="58">
        <v>0</v>
      </c>
      <c r="AB762" s="58"/>
      <c r="AC762" s="58">
        <v>0</v>
      </c>
      <c r="AD762" s="58"/>
      <c r="AE762" s="58"/>
      <c r="AF762" s="58"/>
      <c r="AG762" s="58">
        <f t="shared" si="34"/>
        <v>0</v>
      </c>
      <c r="AH762" s="58">
        <f t="shared" si="35"/>
        <v>0</v>
      </c>
      <c r="AI762" s="58"/>
      <c r="AJ762" s="58">
        <f t="shared" si="36"/>
        <v>0</v>
      </c>
      <c r="AK762" s="58"/>
      <c r="AL762" s="58"/>
    </row>
    <row r="763" spans="1:38" ht="145.2" customHeight="1">
      <c r="A763" s="46" t="s">
        <v>170</v>
      </c>
      <c r="B763" s="91" t="s">
        <v>935</v>
      </c>
      <c r="C763" s="54" t="s">
        <v>1970</v>
      </c>
      <c r="D763" s="125"/>
      <c r="E763" s="58">
        <v>0</v>
      </c>
      <c r="F763" s="58">
        <v>0</v>
      </c>
      <c r="G763" s="58"/>
      <c r="H763" s="58">
        <v>0</v>
      </c>
      <c r="I763" s="58"/>
      <c r="J763" s="58"/>
      <c r="K763" s="58"/>
      <c r="L763" s="58">
        <v>0</v>
      </c>
      <c r="M763" s="58">
        <v>0</v>
      </c>
      <c r="N763" s="58"/>
      <c r="O763" s="58">
        <v>0</v>
      </c>
      <c r="P763" s="58"/>
      <c r="Q763" s="58"/>
      <c r="R763" s="58"/>
      <c r="S763" s="58">
        <v>0</v>
      </c>
      <c r="T763" s="58">
        <v>0</v>
      </c>
      <c r="U763" s="58"/>
      <c r="V763" s="58">
        <v>0</v>
      </c>
      <c r="W763" s="58"/>
      <c r="X763" s="58"/>
      <c r="Y763" s="58"/>
      <c r="Z763" s="58">
        <v>0</v>
      </c>
      <c r="AA763" s="58">
        <v>0</v>
      </c>
      <c r="AB763" s="58"/>
      <c r="AC763" s="58">
        <v>0</v>
      </c>
      <c r="AD763" s="58"/>
      <c r="AE763" s="58"/>
      <c r="AF763" s="58"/>
      <c r="AG763" s="58">
        <f t="shared" si="34"/>
        <v>0</v>
      </c>
      <c r="AH763" s="58">
        <f t="shared" si="35"/>
        <v>0</v>
      </c>
      <c r="AI763" s="58"/>
      <c r="AJ763" s="58">
        <f t="shared" si="36"/>
        <v>0</v>
      </c>
      <c r="AK763" s="58"/>
      <c r="AL763" s="58"/>
    </row>
    <row r="764" spans="1:38" ht="145.2" customHeight="1">
      <c r="A764" s="46" t="s">
        <v>170</v>
      </c>
      <c r="B764" s="91" t="s">
        <v>936</v>
      </c>
      <c r="C764" s="54" t="s">
        <v>1971</v>
      </c>
      <c r="D764" s="125"/>
      <c r="E764" s="58">
        <v>0</v>
      </c>
      <c r="F764" s="58">
        <v>0</v>
      </c>
      <c r="G764" s="58"/>
      <c r="H764" s="58">
        <v>0</v>
      </c>
      <c r="I764" s="58"/>
      <c r="J764" s="58"/>
      <c r="K764" s="58"/>
      <c r="L764" s="58">
        <v>0</v>
      </c>
      <c r="M764" s="58">
        <v>0</v>
      </c>
      <c r="N764" s="58"/>
      <c r="O764" s="58">
        <v>0</v>
      </c>
      <c r="P764" s="58"/>
      <c r="Q764" s="58"/>
      <c r="R764" s="58"/>
      <c r="S764" s="58">
        <v>0</v>
      </c>
      <c r="T764" s="58">
        <v>0</v>
      </c>
      <c r="U764" s="58"/>
      <c r="V764" s="58">
        <v>0</v>
      </c>
      <c r="W764" s="58"/>
      <c r="X764" s="58"/>
      <c r="Y764" s="58"/>
      <c r="Z764" s="58">
        <v>0</v>
      </c>
      <c r="AA764" s="58">
        <v>0</v>
      </c>
      <c r="AB764" s="58"/>
      <c r="AC764" s="58">
        <v>0</v>
      </c>
      <c r="AD764" s="58"/>
      <c r="AE764" s="58"/>
      <c r="AF764" s="58"/>
      <c r="AG764" s="58">
        <f t="shared" si="34"/>
        <v>0</v>
      </c>
      <c r="AH764" s="58">
        <f t="shared" si="35"/>
        <v>0</v>
      </c>
      <c r="AI764" s="58"/>
      <c r="AJ764" s="58">
        <f t="shared" si="36"/>
        <v>0</v>
      </c>
      <c r="AK764" s="58"/>
      <c r="AL764" s="58"/>
    </row>
    <row r="765" spans="1:38" ht="108.8" customHeight="1">
      <c r="A765" s="46" t="s">
        <v>170</v>
      </c>
      <c r="B765" s="91" t="s">
        <v>937</v>
      </c>
      <c r="C765" s="54" t="s">
        <v>1972</v>
      </c>
      <c r="D765" s="125"/>
      <c r="E765" s="58">
        <v>0</v>
      </c>
      <c r="F765" s="58">
        <v>0</v>
      </c>
      <c r="G765" s="58"/>
      <c r="H765" s="58">
        <v>0</v>
      </c>
      <c r="I765" s="58"/>
      <c r="J765" s="58"/>
      <c r="K765" s="58"/>
      <c r="L765" s="58">
        <v>0</v>
      </c>
      <c r="M765" s="58">
        <v>0</v>
      </c>
      <c r="N765" s="58"/>
      <c r="O765" s="58">
        <v>0</v>
      </c>
      <c r="P765" s="58"/>
      <c r="Q765" s="58"/>
      <c r="R765" s="58"/>
      <c r="S765" s="58">
        <v>0</v>
      </c>
      <c r="T765" s="58">
        <v>0</v>
      </c>
      <c r="U765" s="58"/>
      <c r="V765" s="58">
        <v>0</v>
      </c>
      <c r="W765" s="58"/>
      <c r="X765" s="58"/>
      <c r="Y765" s="58"/>
      <c r="Z765" s="58">
        <v>0</v>
      </c>
      <c r="AA765" s="58">
        <v>0</v>
      </c>
      <c r="AB765" s="58"/>
      <c r="AC765" s="58">
        <v>0</v>
      </c>
      <c r="AD765" s="58"/>
      <c r="AE765" s="58"/>
      <c r="AF765" s="58"/>
      <c r="AG765" s="58">
        <f t="shared" si="34"/>
        <v>0</v>
      </c>
      <c r="AH765" s="58">
        <f t="shared" si="35"/>
        <v>0</v>
      </c>
      <c r="AI765" s="58"/>
      <c r="AJ765" s="58">
        <f t="shared" si="36"/>
        <v>0</v>
      </c>
      <c r="AK765" s="58"/>
      <c r="AL765" s="58"/>
    </row>
    <row r="766" spans="1:38" ht="108.8" customHeight="1">
      <c r="A766" s="46" t="s">
        <v>170</v>
      </c>
      <c r="B766" s="91" t="s">
        <v>938</v>
      </c>
      <c r="C766" s="54" t="s">
        <v>1973</v>
      </c>
      <c r="D766" s="125"/>
      <c r="E766" s="58">
        <v>0</v>
      </c>
      <c r="F766" s="58">
        <v>0</v>
      </c>
      <c r="G766" s="58"/>
      <c r="H766" s="58">
        <v>0</v>
      </c>
      <c r="I766" s="58"/>
      <c r="J766" s="58"/>
      <c r="K766" s="58"/>
      <c r="L766" s="58">
        <v>0</v>
      </c>
      <c r="M766" s="58">
        <v>0</v>
      </c>
      <c r="N766" s="58"/>
      <c r="O766" s="58">
        <v>0</v>
      </c>
      <c r="P766" s="58"/>
      <c r="Q766" s="58"/>
      <c r="R766" s="58"/>
      <c r="S766" s="58">
        <v>0</v>
      </c>
      <c r="T766" s="58">
        <v>0</v>
      </c>
      <c r="U766" s="58"/>
      <c r="V766" s="58">
        <v>0</v>
      </c>
      <c r="W766" s="58"/>
      <c r="X766" s="58"/>
      <c r="Y766" s="58"/>
      <c r="Z766" s="58">
        <v>0</v>
      </c>
      <c r="AA766" s="58">
        <v>0</v>
      </c>
      <c r="AB766" s="58"/>
      <c r="AC766" s="58">
        <v>0</v>
      </c>
      <c r="AD766" s="58"/>
      <c r="AE766" s="58"/>
      <c r="AF766" s="58"/>
      <c r="AG766" s="58">
        <f t="shared" si="34"/>
        <v>0</v>
      </c>
      <c r="AH766" s="58">
        <f t="shared" si="35"/>
        <v>0</v>
      </c>
      <c r="AI766" s="58"/>
      <c r="AJ766" s="58">
        <f t="shared" si="36"/>
        <v>0</v>
      </c>
      <c r="AK766" s="58"/>
      <c r="AL766" s="58"/>
    </row>
    <row r="767" spans="1:38" ht="145.2" customHeight="1">
      <c r="A767" s="46" t="s">
        <v>170</v>
      </c>
      <c r="B767" s="91" t="s">
        <v>939</v>
      </c>
      <c r="C767" s="54" t="s">
        <v>1974</v>
      </c>
      <c r="D767" s="125"/>
      <c r="E767" s="58">
        <v>0</v>
      </c>
      <c r="F767" s="58">
        <v>0</v>
      </c>
      <c r="G767" s="58"/>
      <c r="H767" s="58">
        <v>0</v>
      </c>
      <c r="I767" s="58"/>
      <c r="J767" s="58"/>
      <c r="K767" s="58"/>
      <c r="L767" s="58">
        <v>0</v>
      </c>
      <c r="M767" s="58">
        <v>0</v>
      </c>
      <c r="N767" s="58"/>
      <c r="O767" s="58">
        <v>0</v>
      </c>
      <c r="P767" s="58"/>
      <c r="Q767" s="58"/>
      <c r="R767" s="58"/>
      <c r="S767" s="58">
        <v>0</v>
      </c>
      <c r="T767" s="58">
        <v>0</v>
      </c>
      <c r="U767" s="58"/>
      <c r="V767" s="58">
        <v>0</v>
      </c>
      <c r="W767" s="58"/>
      <c r="X767" s="58"/>
      <c r="Y767" s="58"/>
      <c r="Z767" s="58">
        <v>0</v>
      </c>
      <c r="AA767" s="58">
        <v>0</v>
      </c>
      <c r="AB767" s="58"/>
      <c r="AC767" s="58">
        <v>0</v>
      </c>
      <c r="AD767" s="58"/>
      <c r="AE767" s="58"/>
      <c r="AF767" s="58"/>
      <c r="AG767" s="58">
        <f t="shared" si="34"/>
        <v>0</v>
      </c>
      <c r="AH767" s="58">
        <f t="shared" si="35"/>
        <v>0</v>
      </c>
      <c r="AI767" s="58"/>
      <c r="AJ767" s="58">
        <f t="shared" si="36"/>
        <v>0</v>
      </c>
      <c r="AK767" s="58"/>
      <c r="AL767" s="58"/>
    </row>
    <row r="768" spans="1:38" ht="90.65" customHeight="1">
      <c r="A768" s="46" t="s">
        <v>170</v>
      </c>
      <c r="B768" s="91" t="s">
        <v>940</v>
      </c>
      <c r="C768" s="54" t="s">
        <v>1975</v>
      </c>
      <c r="D768" s="125"/>
      <c r="E768" s="58">
        <v>0</v>
      </c>
      <c r="F768" s="58">
        <v>0</v>
      </c>
      <c r="G768" s="58"/>
      <c r="H768" s="58">
        <v>0</v>
      </c>
      <c r="I768" s="58"/>
      <c r="J768" s="58"/>
      <c r="K768" s="58"/>
      <c r="L768" s="58">
        <v>0</v>
      </c>
      <c r="M768" s="58">
        <v>0</v>
      </c>
      <c r="N768" s="58"/>
      <c r="O768" s="58">
        <v>0</v>
      </c>
      <c r="P768" s="58"/>
      <c r="Q768" s="58"/>
      <c r="R768" s="58"/>
      <c r="S768" s="58">
        <v>0</v>
      </c>
      <c r="T768" s="58">
        <v>0</v>
      </c>
      <c r="U768" s="58"/>
      <c r="V768" s="58">
        <v>0</v>
      </c>
      <c r="W768" s="58"/>
      <c r="X768" s="58"/>
      <c r="Y768" s="58"/>
      <c r="Z768" s="58">
        <v>0</v>
      </c>
      <c r="AA768" s="58">
        <v>0</v>
      </c>
      <c r="AB768" s="58"/>
      <c r="AC768" s="58">
        <v>0</v>
      </c>
      <c r="AD768" s="58"/>
      <c r="AE768" s="58"/>
      <c r="AF768" s="58"/>
      <c r="AG768" s="58">
        <f t="shared" si="34"/>
        <v>0</v>
      </c>
      <c r="AH768" s="58">
        <f t="shared" si="35"/>
        <v>0</v>
      </c>
      <c r="AI768" s="58"/>
      <c r="AJ768" s="58">
        <f t="shared" si="36"/>
        <v>0</v>
      </c>
      <c r="AK768" s="58"/>
      <c r="AL768" s="58"/>
    </row>
    <row r="769" spans="1:38" ht="126.95" customHeight="1">
      <c r="A769" s="46" t="s">
        <v>170</v>
      </c>
      <c r="B769" s="91" t="s">
        <v>941</v>
      </c>
      <c r="C769" s="54" t="s">
        <v>1976</v>
      </c>
      <c r="D769" s="125"/>
      <c r="E769" s="58">
        <v>0</v>
      </c>
      <c r="F769" s="58">
        <v>0</v>
      </c>
      <c r="G769" s="58"/>
      <c r="H769" s="58">
        <v>0</v>
      </c>
      <c r="I769" s="58"/>
      <c r="J769" s="58"/>
      <c r="K769" s="58"/>
      <c r="L769" s="58">
        <v>0</v>
      </c>
      <c r="M769" s="58">
        <v>0</v>
      </c>
      <c r="N769" s="58"/>
      <c r="O769" s="58">
        <v>0</v>
      </c>
      <c r="P769" s="58"/>
      <c r="Q769" s="58"/>
      <c r="R769" s="58"/>
      <c r="S769" s="58">
        <v>0</v>
      </c>
      <c r="T769" s="58">
        <v>0</v>
      </c>
      <c r="U769" s="58"/>
      <c r="V769" s="58">
        <v>0</v>
      </c>
      <c r="W769" s="58"/>
      <c r="X769" s="58"/>
      <c r="Y769" s="58"/>
      <c r="Z769" s="58">
        <v>0</v>
      </c>
      <c r="AA769" s="58">
        <v>0</v>
      </c>
      <c r="AB769" s="58"/>
      <c r="AC769" s="58">
        <v>0</v>
      </c>
      <c r="AD769" s="58"/>
      <c r="AE769" s="58"/>
      <c r="AF769" s="58"/>
      <c r="AG769" s="58">
        <f t="shared" si="34"/>
        <v>0</v>
      </c>
      <c r="AH769" s="58">
        <f t="shared" si="35"/>
        <v>0</v>
      </c>
      <c r="AI769" s="58"/>
      <c r="AJ769" s="58">
        <f t="shared" si="36"/>
        <v>0</v>
      </c>
      <c r="AK769" s="58"/>
      <c r="AL769" s="58"/>
    </row>
    <row r="770" spans="1:38" ht="199.55" customHeight="1">
      <c r="A770" s="46" t="s">
        <v>170</v>
      </c>
      <c r="B770" s="91" t="s">
        <v>942</v>
      </c>
      <c r="C770" s="54" t="s">
        <v>1977</v>
      </c>
      <c r="D770" s="125"/>
      <c r="E770" s="58">
        <v>0</v>
      </c>
      <c r="F770" s="58">
        <v>0</v>
      </c>
      <c r="G770" s="58"/>
      <c r="H770" s="58">
        <v>0</v>
      </c>
      <c r="I770" s="58"/>
      <c r="J770" s="58"/>
      <c r="K770" s="58"/>
      <c r="L770" s="58">
        <v>0</v>
      </c>
      <c r="M770" s="58">
        <v>0</v>
      </c>
      <c r="N770" s="58"/>
      <c r="O770" s="58">
        <v>0</v>
      </c>
      <c r="P770" s="58"/>
      <c r="Q770" s="58"/>
      <c r="R770" s="58"/>
      <c r="S770" s="58">
        <v>0</v>
      </c>
      <c r="T770" s="58">
        <v>0</v>
      </c>
      <c r="U770" s="58"/>
      <c r="V770" s="58">
        <v>0</v>
      </c>
      <c r="W770" s="58"/>
      <c r="X770" s="58"/>
      <c r="Y770" s="58"/>
      <c r="Z770" s="58">
        <v>0</v>
      </c>
      <c r="AA770" s="58">
        <v>0</v>
      </c>
      <c r="AB770" s="58"/>
      <c r="AC770" s="58">
        <v>0</v>
      </c>
      <c r="AD770" s="58"/>
      <c r="AE770" s="58"/>
      <c r="AF770" s="58"/>
      <c r="AG770" s="58">
        <f t="shared" si="34"/>
        <v>0</v>
      </c>
      <c r="AH770" s="58">
        <f t="shared" si="35"/>
        <v>0</v>
      </c>
      <c r="AI770" s="58"/>
      <c r="AJ770" s="58">
        <f t="shared" si="36"/>
        <v>0</v>
      </c>
      <c r="AK770" s="58"/>
      <c r="AL770" s="58"/>
    </row>
    <row r="771" spans="1:38" ht="126.95" customHeight="1">
      <c r="A771" s="46" t="s">
        <v>170</v>
      </c>
      <c r="B771" s="91" t="s">
        <v>943</v>
      </c>
      <c r="C771" s="54" t="s">
        <v>1978</v>
      </c>
      <c r="D771" s="125"/>
      <c r="E771" s="58">
        <v>0</v>
      </c>
      <c r="F771" s="58">
        <v>0</v>
      </c>
      <c r="G771" s="58"/>
      <c r="H771" s="58">
        <v>0</v>
      </c>
      <c r="I771" s="58"/>
      <c r="J771" s="58"/>
      <c r="K771" s="58"/>
      <c r="L771" s="58">
        <v>0</v>
      </c>
      <c r="M771" s="58">
        <v>0</v>
      </c>
      <c r="N771" s="58"/>
      <c r="O771" s="58">
        <v>0</v>
      </c>
      <c r="P771" s="58"/>
      <c r="Q771" s="58"/>
      <c r="R771" s="58"/>
      <c r="S771" s="58">
        <v>0</v>
      </c>
      <c r="T771" s="58">
        <v>0</v>
      </c>
      <c r="U771" s="58"/>
      <c r="V771" s="58">
        <v>0</v>
      </c>
      <c r="W771" s="58"/>
      <c r="X771" s="58"/>
      <c r="Y771" s="58"/>
      <c r="Z771" s="58">
        <v>0</v>
      </c>
      <c r="AA771" s="58">
        <v>0</v>
      </c>
      <c r="AB771" s="58"/>
      <c r="AC771" s="58">
        <v>0</v>
      </c>
      <c r="AD771" s="58"/>
      <c r="AE771" s="58"/>
      <c r="AF771" s="58"/>
      <c r="AG771" s="58">
        <f t="shared" si="34"/>
        <v>0</v>
      </c>
      <c r="AH771" s="58">
        <f t="shared" si="35"/>
        <v>0</v>
      </c>
      <c r="AI771" s="58"/>
      <c r="AJ771" s="58">
        <f t="shared" si="36"/>
        <v>0</v>
      </c>
      <c r="AK771" s="58"/>
      <c r="AL771" s="58"/>
    </row>
    <row r="772" spans="1:38" ht="108.8" customHeight="1">
      <c r="A772" s="46" t="s">
        <v>170</v>
      </c>
      <c r="B772" s="91" t="s">
        <v>944</v>
      </c>
      <c r="C772" s="54" t="s">
        <v>1979</v>
      </c>
      <c r="D772" s="125"/>
      <c r="E772" s="58">
        <v>0</v>
      </c>
      <c r="F772" s="58">
        <v>0</v>
      </c>
      <c r="G772" s="58"/>
      <c r="H772" s="58">
        <v>0</v>
      </c>
      <c r="I772" s="58"/>
      <c r="J772" s="58"/>
      <c r="K772" s="58"/>
      <c r="L772" s="58">
        <v>0</v>
      </c>
      <c r="M772" s="58">
        <v>0</v>
      </c>
      <c r="N772" s="58"/>
      <c r="O772" s="58">
        <v>0</v>
      </c>
      <c r="P772" s="58"/>
      <c r="Q772" s="58"/>
      <c r="R772" s="58"/>
      <c r="S772" s="58">
        <v>0</v>
      </c>
      <c r="T772" s="58">
        <v>0</v>
      </c>
      <c r="U772" s="58"/>
      <c r="V772" s="58">
        <v>0</v>
      </c>
      <c r="W772" s="58"/>
      <c r="X772" s="58"/>
      <c r="Y772" s="58"/>
      <c r="Z772" s="58">
        <v>0</v>
      </c>
      <c r="AA772" s="58">
        <v>0</v>
      </c>
      <c r="AB772" s="58"/>
      <c r="AC772" s="58">
        <v>0</v>
      </c>
      <c r="AD772" s="58"/>
      <c r="AE772" s="58"/>
      <c r="AF772" s="58"/>
      <c r="AG772" s="58">
        <f t="shared" si="34"/>
        <v>0</v>
      </c>
      <c r="AH772" s="58">
        <f t="shared" si="35"/>
        <v>0</v>
      </c>
      <c r="AI772" s="58"/>
      <c r="AJ772" s="58">
        <f t="shared" si="36"/>
        <v>0</v>
      </c>
      <c r="AK772" s="58"/>
      <c r="AL772" s="58"/>
    </row>
    <row r="773" spans="1:38" ht="235.7" customHeight="1">
      <c r="A773" s="46" t="s">
        <v>170</v>
      </c>
      <c r="B773" s="91" t="s">
        <v>945</v>
      </c>
      <c r="C773" s="54" t="s">
        <v>1980</v>
      </c>
      <c r="D773" s="125"/>
      <c r="E773" s="58">
        <v>0</v>
      </c>
      <c r="F773" s="58">
        <v>0</v>
      </c>
      <c r="G773" s="58"/>
      <c r="H773" s="58">
        <v>0</v>
      </c>
      <c r="I773" s="58"/>
      <c r="J773" s="58"/>
      <c r="K773" s="58"/>
      <c r="L773" s="58">
        <v>0</v>
      </c>
      <c r="M773" s="58">
        <v>0</v>
      </c>
      <c r="N773" s="58"/>
      <c r="O773" s="58">
        <v>0</v>
      </c>
      <c r="P773" s="58"/>
      <c r="Q773" s="58"/>
      <c r="R773" s="58"/>
      <c r="S773" s="58">
        <v>0</v>
      </c>
      <c r="T773" s="58">
        <v>0</v>
      </c>
      <c r="U773" s="58"/>
      <c r="V773" s="58">
        <v>0</v>
      </c>
      <c r="W773" s="58"/>
      <c r="X773" s="58"/>
      <c r="Y773" s="58"/>
      <c r="Z773" s="58">
        <v>0</v>
      </c>
      <c r="AA773" s="58">
        <v>0</v>
      </c>
      <c r="AB773" s="58"/>
      <c r="AC773" s="58">
        <v>0</v>
      </c>
      <c r="AD773" s="58"/>
      <c r="AE773" s="58"/>
      <c r="AF773" s="58"/>
      <c r="AG773" s="58">
        <f t="shared" si="34"/>
        <v>0</v>
      </c>
      <c r="AH773" s="58">
        <f t="shared" si="35"/>
        <v>0</v>
      </c>
      <c r="AI773" s="58"/>
      <c r="AJ773" s="58">
        <f t="shared" si="36"/>
        <v>0</v>
      </c>
      <c r="AK773" s="58"/>
      <c r="AL773" s="58"/>
    </row>
    <row r="774" spans="1:38" ht="163.2" customHeight="1">
      <c r="A774" s="46" t="s">
        <v>170</v>
      </c>
      <c r="B774" s="91" t="s">
        <v>946</v>
      </c>
      <c r="C774" s="54" t="s">
        <v>1981</v>
      </c>
      <c r="D774" s="125"/>
      <c r="E774" s="58">
        <v>0</v>
      </c>
      <c r="F774" s="58">
        <v>0</v>
      </c>
      <c r="G774" s="58"/>
      <c r="H774" s="58">
        <v>0</v>
      </c>
      <c r="I774" s="58"/>
      <c r="J774" s="58"/>
      <c r="K774" s="58"/>
      <c r="L774" s="58">
        <v>0</v>
      </c>
      <c r="M774" s="58">
        <v>0</v>
      </c>
      <c r="N774" s="58"/>
      <c r="O774" s="58">
        <v>0</v>
      </c>
      <c r="P774" s="58"/>
      <c r="Q774" s="58"/>
      <c r="R774" s="58"/>
      <c r="S774" s="58">
        <v>0</v>
      </c>
      <c r="T774" s="58">
        <v>0</v>
      </c>
      <c r="U774" s="58"/>
      <c r="V774" s="58">
        <v>0</v>
      </c>
      <c r="W774" s="58"/>
      <c r="X774" s="58"/>
      <c r="Y774" s="58"/>
      <c r="Z774" s="58">
        <v>0</v>
      </c>
      <c r="AA774" s="58">
        <v>0</v>
      </c>
      <c r="AB774" s="58"/>
      <c r="AC774" s="58">
        <v>0</v>
      </c>
      <c r="AD774" s="58"/>
      <c r="AE774" s="58"/>
      <c r="AF774" s="58"/>
      <c r="AG774" s="58">
        <f t="shared" si="34"/>
        <v>0</v>
      </c>
      <c r="AH774" s="58">
        <f t="shared" si="35"/>
        <v>0</v>
      </c>
      <c r="AI774" s="58"/>
      <c r="AJ774" s="58">
        <f t="shared" si="36"/>
        <v>0</v>
      </c>
      <c r="AK774" s="58"/>
      <c r="AL774" s="58"/>
    </row>
    <row r="775" spans="1:38" ht="163.2" customHeight="1">
      <c r="A775" s="46" t="s">
        <v>170</v>
      </c>
      <c r="B775" s="91" t="s">
        <v>947</v>
      </c>
      <c r="C775" s="54" t="s">
        <v>1982</v>
      </c>
      <c r="D775" s="125"/>
      <c r="E775" s="58">
        <v>0</v>
      </c>
      <c r="F775" s="58">
        <v>0</v>
      </c>
      <c r="G775" s="58"/>
      <c r="H775" s="58">
        <v>0</v>
      </c>
      <c r="I775" s="58"/>
      <c r="J775" s="58"/>
      <c r="K775" s="58"/>
      <c r="L775" s="58">
        <v>0</v>
      </c>
      <c r="M775" s="58">
        <v>0</v>
      </c>
      <c r="N775" s="58"/>
      <c r="O775" s="58">
        <v>0</v>
      </c>
      <c r="P775" s="58"/>
      <c r="Q775" s="58"/>
      <c r="R775" s="58"/>
      <c r="S775" s="58">
        <v>0</v>
      </c>
      <c r="T775" s="58">
        <v>0</v>
      </c>
      <c r="U775" s="58"/>
      <c r="V775" s="58">
        <v>0</v>
      </c>
      <c r="W775" s="58"/>
      <c r="X775" s="58"/>
      <c r="Y775" s="58"/>
      <c r="Z775" s="58">
        <v>0</v>
      </c>
      <c r="AA775" s="58">
        <v>0</v>
      </c>
      <c r="AB775" s="58"/>
      <c r="AC775" s="58">
        <v>0</v>
      </c>
      <c r="AD775" s="58"/>
      <c r="AE775" s="58"/>
      <c r="AF775" s="58"/>
      <c r="AG775" s="58">
        <f t="shared" si="34"/>
        <v>0</v>
      </c>
      <c r="AH775" s="58">
        <f t="shared" si="35"/>
        <v>0</v>
      </c>
      <c r="AI775" s="58"/>
      <c r="AJ775" s="58">
        <f t="shared" si="36"/>
        <v>0</v>
      </c>
      <c r="AK775" s="58"/>
      <c r="AL775" s="58"/>
    </row>
    <row r="776" spans="1:38" ht="108.8" customHeight="1">
      <c r="A776" s="46" t="s">
        <v>170</v>
      </c>
      <c r="B776" s="91" t="s">
        <v>948</v>
      </c>
      <c r="C776" s="54" t="s">
        <v>1983</v>
      </c>
      <c r="D776" s="125"/>
      <c r="E776" s="58">
        <v>0</v>
      </c>
      <c r="F776" s="58">
        <v>0</v>
      </c>
      <c r="G776" s="58"/>
      <c r="H776" s="58">
        <v>0</v>
      </c>
      <c r="I776" s="58"/>
      <c r="J776" s="58"/>
      <c r="K776" s="58"/>
      <c r="L776" s="58">
        <v>0</v>
      </c>
      <c r="M776" s="58">
        <v>0</v>
      </c>
      <c r="N776" s="58"/>
      <c r="O776" s="58">
        <v>0</v>
      </c>
      <c r="P776" s="58"/>
      <c r="Q776" s="58"/>
      <c r="R776" s="58"/>
      <c r="S776" s="58">
        <v>0</v>
      </c>
      <c r="T776" s="58">
        <v>0</v>
      </c>
      <c r="U776" s="58"/>
      <c r="V776" s="58">
        <v>0</v>
      </c>
      <c r="W776" s="58"/>
      <c r="X776" s="58"/>
      <c r="Y776" s="58"/>
      <c r="Z776" s="58">
        <v>0</v>
      </c>
      <c r="AA776" s="58">
        <v>0</v>
      </c>
      <c r="AB776" s="58"/>
      <c r="AC776" s="58">
        <v>0</v>
      </c>
      <c r="AD776" s="58"/>
      <c r="AE776" s="58"/>
      <c r="AF776" s="58"/>
      <c r="AG776" s="58">
        <f t="shared" si="34"/>
        <v>0</v>
      </c>
      <c r="AH776" s="58">
        <f t="shared" si="35"/>
        <v>0</v>
      </c>
      <c r="AI776" s="58"/>
      <c r="AJ776" s="58">
        <f t="shared" si="36"/>
        <v>0</v>
      </c>
      <c r="AK776" s="58"/>
      <c r="AL776" s="58"/>
    </row>
    <row r="777" spans="1:38" ht="271.95" customHeight="1">
      <c r="A777" s="46" t="s">
        <v>170</v>
      </c>
      <c r="B777" s="91" t="s">
        <v>949</v>
      </c>
      <c r="C777" s="54" t="s">
        <v>1984</v>
      </c>
      <c r="D777" s="125"/>
      <c r="E777" s="58">
        <v>0</v>
      </c>
      <c r="F777" s="58">
        <v>0</v>
      </c>
      <c r="G777" s="58"/>
      <c r="H777" s="58">
        <v>0</v>
      </c>
      <c r="I777" s="58"/>
      <c r="J777" s="58"/>
      <c r="K777" s="58"/>
      <c r="L777" s="58">
        <v>0</v>
      </c>
      <c r="M777" s="58">
        <v>0</v>
      </c>
      <c r="N777" s="58"/>
      <c r="O777" s="58">
        <v>0</v>
      </c>
      <c r="P777" s="58"/>
      <c r="Q777" s="58"/>
      <c r="R777" s="58"/>
      <c r="S777" s="58">
        <v>0</v>
      </c>
      <c r="T777" s="58">
        <v>0</v>
      </c>
      <c r="U777" s="58"/>
      <c r="V777" s="58">
        <v>0</v>
      </c>
      <c r="W777" s="58"/>
      <c r="X777" s="58"/>
      <c r="Y777" s="58"/>
      <c r="Z777" s="58">
        <v>0</v>
      </c>
      <c r="AA777" s="58">
        <v>0</v>
      </c>
      <c r="AB777" s="58"/>
      <c r="AC777" s="58">
        <v>0</v>
      </c>
      <c r="AD777" s="58"/>
      <c r="AE777" s="58"/>
      <c r="AF777" s="58"/>
      <c r="AG777" s="58">
        <f t="shared" si="34"/>
        <v>0</v>
      </c>
      <c r="AH777" s="58">
        <f t="shared" si="35"/>
        <v>0</v>
      </c>
      <c r="AI777" s="58"/>
      <c r="AJ777" s="58">
        <f t="shared" si="36"/>
        <v>0</v>
      </c>
      <c r="AK777" s="58"/>
      <c r="AL777" s="58"/>
    </row>
    <row r="778" spans="1:38" ht="163.2" customHeight="1">
      <c r="A778" s="46" t="s">
        <v>170</v>
      </c>
      <c r="B778" s="91" t="s">
        <v>950</v>
      </c>
      <c r="C778" s="54" t="s">
        <v>1985</v>
      </c>
      <c r="D778" s="125"/>
      <c r="E778" s="58">
        <v>0</v>
      </c>
      <c r="F778" s="58">
        <v>0</v>
      </c>
      <c r="G778" s="58"/>
      <c r="H778" s="58">
        <v>0</v>
      </c>
      <c r="I778" s="58"/>
      <c r="J778" s="58"/>
      <c r="K778" s="58"/>
      <c r="L778" s="58">
        <v>0</v>
      </c>
      <c r="M778" s="58">
        <v>0</v>
      </c>
      <c r="N778" s="58"/>
      <c r="O778" s="58">
        <v>0</v>
      </c>
      <c r="P778" s="58"/>
      <c r="Q778" s="58"/>
      <c r="R778" s="58"/>
      <c r="S778" s="58">
        <v>0</v>
      </c>
      <c r="T778" s="58">
        <v>0</v>
      </c>
      <c r="U778" s="58"/>
      <c r="V778" s="58">
        <v>0</v>
      </c>
      <c r="W778" s="58"/>
      <c r="X778" s="58"/>
      <c r="Y778" s="58"/>
      <c r="Z778" s="58">
        <v>0</v>
      </c>
      <c r="AA778" s="58">
        <v>0</v>
      </c>
      <c r="AB778" s="58"/>
      <c r="AC778" s="58">
        <v>0</v>
      </c>
      <c r="AD778" s="58"/>
      <c r="AE778" s="58"/>
      <c r="AF778" s="58"/>
      <c r="AG778" s="58">
        <f t="shared" si="34"/>
        <v>0</v>
      </c>
      <c r="AH778" s="58">
        <f t="shared" si="35"/>
        <v>0</v>
      </c>
      <c r="AI778" s="58"/>
      <c r="AJ778" s="58">
        <f t="shared" si="36"/>
        <v>0</v>
      </c>
      <c r="AK778" s="58"/>
      <c r="AL778" s="58"/>
    </row>
    <row r="779" spans="1:38" ht="126.95" customHeight="1">
      <c r="A779" s="46" t="s">
        <v>170</v>
      </c>
      <c r="B779" s="91" t="s">
        <v>951</v>
      </c>
      <c r="C779" s="54" t="s">
        <v>1986</v>
      </c>
      <c r="D779" s="125"/>
      <c r="E779" s="58">
        <v>0</v>
      </c>
      <c r="F779" s="58">
        <v>0</v>
      </c>
      <c r="G779" s="58"/>
      <c r="H779" s="58">
        <v>0</v>
      </c>
      <c r="I779" s="58"/>
      <c r="J779" s="58"/>
      <c r="K779" s="58"/>
      <c r="L779" s="58">
        <v>0</v>
      </c>
      <c r="M779" s="58">
        <v>0</v>
      </c>
      <c r="N779" s="58"/>
      <c r="O779" s="58">
        <v>0</v>
      </c>
      <c r="P779" s="58"/>
      <c r="Q779" s="58"/>
      <c r="R779" s="58"/>
      <c r="S779" s="58">
        <v>0</v>
      </c>
      <c r="T779" s="58">
        <v>0</v>
      </c>
      <c r="U779" s="58"/>
      <c r="V779" s="58">
        <v>0</v>
      </c>
      <c r="W779" s="58"/>
      <c r="X779" s="58"/>
      <c r="Y779" s="58"/>
      <c r="Z779" s="58">
        <v>1.00759</v>
      </c>
      <c r="AA779" s="58">
        <v>0.10</v>
      </c>
      <c r="AB779" s="58"/>
      <c r="AC779" s="58">
        <v>0.02</v>
      </c>
      <c r="AD779" s="58"/>
      <c r="AE779" s="58"/>
      <c r="AF779" s="58"/>
      <c r="AG779" s="58">
        <f t="shared" si="34"/>
        <v>1.00759</v>
      </c>
      <c r="AH779" s="58">
        <f t="shared" si="35"/>
        <v>0.10000000000000001</v>
      </c>
      <c r="AI779" s="58"/>
      <c r="AJ779" s="58">
        <f t="shared" si="36"/>
        <v>0.02</v>
      </c>
      <c r="AK779" s="58"/>
      <c r="AL779" s="58"/>
    </row>
    <row r="780" spans="1:38" ht="163.2" customHeight="1">
      <c r="A780" s="46" t="s">
        <v>170</v>
      </c>
      <c r="B780" s="91" t="s">
        <v>952</v>
      </c>
      <c r="C780" s="54" t="s">
        <v>1987</v>
      </c>
      <c r="D780" s="125"/>
      <c r="E780" s="58">
        <v>0</v>
      </c>
      <c r="F780" s="58">
        <v>0</v>
      </c>
      <c r="G780" s="58"/>
      <c r="H780" s="58">
        <v>0</v>
      </c>
      <c r="I780" s="58"/>
      <c r="J780" s="58"/>
      <c r="K780" s="58"/>
      <c r="L780" s="58">
        <v>0</v>
      </c>
      <c r="M780" s="58">
        <v>0</v>
      </c>
      <c r="N780" s="58"/>
      <c r="O780" s="58">
        <v>0</v>
      </c>
      <c r="P780" s="58"/>
      <c r="Q780" s="58"/>
      <c r="R780" s="58"/>
      <c r="S780" s="58">
        <v>0</v>
      </c>
      <c r="T780" s="58">
        <v>0</v>
      </c>
      <c r="U780" s="58"/>
      <c r="V780" s="58">
        <v>0</v>
      </c>
      <c r="W780" s="58"/>
      <c r="X780" s="58"/>
      <c r="Y780" s="58"/>
      <c r="Z780" s="58">
        <v>1.4420299999999999</v>
      </c>
      <c r="AA780" s="58">
        <v>0.10</v>
      </c>
      <c r="AB780" s="58"/>
      <c r="AC780" s="58">
        <v>0.03</v>
      </c>
      <c r="AD780" s="58"/>
      <c r="AE780" s="58"/>
      <c r="AF780" s="58"/>
      <c r="AG780" s="58">
        <f t="shared" si="34"/>
        <v>1.4420299999999999</v>
      </c>
      <c r="AH780" s="58">
        <f t="shared" si="35"/>
        <v>0.10000000000000001</v>
      </c>
      <c r="AI780" s="58"/>
      <c r="AJ780" s="58">
        <f t="shared" si="36"/>
        <v>0.029999999999999999</v>
      </c>
      <c r="AK780" s="58"/>
      <c r="AL780" s="58"/>
    </row>
    <row r="781" spans="1:38" ht="90.65" customHeight="1">
      <c r="A781" s="46" t="s">
        <v>170</v>
      </c>
      <c r="B781" s="91" t="s">
        <v>953</v>
      </c>
      <c r="C781" s="54" t="s">
        <v>1988</v>
      </c>
      <c r="D781" s="125"/>
      <c r="E781" s="58">
        <v>0</v>
      </c>
      <c r="F781" s="58">
        <v>0</v>
      </c>
      <c r="G781" s="58"/>
      <c r="H781" s="58">
        <v>0</v>
      </c>
      <c r="I781" s="58"/>
      <c r="J781" s="58"/>
      <c r="K781" s="58"/>
      <c r="L781" s="58">
        <v>0</v>
      </c>
      <c r="M781" s="58">
        <v>0</v>
      </c>
      <c r="N781" s="58"/>
      <c r="O781" s="58">
        <v>0</v>
      </c>
      <c r="P781" s="58"/>
      <c r="Q781" s="58"/>
      <c r="R781" s="58"/>
      <c r="S781" s="58">
        <v>0</v>
      </c>
      <c r="T781" s="58">
        <v>0</v>
      </c>
      <c r="U781" s="58"/>
      <c r="V781" s="58">
        <v>0</v>
      </c>
      <c r="W781" s="58"/>
      <c r="X781" s="58"/>
      <c r="Y781" s="58"/>
      <c r="Z781" s="58">
        <v>0</v>
      </c>
      <c r="AA781" s="58">
        <v>0</v>
      </c>
      <c r="AB781" s="58"/>
      <c r="AC781" s="58">
        <v>0</v>
      </c>
      <c r="AD781" s="58"/>
      <c r="AE781" s="58"/>
      <c r="AF781" s="58"/>
      <c r="AG781" s="58">
        <f t="shared" si="34"/>
        <v>0</v>
      </c>
      <c r="AH781" s="58">
        <f t="shared" si="35"/>
        <v>0</v>
      </c>
      <c r="AI781" s="58"/>
      <c r="AJ781" s="58">
        <f t="shared" si="36"/>
        <v>0</v>
      </c>
      <c r="AK781" s="58"/>
      <c r="AL781" s="58"/>
    </row>
    <row r="782" spans="1:38" ht="108.8" customHeight="1">
      <c r="A782" s="46" t="s">
        <v>170</v>
      </c>
      <c r="B782" s="91" t="s">
        <v>954</v>
      </c>
      <c r="C782" s="54" t="s">
        <v>1989</v>
      </c>
      <c r="D782" s="125"/>
      <c r="E782" s="58">
        <v>0</v>
      </c>
      <c r="F782" s="58">
        <v>0</v>
      </c>
      <c r="G782" s="58"/>
      <c r="H782" s="58">
        <v>0</v>
      </c>
      <c r="I782" s="58"/>
      <c r="J782" s="58"/>
      <c r="K782" s="58"/>
      <c r="L782" s="58">
        <v>0</v>
      </c>
      <c r="M782" s="58">
        <v>0</v>
      </c>
      <c r="N782" s="58"/>
      <c r="O782" s="58">
        <v>0</v>
      </c>
      <c r="P782" s="58"/>
      <c r="Q782" s="58"/>
      <c r="R782" s="58"/>
      <c r="S782" s="58">
        <v>0</v>
      </c>
      <c r="T782" s="58">
        <v>0</v>
      </c>
      <c r="U782" s="58"/>
      <c r="V782" s="58">
        <v>0</v>
      </c>
      <c r="W782" s="58"/>
      <c r="X782" s="58"/>
      <c r="Y782" s="58"/>
      <c r="Z782" s="58">
        <v>0</v>
      </c>
      <c r="AA782" s="58">
        <v>0</v>
      </c>
      <c r="AB782" s="58"/>
      <c r="AC782" s="58">
        <v>0</v>
      </c>
      <c r="AD782" s="58"/>
      <c r="AE782" s="58"/>
      <c r="AF782" s="58"/>
      <c r="AG782" s="58">
        <f t="shared" si="34"/>
        <v>0</v>
      </c>
      <c r="AH782" s="58">
        <f t="shared" si="35"/>
        <v>0</v>
      </c>
      <c r="AI782" s="58"/>
      <c r="AJ782" s="58">
        <f t="shared" si="36"/>
        <v>0</v>
      </c>
      <c r="AK782" s="58"/>
      <c r="AL782" s="58"/>
    </row>
    <row r="783" spans="1:38" ht="145.2" customHeight="1">
      <c r="A783" s="46" t="s">
        <v>170</v>
      </c>
      <c r="B783" s="91" t="s">
        <v>955</v>
      </c>
      <c r="C783" s="54" t="s">
        <v>1990</v>
      </c>
      <c r="D783" s="125"/>
      <c r="E783" s="58">
        <v>0</v>
      </c>
      <c r="F783" s="58">
        <v>0</v>
      </c>
      <c r="G783" s="58"/>
      <c r="H783" s="58">
        <v>0</v>
      </c>
      <c r="I783" s="58"/>
      <c r="J783" s="58"/>
      <c r="K783" s="58"/>
      <c r="L783" s="58">
        <v>0</v>
      </c>
      <c r="M783" s="58">
        <v>0</v>
      </c>
      <c r="N783" s="58"/>
      <c r="O783" s="58">
        <v>0</v>
      </c>
      <c r="P783" s="58"/>
      <c r="Q783" s="58"/>
      <c r="R783" s="58"/>
      <c r="S783" s="58">
        <v>0</v>
      </c>
      <c r="T783" s="58">
        <v>0</v>
      </c>
      <c r="U783" s="58"/>
      <c r="V783" s="58">
        <v>0</v>
      </c>
      <c r="W783" s="58"/>
      <c r="X783" s="58"/>
      <c r="Y783" s="58"/>
      <c r="Z783" s="58">
        <v>0</v>
      </c>
      <c r="AA783" s="58">
        <v>0</v>
      </c>
      <c r="AB783" s="58"/>
      <c r="AC783" s="58">
        <v>0</v>
      </c>
      <c r="AD783" s="58"/>
      <c r="AE783" s="58"/>
      <c r="AF783" s="58"/>
      <c r="AG783" s="58">
        <f t="shared" si="34"/>
        <v>0</v>
      </c>
      <c r="AH783" s="58">
        <f t="shared" si="35"/>
        <v>0</v>
      </c>
      <c r="AI783" s="58"/>
      <c r="AJ783" s="58">
        <f t="shared" si="36"/>
        <v>0</v>
      </c>
      <c r="AK783" s="58"/>
      <c r="AL783" s="58"/>
    </row>
    <row r="784" spans="1:38" ht="126.95" customHeight="1">
      <c r="A784" s="46" t="s">
        <v>170</v>
      </c>
      <c r="B784" s="91" t="s">
        <v>956</v>
      </c>
      <c r="C784" s="54" t="s">
        <v>1991</v>
      </c>
      <c r="D784" s="125"/>
      <c r="E784" s="58">
        <v>0</v>
      </c>
      <c r="F784" s="58">
        <v>0</v>
      </c>
      <c r="G784" s="58"/>
      <c r="H784" s="58">
        <v>0</v>
      </c>
      <c r="I784" s="58"/>
      <c r="J784" s="58"/>
      <c r="K784" s="58"/>
      <c r="L784" s="58">
        <v>0</v>
      </c>
      <c r="M784" s="58">
        <v>0</v>
      </c>
      <c r="N784" s="58"/>
      <c r="O784" s="58">
        <v>0</v>
      </c>
      <c r="P784" s="58"/>
      <c r="Q784" s="58"/>
      <c r="R784" s="58"/>
      <c r="S784" s="58">
        <v>0</v>
      </c>
      <c r="T784" s="58">
        <v>0</v>
      </c>
      <c r="U784" s="58"/>
      <c r="V784" s="58">
        <v>0</v>
      </c>
      <c r="W784" s="58"/>
      <c r="X784" s="58"/>
      <c r="Y784" s="58"/>
      <c r="Z784" s="58">
        <v>0</v>
      </c>
      <c r="AA784" s="58">
        <v>0</v>
      </c>
      <c r="AB784" s="58"/>
      <c r="AC784" s="58">
        <v>0</v>
      </c>
      <c r="AD784" s="58"/>
      <c r="AE784" s="58"/>
      <c r="AF784" s="58"/>
      <c r="AG784" s="58">
        <f t="shared" si="34"/>
        <v>0</v>
      </c>
      <c r="AH784" s="58">
        <f t="shared" si="35"/>
        <v>0</v>
      </c>
      <c r="AI784" s="58"/>
      <c r="AJ784" s="58">
        <f t="shared" si="36"/>
        <v>0</v>
      </c>
      <c r="AK784" s="58"/>
      <c r="AL784" s="58"/>
    </row>
    <row r="785" spans="1:38" ht="163.2" customHeight="1">
      <c r="A785" s="46" t="s">
        <v>170</v>
      </c>
      <c r="B785" s="91" t="s">
        <v>957</v>
      </c>
      <c r="C785" s="54" t="s">
        <v>1992</v>
      </c>
      <c r="D785" s="125"/>
      <c r="E785" s="58">
        <v>0</v>
      </c>
      <c r="F785" s="58">
        <v>0</v>
      </c>
      <c r="G785" s="58"/>
      <c r="H785" s="58">
        <v>0</v>
      </c>
      <c r="I785" s="58"/>
      <c r="J785" s="58"/>
      <c r="K785" s="58"/>
      <c r="L785" s="58">
        <v>0</v>
      </c>
      <c r="M785" s="58">
        <v>0</v>
      </c>
      <c r="N785" s="58"/>
      <c r="O785" s="58">
        <v>0</v>
      </c>
      <c r="P785" s="58"/>
      <c r="Q785" s="58"/>
      <c r="R785" s="58"/>
      <c r="S785" s="58">
        <v>0</v>
      </c>
      <c r="T785" s="58">
        <v>0</v>
      </c>
      <c r="U785" s="58"/>
      <c r="V785" s="58">
        <v>0</v>
      </c>
      <c r="W785" s="58"/>
      <c r="X785" s="58"/>
      <c r="Y785" s="58"/>
      <c r="Z785" s="58">
        <v>0</v>
      </c>
      <c r="AA785" s="58">
        <v>0</v>
      </c>
      <c r="AB785" s="58"/>
      <c r="AC785" s="58">
        <v>0</v>
      </c>
      <c r="AD785" s="58"/>
      <c r="AE785" s="58"/>
      <c r="AF785" s="58"/>
      <c r="AG785" s="58">
        <f t="shared" si="34"/>
        <v>0</v>
      </c>
      <c r="AH785" s="58">
        <f t="shared" si="35"/>
        <v>0</v>
      </c>
      <c r="AI785" s="58"/>
      <c r="AJ785" s="58">
        <f t="shared" si="36"/>
        <v>0</v>
      </c>
      <c r="AK785" s="58"/>
      <c r="AL785" s="58"/>
    </row>
    <row r="786" spans="1:38" ht="90.65" customHeight="1">
      <c r="A786" s="46" t="s">
        <v>170</v>
      </c>
      <c r="B786" s="91" t="s">
        <v>958</v>
      </c>
      <c r="C786" s="54" t="s">
        <v>1993</v>
      </c>
      <c r="D786" s="125"/>
      <c r="E786" s="58">
        <v>0</v>
      </c>
      <c r="F786" s="58">
        <v>0</v>
      </c>
      <c r="G786" s="58"/>
      <c r="H786" s="58">
        <v>0</v>
      </c>
      <c r="I786" s="58"/>
      <c r="J786" s="58"/>
      <c r="K786" s="58"/>
      <c r="L786" s="58">
        <v>0</v>
      </c>
      <c r="M786" s="58">
        <v>0</v>
      </c>
      <c r="N786" s="58"/>
      <c r="O786" s="58">
        <v>0</v>
      </c>
      <c r="P786" s="58"/>
      <c r="Q786" s="58"/>
      <c r="R786" s="58"/>
      <c r="S786" s="58">
        <v>0</v>
      </c>
      <c r="T786" s="58">
        <v>0</v>
      </c>
      <c r="U786" s="58"/>
      <c r="V786" s="58">
        <v>0</v>
      </c>
      <c r="W786" s="58"/>
      <c r="X786" s="58"/>
      <c r="Y786" s="58"/>
      <c r="Z786" s="58">
        <v>0</v>
      </c>
      <c r="AA786" s="58">
        <v>0</v>
      </c>
      <c r="AB786" s="58"/>
      <c r="AC786" s="58">
        <v>0</v>
      </c>
      <c r="AD786" s="58"/>
      <c r="AE786" s="58"/>
      <c r="AF786" s="58"/>
      <c r="AG786" s="58">
        <f t="shared" si="34"/>
        <v>0</v>
      </c>
      <c r="AH786" s="58">
        <f t="shared" si="35"/>
        <v>0</v>
      </c>
      <c r="AI786" s="58"/>
      <c r="AJ786" s="58">
        <f t="shared" si="36"/>
        <v>0</v>
      </c>
      <c r="AK786" s="58"/>
      <c r="AL786" s="58"/>
    </row>
    <row r="787" spans="1:38" ht="108.8" customHeight="1">
      <c r="A787" s="46" t="s">
        <v>170</v>
      </c>
      <c r="B787" s="91" t="s">
        <v>959</v>
      </c>
      <c r="C787" s="54" t="s">
        <v>1994</v>
      </c>
      <c r="D787" s="125"/>
      <c r="E787" s="58">
        <v>0</v>
      </c>
      <c r="F787" s="58">
        <v>0</v>
      </c>
      <c r="G787" s="58"/>
      <c r="H787" s="58">
        <v>0</v>
      </c>
      <c r="I787" s="58"/>
      <c r="J787" s="58"/>
      <c r="K787" s="58"/>
      <c r="L787" s="58">
        <v>0</v>
      </c>
      <c r="M787" s="58">
        <v>0</v>
      </c>
      <c r="N787" s="58"/>
      <c r="O787" s="58">
        <v>0</v>
      </c>
      <c r="P787" s="58"/>
      <c r="Q787" s="58"/>
      <c r="R787" s="58"/>
      <c r="S787" s="58">
        <v>0</v>
      </c>
      <c r="T787" s="58">
        <v>0</v>
      </c>
      <c r="U787" s="58"/>
      <c r="V787" s="58">
        <v>0</v>
      </c>
      <c r="W787" s="58"/>
      <c r="X787" s="58"/>
      <c r="Y787" s="58"/>
      <c r="Z787" s="58">
        <v>0</v>
      </c>
      <c r="AA787" s="58">
        <v>0</v>
      </c>
      <c r="AB787" s="58"/>
      <c r="AC787" s="58">
        <v>0</v>
      </c>
      <c r="AD787" s="58"/>
      <c r="AE787" s="58"/>
      <c r="AF787" s="58"/>
      <c r="AG787" s="58">
        <f t="shared" si="34"/>
        <v>0</v>
      </c>
      <c r="AH787" s="58">
        <f t="shared" si="35"/>
        <v>0</v>
      </c>
      <c r="AI787" s="58"/>
      <c r="AJ787" s="58">
        <f t="shared" si="36"/>
        <v>0</v>
      </c>
      <c r="AK787" s="58"/>
      <c r="AL787" s="58"/>
    </row>
    <row r="788" spans="1:38" ht="108.8" customHeight="1">
      <c r="A788" s="46" t="s">
        <v>170</v>
      </c>
      <c r="B788" s="91" t="s">
        <v>960</v>
      </c>
      <c r="C788" s="54" t="s">
        <v>1995</v>
      </c>
      <c r="D788" s="125"/>
      <c r="E788" s="58">
        <v>0</v>
      </c>
      <c r="F788" s="58">
        <v>0</v>
      </c>
      <c r="G788" s="58"/>
      <c r="H788" s="58">
        <v>0</v>
      </c>
      <c r="I788" s="58"/>
      <c r="J788" s="58"/>
      <c r="K788" s="58"/>
      <c r="L788" s="58">
        <v>0</v>
      </c>
      <c r="M788" s="58">
        <v>0</v>
      </c>
      <c r="N788" s="58"/>
      <c r="O788" s="58">
        <v>0</v>
      </c>
      <c r="P788" s="58"/>
      <c r="Q788" s="58"/>
      <c r="R788" s="58"/>
      <c r="S788" s="58">
        <v>0</v>
      </c>
      <c r="T788" s="58">
        <v>0</v>
      </c>
      <c r="U788" s="58"/>
      <c r="V788" s="58">
        <v>0</v>
      </c>
      <c r="W788" s="58"/>
      <c r="X788" s="58"/>
      <c r="Y788" s="58"/>
      <c r="Z788" s="58">
        <v>0</v>
      </c>
      <c r="AA788" s="58">
        <v>0</v>
      </c>
      <c r="AB788" s="58"/>
      <c r="AC788" s="58">
        <v>0</v>
      </c>
      <c r="AD788" s="58"/>
      <c r="AE788" s="58"/>
      <c r="AF788" s="58"/>
      <c r="AG788" s="58">
        <f t="shared" si="37" ref="AG788:AG851">=E788+L788+S788+Z788</f>
        <v>0</v>
      </c>
      <c r="AH788" s="58">
        <f t="shared" si="38" ref="AH788:AH851">=F788+M788+T788+AA788</f>
        <v>0</v>
      </c>
      <c r="AI788" s="58"/>
      <c r="AJ788" s="58">
        <f t="shared" si="39" ref="AJ788:AJ851">=H788+O788+V788+AC788</f>
        <v>0</v>
      </c>
      <c r="AK788" s="58"/>
      <c r="AL788" s="58"/>
    </row>
    <row r="789" spans="1:38" ht="72.65" customHeight="1">
      <c r="A789" s="46" t="s">
        <v>170</v>
      </c>
      <c r="B789" s="91" t="s">
        <v>961</v>
      </c>
      <c r="C789" s="54" t="s">
        <v>1996</v>
      </c>
      <c r="D789" s="125"/>
      <c r="E789" s="58">
        <v>0</v>
      </c>
      <c r="F789" s="58">
        <v>0</v>
      </c>
      <c r="G789" s="58"/>
      <c r="H789" s="58">
        <v>0</v>
      </c>
      <c r="I789" s="58"/>
      <c r="J789" s="58"/>
      <c r="K789" s="58"/>
      <c r="L789" s="58">
        <v>0</v>
      </c>
      <c r="M789" s="58">
        <v>0</v>
      </c>
      <c r="N789" s="58"/>
      <c r="O789" s="58">
        <v>0</v>
      </c>
      <c r="P789" s="58"/>
      <c r="Q789" s="58"/>
      <c r="R789" s="58"/>
      <c r="S789" s="58">
        <v>0</v>
      </c>
      <c r="T789" s="58">
        <v>0</v>
      </c>
      <c r="U789" s="58"/>
      <c r="V789" s="58">
        <v>0</v>
      </c>
      <c r="W789" s="58"/>
      <c r="X789" s="58"/>
      <c r="Y789" s="58"/>
      <c r="Z789" s="58">
        <v>0</v>
      </c>
      <c r="AA789" s="58">
        <v>0</v>
      </c>
      <c r="AB789" s="58"/>
      <c r="AC789" s="58">
        <v>0</v>
      </c>
      <c r="AD789" s="58"/>
      <c r="AE789" s="58"/>
      <c r="AF789" s="58"/>
      <c r="AG789" s="58">
        <f t="shared" si="37"/>
        <v>0</v>
      </c>
      <c r="AH789" s="58">
        <f t="shared" si="38"/>
        <v>0</v>
      </c>
      <c r="AI789" s="58"/>
      <c r="AJ789" s="58">
        <f t="shared" si="39"/>
        <v>0</v>
      </c>
      <c r="AK789" s="58"/>
      <c r="AL789" s="58"/>
    </row>
    <row r="790" spans="1:38" ht="163.2" customHeight="1">
      <c r="A790" s="46" t="s">
        <v>170</v>
      </c>
      <c r="B790" s="91" t="s">
        <v>962</v>
      </c>
      <c r="C790" s="54" t="s">
        <v>1997</v>
      </c>
      <c r="D790" s="125"/>
      <c r="E790" s="58">
        <v>0</v>
      </c>
      <c r="F790" s="58">
        <v>0</v>
      </c>
      <c r="G790" s="58"/>
      <c r="H790" s="58">
        <v>0</v>
      </c>
      <c r="I790" s="58"/>
      <c r="J790" s="58"/>
      <c r="K790" s="58"/>
      <c r="L790" s="58">
        <v>0</v>
      </c>
      <c r="M790" s="58">
        <v>0</v>
      </c>
      <c r="N790" s="58"/>
      <c r="O790" s="58">
        <v>0</v>
      </c>
      <c r="P790" s="58"/>
      <c r="Q790" s="58"/>
      <c r="R790" s="58"/>
      <c r="S790" s="58">
        <v>0</v>
      </c>
      <c r="T790" s="58">
        <v>0</v>
      </c>
      <c r="U790" s="58"/>
      <c r="V790" s="58">
        <v>0</v>
      </c>
      <c r="W790" s="58"/>
      <c r="X790" s="58"/>
      <c r="Y790" s="58"/>
      <c r="Z790" s="58">
        <v>0</v>
      </c>
      <c r="AA790" s="58">
        <v>0</v>
      </c>
      <c r="AB790" s="58"/>
      <c r="AC790" s="58">
        <v>0</v>
      </c>
      <c r="AD790" s="58"/>
      <c r="AE790" s="58"/>
      <c r="AF790" s="58"/>
      <c r="AG790" s="58">
        <f t="shared" si="37"/>
        <v>0</v>
      </c>
      <c r="AH790" s="58">
        <f t="shared" si="38"/>
        <v>0</v>
      </c>
      <c r="AI790" s="58"/>
      <c r="AJ790" s="58">
        <f t="shared" si="39"/>
        <v>0</v>
      </c>
      <c r="AK790" s="58"/>
      <c r="AL790" s="58"/>
    </row>
    <row r="791" spans="1:38" ht="108.8" customHeight="1">
      <c r="A791" s="46" t="s">
        <v>170</v>
      </c>
      <c r="B791" s="91" t="s">
        <v>963</v>
      </c>
      <c r="C791" s="54" t="s">
        <v>1998</v>
      </c>
      <c r="D791" s="125"/>
      <c r="E791" s="58">
        <v>0</v>
      </c>
      <c r="F791" s="58">
        <v>0</v>
      </c>
      <c r="G791" s="58"/>
      <c r="H791" s="58">
        <v>0</v>
      </c>
      <c r="I791" s="58"/>
      <c r="J791" s="58"/>
      <c r="K791" s="58"/>
      <c r="L791" s="58">
        <v>0</v>
      </c>
      <c r="M791" s="58">
        <v>0</v>
      </c>
      <c r="N791" s="58"/>
      <c r="O791" s="58">
        <v>0</v>
      </c>
      <c r="P791" s="58"/>
      <c r="Q791" s="58"/>
      <c r="R791" s="58"/>
      <c r="S791" s="58">
        <v>0</v>
      </c>
      <c r="T791" s="58">
        <v>0</v>
      </c>
      <c r="U791" s="58"/>
      <c r="V791" s="58">
        <v>0</v>
      </c>
      <c r="W791" s="58"/>
      <c r="X791" s="58"/>
      <c r="Y791" s="58"/>
      <c r="Z791" s="58">
        <v>0</v>
      </c>
      <c r="AA791" s="58">
        <v>0</v>
      </c>
      <c r="AB791" s="58"/>
      <c r="AC791" s="58">
        <v>0</v>
      </c>
      <c r="AD791" s="58"/>
      <c r="AE791" s="58"/>
      <c r="AF791" s="58"/>
      <c r="AG791" s="58">
        <f t="shared" si="37"/>
        <v>0</v>
      </c>
      <c r="AH791" s="58">
        <f t="shared" si="38"/>
        <v>0</v>
      </c>
      <c r="AI791" s="58"/>
      <c r="AJ791" s="58">
        <f t="shared" si="39"/>
        <v>0</v>
      </c>
      <c r="AK791" s="58"/>
      <c r="AL791" s="58"/>
    </row>
    <row r="792" spans="1:38" ht="163.2" customHeight="1">
      <c r="A792" s="46" t="s">
        <v>170</v>
      </c>
      <c r="B792" s="91" t="s">
        <v>964</v>
      </c>
      <c r="C792" s="54" t="s">
        <v>1999</v>
      </c>
      <c r="D792" s="125"/>
      <c r="E792" s="58">
        <v>0</v>
      </c>
      <c r="F792" s="58">
        <v>0</v>
      </c>
      <c r="G792" s="58"/>
      <c r="H792" s="58">
        <v>0</v>
      </c>
      <c r="I792" s="58"/>
      <c r="J792" s="58"/>
      <c r="K792" s="58"/>
      <c r="L792" s="58">
        <v>0</v>
      </c>
      <c r="M792" s="58">
        <v>0</v>
      </c>
      <c r="N792" s="58"/>
      <c r="O792" s="58">
        <v>0</v>
      </c>
      <c r="P792" s="58"/>
      <c r="Q792" s="58"/>
      <c r="R792" s="58"/>
      <c r="S792" s="58">
        <v>0</v>
      </c>
      <c r="T792" s="58">
        <v>0</v>
      </c>
      <c r="U792" s="58"/>
      <c r="V792" s="58">
        <v>0</v>
      </c>
      <c r="W792" s="58"/>
      <c r="X792" s="58"/>
      <c r="Y792" s="58"/>
      <c r="Z792" s="58">
        <v>0</v>
      </c>
      <c r="AA792" s="58">
        <v>0</v>
      </c>
      <c r="AB792" s="58"/>
      <c r="AC792" s="58">
        <v>0</v>
      </c>
      <c r="AD792" s="58"/>
      <c r="AE792" s="58"/>
      <c r="AF792" s="58"/>
      <c r="AG792" s="58">
        <f t="shared" si="37"/>
        <v>0</v>
      </c>
      <c r="AH792" s="58">
        <f t="shared" si="38"/>
        <v>0</v>
      </c>
      <c r="AI792" s="58"/>
      <c r="AJ792" s="58">
        <f t="shared" si="39"/>
        <v>0</v>
      </c>
      <c r="AK792" s="58"/>
      <c r="AL792" s="58"/>
    </row>
    <row r="793" spans="1:38" ht="108.8" customHeight="1">
      <c r="A793" s="46" t="s">
        <v>170</v>
      </c>
      <c r="B793" s="91" t="s">
        <v>965</v>
      </c>
      <c r="C793" s="54" t="s">
        <v>2000</v>
      </c>
      <c r="D793" s="125"/>
      <c r="E793" s="58">
        <v>0</v>
      </c>
      <c r="F793" s="58">
        <v>0</v>
      </c>
      <c r="G793" s="58"/>
      <c r="H793" s="58">
        <v>0</v>
      </c>
      <c r="I793" s="58"/>
      <c r="J793" s="58"/>
      <c r="K793" s="58"/>
      <c r="L793" s="58">
        <v>0</v>
      </c>
      <c r="M793" s="58">
        <v>0</v>
      </c>
      <c r="N793" s="58"/>
      <c r="O793" s="58">
        <v>0</v>
      </c>
      <c r="P793" s="58"/>
      <c r="Q793" s="58"/>
      <c r="R793" s="58"/>
      <c r="S793" s="58">
        <v>0</v>
      </c>
      <c r="T793" s="58">
        <v>0</v>
      </c>
      <c r="U793" s="58"/>
      <c r="V793" s="58">
        <v>0</v>
      </c>
      <c r="W793" s="58"/>
      <c r="X793" s="58"/>
      <c r="Y793" s="58"/>
      <c r="Z793" s="58">
        <v>0</v>
      </c>
      <c r="AA793" s="58">
        <v>0</v>
      </c>
      <c r="AB793" s="58"/>
      <c r="AC793" s="58">
        <v>0</v>
      </c>
      <c r="AD793" s="58"/>
      <c r="AE793" s="58"/>
      <c r="AF793" s="58"/>
      <c r="AG793" s="58">
        <f t="shared" si="37"/>
        <v>0</v>
      </c>
      <c r="AH793" s="58">
        <f t="shared" si="38"/>
        <v>0</v>
      </c>
      <c r="AI793" s="58"/>
      <c r="AJ793" s="58">
        <f t="shared" si="39"/>
        <v>0</v>
      </c>
      <c r="AK793" s="58"/>
      <c r="AL793" s="58"/>
    </row>
    <row r="794" spans="1:38" ht="72.65" customHeight="1">
      <c r="A794" s="46" t="s">
        <v>170</v>
      </c>
      <c r="B794" s="91" t="s">
        <v>966</v>
      </c>
      <c r="C794" s="54" t="s">
        <v>2001</v>
      </c>
      <c r="D794" s="125"/>
      <c r="E794" s="58">
        <v>0</v>
      </c>
      <c r="F794" s="58">
        <v>0</v>
      </c>
      <c r="G794" s="58"/>
      <c r="H794" s="58">
        <v>0</v>
      </c>
      <c r="I794" s="58"/>
      <c r="J794" s="58"/>
      <c r="K794" s="58"/>
      <c r="L794" s="58">
        <v>0</v>
      </c>
      <c r="M794" s="58">
        <v>0</v>
      </c>
      <c r="N794" s="58"/>
      <c r="O794" s="58">
        <v>0</v>
      </c>
      <c r="P794" s="58"/>
      <c r="Q794" s="58"/>
      <c r="R794" s="58"/>
      <c r="S794" s="58">
        <v>3.78810548</v>
      </c>
      <c r="T794" s="58">
        <v>0</v>
      </c>
      <c r="U794" s="58"/>
      <c r="V794" s="58">
        <v>0.42</v>
      </c>
      <c r="W794" s="58"/>
      <c r="X794" s="58"/>
      <c r="Y794" s="58"/>
      <c r="Z794" s="58">
        <v>0</v>
      </c>
      <c r="AA794" s="58">
        <v>0</v>
      </c>
      <c r="AB794" s="58"/>
      <c r="AC794" s="58">
        <v>0</v>
      </c>
      <c r="AD794" s="58"/>
      <c r="AE794" s="58"/>
      <c r="AF794" s="58"/>
      <c r="AG794" s="58">
        <f t="shared" si="37"/>
        <v>3.78810548</v>
      </c>
      <c r="AH794" s="58">
        <f t="shared" si="38"/>
        <v>0</v>
      </c>
      <c r="AI794" s="58"/>
      <c r="AJ794" s="58">
        <f t="shared" si="39"/>
        <v>0.41999999999999998</v>
      </c>
      <c r="AK794" s="58"/>
      <c r="AL794" s="58"/>
    </row>
    <row r="795" spans="1:38" ht="90.65" customHeight="1">
      <c r="A795" s="46" t="s">
        <v>170</v>
      </c>
      <c r="B795" s="91" t="s">
        <v>967</v>
      </c>
      <c r="C795" s="54" t="s">
        <v>2002</v>
      </c>
      <c r="D795" s="125"/>
      <c r="E795" s="58">
        <v>0</v>
      </c>
      <c r="F795" s="58">
        <v>0</v>
      </c>
      <c r="G795" s="58"/>
      <c r="H795" s="58">
        <v>0</v>
      </c>
      <c r="I795" s="58"/>
      <c r="J795" s="58"/>
      <c r="K795" s="58"/>
      <c r="L795" s="58">
        <v>0</v>
      </c>
      <c r="M795" s="58">
        <v>0</v>
      </c>
      <c r="N795" s="58"/>
      <c r="O795" s="58">
        <v>0</v>
      </c>
      <c r="P795" s="58"/>
      <c r="Q795" s="58"/>
      <c r="R795" s="58"/>
      <c r="S795" s="58">
        <v>0</v>
      </c>
      <c r="T795" s="58">
        <v>0</v>
      </c>
      <c r="U795" s="58"/>
      <c r="V795" s="58">
        <v>0</v>
      </c>
      <c r="W795" s="58"/>
      <c r="X795" s="58"/>
      <c r="Y795" s="58"/>
      <c r="Z795" s="58">
        <v>0</v>
      </c>
      <c r="AA795" s="58">
        <v>0</v>
      </c>
      <c r="AB795" s="58"/>
      <c r="AC795" s="58">
        <v>0</v>
      </c>
      <c r="AD795" s="58"/>
      <c r="AE795" s="58"/>
      <c r="AF795" s="58"/>
      <c r="AG795" s="58">
        <f t="shared" si="37"/>
        <v>0</v>
      </c>
      <c r="AH795" s="58">
        <f t="shared" si="38"/>
        <v>0</v>
      </c>
      <c r="AI795" s="58"/>
      <c r="AJ795" s="58">
        <f t="shared" si="39"/>
        <v>0</v>
      </c>
      <c r="AK795" s="58"/>
      <c r="AL795" s="58"/>
    </row>
    <row r="796" spans="1:38" ht="90.65" customHeight="1">
      <c r="A796" s="46" t="s">
        <v>170</v>
      </c>
      <c r="B796" s="91" t="s">
        <v>968</v>
      </c>
      <c r="C796" s="54" t="s">
        <v>2003</v>
      </c>
      <c r="D796" s="125"/>
      <c r="E796" s="58">
        <v>0</v>
      </c>
      <c r="F796" s="58">
        <v>0</v>
      </c>
      <c r="G796" s="58"/>
      <c r="H796" s="58">
        <v>0</v>
      </c>
      <c r="I796" s="58"/>
      <c r="J796" s="58"/>
      <c r="K796" s="58"/>
      <c r="L796" s="58">
        <v>0</v>
      </c>
      <c r="M796" s="58">
        <v>0</v>
      </c>
      <c r="N796" s="58"/>
      <c r="O796" s="58">
        <v>0</v>
      </c>
      <c r="P796" s="58"/>
      <c r="Q796" s="58"/>
      <c r="R796" s="58"/>
      <c r="S796" s="58">
        <v>0</v>
      </c>
      <c r="T796" s="58">
        <v>0</v>
      </c>
      <c r="U796" s="58"/>
      <c r="V796" s="58">
        <v>0</v>
      </c>
      <c r="W796" s="58"/>
      <c r="X796" s="58"/>
      <c r="Y796" s="58"/>
      <c r="Z796" s="58">
        <v>0</v>
      </c>
      <c r="AA796" s="58">
        <v>0</v>
      </c>
      <c r="AB796" s="58"/>
      <c r="AC796" s="58">
        <v>0</v>
      </c>
      <c r="AD796" s="58"/>
      <c r="AE796" s="58"/>
      <c r="AF796" s="58"/>
      <c r="AG796" s="58">
        <f t="shared" si="37"/>
        <v>0</v>
      </c>
      <c r="AH796" s="58">
        <f t="shared" si="38"/>
        <v>0</v>
      </c>
      <c r="AI796" s="58"/>
      <c r="AJ796" s="58">
        <f t="shared" si="39"/>
        <v>0</v>
      </c>
      <c r="AK796" s="58"/>
      <c r="AL796" s="58"/>
    </row>
    <row r="797" spans="1:38" ht="163.2" customHeight="1">
      <c r="A797" s="46" t="s">
        <v>170</v>
      </c>
      <c r="B797" s="91" t="s">
        <v>969</v>
      </c>
      <c r="C797" s="54" t="s">
        <v>2004</v>
      </c>
      <c r="D797" s="125"/>
      <c r="E797" s="58">
        <v>0</v>
      </c>
      <c r="F797" s="58">
        <v>0</v>
      </c>
      <c r="G797" s="58"/>
      <c r="H797" s="58">
        <v>0</v>
      </c>
      <c r="I797" s="58"/>
      <c r="J797" s="58"/>
      <c r="K797" s="58"/>
      <c r="L797" s="58">
        <v>0</v>
      </c>
      <c r="M797" s="58">
        <v>0</v>
      </c>
      <c r="N797" s="58"/>
      <c r="O797" s="58">
        <v>0</v>
      </c>
      <c r="P797" s="58"/>
      <c r="Q797" s="58"/>
      <c r="R797" s="58"/>
      <c r="S797" s="58">
        <v>0</v>
      </c>
      <c r="T797" s="58">
        <v>0</v>
      </c>
      <c r="U797" s="58"/>
      <c r="V797" s="58">
        <v>0</v>
      </c>
      <c r="W797" s="58"/>
      <c r="X797" s="58"/>
      <c r="Y797" s="58"/>
      <c r="Z797" s="58">
        <v>0</v>
      </c>
      <c r="AA797" s="58">
        <v>0</v>
      </c>
      <c r="AB797" s="58"/>
      <c r="AC797" s="58">
        <v>0</v>
      </c>
      <c r="AD797" s="58"/>
      <c r="AE797" s="58"/>
      <c r="AF797" s="58"/>
      <c r="AG797" s="58">
        <f t="shared" si="37"/>
        <v>0</v>
      </c>
      <c r="AH797" s="58">
        <f t="shared" si="38"/>
        <v>0</v>
      </c>
      <c r="AI797" s="58"/>
      <c r="AJ797" s="58">
        <f t="shared" si="39"/>
        <v>0</v>
      </c>
      <c r="AK797" s="58"/>
      <c r="AL797" s="58"/>
    </row>
    <row r="798" spans="1:38" ht="145.2" customHeight="1">
      <c r="A798" s="46" t="s">
        <v>170</v>
      </c>
      <c r="B798" s="91" t="s">
        <v>970</v>
      </c>
      <c r="C798" s="54" t="s">
        <v>2005</v>
      </c>
      <c r="D798" s="125"/>
      <c r="E798" s="58">
        <v>0</v>
      </c>
      <c r="F798" s="58">
        <v>0</v>
      </c>
      <c r="G798" s="58"/>
      <c r="H798" s="58">
        <v>0</v>
      </c>
      <c r="I798" s="58"/>
      <c r="J798" s="58"/>
      <c r="K798" s="58"/>
      <c r="L798" s="58">
        <v>0</v>
      </c>
      <c r="M798" s="58">
        <v>0</v>
      </c>
      <c r="N798" s="58"/>
      <c r="O798" s="58">
        <v>0</v>
      </c>
      <c r="P798" s="58"/>
      <c r="Q798" s="58"/>
      <c r="R798" s="58"/>
      <c r="S798" s="58">
        <v>0</v>
      </c>
      <c r="T798" s="58">
        <v>0</v>
      </c>
      <c r="U798" s="58"/>
      <c r="V798" s="58">
        <v>0</v>
      </c>
      <c r="W798" s="58"/>
      <c r="X798" s="58"/>
      <c r="Y798" s="58"/>
      <c r="Z798" s="58">
        <v>0.39156999999999997</v>
      </c>
      <c r="AA798" s="58">
        <v>0</v>
      </c>
      <c r="AB798" s="58"/>
      <c r="AC798" s="58">
        <v>0</v>
      </c>
      <c r="AD798" s="58"/>
      <c r="AE798" s="58"/>
      <c r="AF798" s="58"/>
      <c r="AG798" s="58">
        <f t="shared" si="37"/>
        <v>0.39156999999999997</v>
      </c>
      <c r="AH798" s="58">
        <f t="shared" si="38"/>
        <v>0</v>
      </c>
      <c r="AI798" s="58"/>
      <c r="AJ798" s="58">
        <f t="shared" si="39"/>
        <v>0</v>
      </c>
      <c r="AK798" s="58"/>
      <c r="AL798" s="58"/>
    </row>
    <row r="799" spans="1:38" ht="126.95" customHeight="1">
      <c r="A799" s="46" t="s">
        <v>170</v>
      </c>
      <c r="B799" s="91" t="s">
        <v>971</v>
      </c>
      <c r="C799" s="54" t="s">
        <v>2006</v>
      </c>
      <c r="D799" s="125"/>
      <c r="E799" s="58">
        <v>0</v>
      </c>
      <c r="F799" s="58">
        <v>0</v>
      </c>
      <c r="G799" s="58"/>
      <c r="H799" s="58">
        <v>0</v>
      </c>
      <c r="I799" s="58"/>
      <c r="J799" s="58"/>
      <c r="K799" s="58"/>
      <c r="L799" s="58">
        <v>0</v>
      </c>
      <c r="M799" s="58">
        <v>0</v>
      </c>
      <c r="N799" s="58"/>
      <c r="O799" s="58">
        <v>0</v>
      </c>
      <c r="P799" s="58"/>
      <c r="Q799" s="58"/>
      <c r="R799" s="58"/>
      <c r="S799" s="58">
        <v>0</v>
      </c>
      <c r="T799" s="58">
        <v>0</v>
      </c>
      <c r="U799" s="58"/>
      <c r="V799" s="58">
        <v>0</v>
      </c>
      <c r="W799" s="58"/>
      <c r="X799" s="58"/>
      <c r="Y799" s="58"/>
      <c r="Z799" s="58">
        <v>0</v>
      </c>
      <c r="AA799" s="58">
        <v>0</v>
      </c>
      <c r="AB799" s="58"/>
      <c r="AC799" s="58">
        <v>0</v>
      </c>
      <c r="AD799" s="58"/>
      <c r="AE799" s="58"/>
      <c r="AF799" s="58"/>
      <c r="AG799" s="58">
        <f t="shared" si="37"/>
        <v>0</v>
      </c>
      <c r="AH799" s="58">
        <f t="shared" si="38"/>
        <v>0</v>
      </c>
      <c r="AI799" s="58"/>
      <c r="AJ799" s="58">
        <f t="shared" si="39"/>
        <v>0</v>
      </c>
      <c r="AK799" s="58"/>
      <c r="AL799" s="58"/>
    </row>
    <row r="800" spans="1:38" ht="90.65" customHeight="1">
      <c r="A800" s="46" t="s">
        <v>170</v>
      </c>
      <c r="B800" s="91" t="s">
        <v>972</v>
      </c>
      <c r="C800" s="54" t="s">
        <v>2007</v>
      </c>
      <c r="D800" s="125"/>
      <c r="E800" s="58">
        <v>0</v>
      </c>
      <c r="F800" s="58">
        <v>0</v>
      </c>
      <c r="G800" s="58"/>
      <c r="H800" s="58">
        <v>0</v>
      </c>
      <c r="I800" s="58"/>
      <c r="J800" s="58"/>
      <c r="K800" s="58"/>
      <c r="L800" s="58">
        <v>0</v>
      </c>
      <c r="M800" s="58">
        <v>0</v>
      </c>
      <c r="N800" s="58"/>
      <c r="O800" s="58">
        <v>0</v>
      </c>
      <c r="P800" s="58"/>
      <c r="Q800" s="58"/>
      <c r="R800" s="58"/>
      <c r="S800" s="58">
        <v>0</v>
      </c>
      <c r="T800" s="58">
        <v>0</v>
      </c>
      <c r="U800" s="58"/>
      <c r="V800" s="58">
        <v>0</v>
      </c>
      <c r="W800" s="58"/>
      <c r="X800" s="58"/>
      <c r="Y800" s="58"/>
      <c r="Z800" s="58">
        <v>0</v>
      </c>
      <c r="AA800" s="58">
        <v>0</v>
      </c>
      <c r="AB800" s="58"/>
      <c r="AC800" s="58">
        <v>0</v>
      </c>
      <c r="AD800" s="58"/>
      <c r="AE800" s="58"/>
      <c r="AF800" s="58"/>
      <c r="AG800" s="58">
        <f t="shared" si="37"/>
        <v>0</v>
      </c>
      <c r="AH800" s="58">
        <f t="shared" si="38"/>
        <v>0</v>
      </c>
      <c r="AI800" s="58"/>
      <c r="AJ800" s="58">
        <f t="shared" si="39"/>
        <v>0</v>
      </c>
      <c r="AK800" s="58"/>
      <c r="AL800" s="58"/>
    </row>
    <row r="801" spans="1:38" ht="108.8" customHeight="1">
      <c r="A801" s="46" t="s">
        <v>170</v>
      </c>
      <c r="B801" s="91" t="s">
        <v>973</v>
      </c>
      <c r="C801" s="54" t="s">
        <v>2008</v>
      </c>
      <c r="D801" s="125"/>
      <c r="E801" s="58">
        <v>0</v>
      </c>
      <c r="F801" s="58">
        <v>0</v>
      </c>
      <c r="G801" s="58"/>
      <c r="H801" s="58">
        <v>0</v>
      </c>
      <c r="I801" s="58"/>
      <c r="J801" s="58"/>
      <c r="K801" s="58"/>
      <c r="L801" s="58">
        <v>0</v>
      </c>
      <c r="M801" s="58">
        <v>0</v>
      </c>
      <c r="N801" s="58"/>
      <c r="O801" s="58">
        <v>0</v>
      </c>
      <c r="P801" s="58"/>
      <c r="Q801" s="58"/>
      <c r="R801" s="58"/>
      <c r="S801" s="58">
        <v>0</v>
      </c>
      <c r="T801" s="58">
        <v>0</v>
      </c>
      <c r="U801" s="58"/>
      <c r="V801" s="58">
        <v>0</v>
      </c>
      <c r="W801" s="58"/>
      <c r="X801" s="58"/>
      <c r="Y801" s="58"/>
      <c r="Z801" s="58">
        <v>1.6469100000000001</v>
      </c>
      <c r="AA801" s="58">
        <v>0.25</v>
      </c>
      <c r="AB801" s="58"/>
      <c r="AC801" s="58">
        <v>0.15</v>
      </c>
      <c r="AD801" s="58"/>
      <c r="AE801" s="58"/>
      <c r="AF801" s="58"/>
      <c r="AG801" s="58">
        <f t="shared" si="37"/>
        <v>1.6469100000000001</v>
      </c>
      <c r="AH801" s="58">
        <f t="shared" si="38"/>
        <v>0.25</v>
      </c>
      <c r="AI801" s="58"/>
      <c r="AJ801" s="58">
        <f t="shared" si="39"/>
        <v>0.14999999999999999</v>
      </c>
      <c r="AK801" s="58"/>
      <c r="AL801" s="58"/>
    </row>
    <row r="802" spans="1:38" ht="108.8" customHeight="1">
      <c r="A802" s="46" t="s">
        <v>170</v>
      </c>
      <c r="B802" s="91" t="s">
        <v>974</v>
      </c>
      <c r="C802" s="54" t="s">
        <v>2009</v>
      </c>
      <c r="D802" s="125"/>
      <c r="E802" s="58">
        <v>0</v>
      </c>
      <c r="F802" s="58">
        <v>0</v>
      </c>
      <c r="G802" s="58"/>
      <c r="H802" s="58">
        <v>0</v>
      </c>
      <c r="I802" s="58"/>
      <c r="J802" s="58"/>
      <c r="K802" s="58"/>
      <c r="L802" s="58">
        <v>0</v>
      </c>
      <c r="M802" s="58">
        <v>0</v>
      </c>
      <c r="N802" s="58"/>
      <c r="O802" s="58">
        <v>0</v>
      </c>
      <c r="P802" s="58"/>
      <c r="Q802" s="58"/>
      <c r="R802" s="58"/>
      <c r="S802" s="58">
        <v>0</v>
      </c>
      <c r="T802" s="58">
        <v>0</v>
      </c>
      <c r="U802" s="58"/>
      <c r="V802" s="58">
        <v>0</v>
      </c>
      <c r="W802" s="58"/>
      <c r="X802" s="58"/>
      <c r="Y802" s="58"/>
      <c r="Z802" s="58">
        <v>0</v>
      </c>
      <c r="AA802" s="58">
        <v>0</v>
      </c>
      <c r="AB802" s="58"/>
      <c r="AC802" s="58">
        <v>0</v>
      </c>
      <c r="AD802" s="58"/>
      <c r="AE802" s="58"/>
      <c r="AF802" s="58"/>
      <c r="AG802" s="58">
        <f t="shared" si="37"/>
        <v>0</v>
      </c>
      <c r="AH802" s="58">
        <f t="shared" si="38"/>
        <v>0</v>
      </c>
      <c r="AI802" s="58"/>
      <c r="AJ802" s="58">
        <f t="shared" si="39"/>
        <v>0</v>
      </c>
      <c r="AK802" s="58"/>
      <c r="AL802" s="58"/>
    </row>
    <row r="803" spans="1:38" ht="90.65" customHeight="1">
      <c r="A803" s="46" t="s">
        <v>170</v>
      </c>
      <c r="B803" s="91" t="s">
        <v>975</v>
      </c>
      <c r="C803" s="54" t="s">
        <v>2010</v>
      </c>
      <c r="D803" s="125"/>
      <c r="E803" s="58">
        <v>0</v>
      </c>
      <c r="F803" s="58">
        <v>0</v>
      </c>
      <c r="G803" s="58"/>
      <c r="H803" s="58">
        <v>0</v>
      </c>
      <c r="I803" s="58"/>
      <c r="J803" s="58"/>
      <c r="K803" s="58"/>
      <c r="L803" s="58">
        <v>0</v>
      </c>
      <c r="M803" s="58">
        <v>0</v>
      </c>
      <c r="N803" s="58"/>
      <c r="O803" s="58">
        <v>0</v>
      </c>
      <c r="P803" s="58"/>
      <c r="Q803" s="58"/>
      <c r="R803" s="58"/>
      <c r="S803" s="58">
        <v>0</v>
      </c>
      <c r="T803" s="58">
        <v>0</v>
      </c>
      <c r="U803" s="58"/>
      <c r="V803" s="58">
        <v>0</v>
      </c>
      <c r="W803" s="58"/>
      <c r="X803" s="58"/>
      <c r="Y803" s="58"/>
      <c r="Z803" s="58">
        <v>0</v>
      </c>
      <c r="AA803" s="58">
        <v>0</v>
      </c>
      <c r="AB803" s="58"/>
      <c r="AC803" s="58">
        <v>0</v>
      </c>
      <c r="AD803" s="58"/>
      <c r="AE803" s="58"/>
      <c r="AF803" s="58"/>
      <c r="AG803" s="58">
        <f t="shared" si="37"/>
        <v>0</v>
      </c>
      <c r="AH803" s="58">
        <f t="shared" si="38"/>
        <v>0</v>
      </c>
      <c r="AI803" s="58"/>
      <c r="AJ803" s="58">
        <f t="shared" si="39"/>
        <v>0</v>
      </c>
      <c r="AK803" s="58"/>
      <c r="AL803" s="58"/>
    </row>
    <row r="804" spans="1:38" ht="145.2" customHeight="1">
      <c r="A804" s="46" t="s">
        <v>170</v>
      </c>
      <c r="B804" s="91" t="s">
        <v>976</v>
      </c>
      <c r="C804" s="54" t="s">
        <v>2011</v>
      </c>
      <c r="D804" s="125"/>
      <c r="E804" s="58">
        <v>0</v>
      </c>
      <c r="F804" s="58">
        <v>0</v>
      </c>
      <c r="G804" s="58"/>
      <c r="H804" s="58">
        <v>0</v>
      </c>
      <c r="I804" s="58"/>
      <c r="J804" s="58"/>
      <c r="K804" s="58"/>
      <c r="L804" s="58">
        <v>0</v>
      </c>
      <c r="M804" s="58">
        <v>0</v>
      </c>
      <c r="N804" s="58"/>
      <c r="O804" s="58">
        <v>0</v>
      </c>
      <c r="P804" s="58"/>
      <c r="Q804" s="58"/>
      <c r="R804" s="58"/>
      <c r="S804" s="58">
        <v>0</v>
      </c>
      <c r="T804" s="58">
        <v>0</v>
      </c>
      <c r="U804" s="58"/>
      <c r="V804" s="58">
        <v>0</v>
      </c>
      <c r="W804" s="58"/>
      <c r="X804" s="58"/>
      <c r="Y804" s="58"/>
      <c r="Z804" s="58">
        <v>0</v>
      </c>
      <c r="AA804" s="58">
        <v>0</v>
      </c>
      <c r="AB804" s="58"/>
      <c r="AC804" s="58">
        <v>0</v>
      </c>
      <c r="AD804" s="58"/>
      <c r="AE804" s="58"/>
      <c r="AF804" s="58"/>
      <c r="AG804" s="58">
        <f t="shared" si="37"/>
        <v>0</v>
      </c>
      <c r="AH804" s="58">
        <f t="shared" si="38"/>
        <v>0</v>
      </c>
      <c r="AI804" s="58"/>
      <c r="AJ804" s="58">
        <f t="shared" si="39"/>
        <v>0</v>
      </c>
      <c r="AK804" s="58"/>
      <c r="AL804" s="58"/>
    </row>
    <row r="805" spans="1:38" ht="145.2" customHeight="1">
      <c r="A805" s="46" t="s">
        <v>170</v>
      </c>
      <c r="B805" s="91" t="s">
        <v>977</v>
      </c>
      <c r="C805" s="54" t="s">
        <v>2012</v>
      </c>
      <c r="D805" s="125"/>
      <c r="E805" s="58">
        <v>0</v>
      </c>
      <c r="F805" s="58">
        <v>0</v>
      </c>
      <c r="G805" s="58"/>
      <c r="H805" s="58">
        <v>0</v>
      </c>
      <c r="I805" s="58"/>
      <c r="J805" s="58"/>
      <c r="K805" s="58"/>
      <c r="L805" s="58">
        <v>0</v>
      </c>
      <c r="M805" s="58">
        <v>0</v>
      </c>
      <c r="N805" s="58"/>
      <c r="O805" s="58">
        <v>0</v>
      </c>
      <c r="P805" s="58"/>
      <c r="Q805" s="58"/>
      <c r="R805" s="58"/>
      <c r="S805" s="58">
        <v>0</v>
      </c>
      <c r="T805" s="58">
        <v>0</v>
      </c>
      <c r="U805" s="58"/>
      <c r="V805" s="58">
        <v>0</v>
      </c>
      <c r="W805" s="58"/>
      <c r="X805" s="58"/>
      <c r="Y805" s="58"/>
      <c r="Z805" s="58">
        <v>0</v>
      </c>
      <c r="AA805" s="58">
        <v>0</v>
      </c>
      <c r="AB805" s="58"/>
      <c r="AC805" s="58">
        <v>0</v>
      </c>
      <c r="AD805" s="58"/>
      <c r="AE805" s="58"/>
      <c r="AF805" s="58"/>
      <c r="AG805" s="58">
        <f t="shared" si="37"/>
        <v>0</v>
      </c>
      <c r="AH805" s="58">
        <f t="shared" si="38"/>
        <v>0</v>
      </c>
      <c r="AI805" s="58"/>
      <c r="AJ805" s="58">
        <f t="shared" si="39"/>
        <v>0</v>
      </c>
      <c r="AK805" s="58"/>
      <c r="AL805" s="58"/>
    </row>
    <row r="806" spans="1:38" ht="72.65" customHeight="1">
      <c r="A806" s="46" t="s">
        <v>1223</v>
      </c>
      <c r="B806" s="91" t="s">
        <v>978</v>
      </c>
      <c r="C806" s="54" t="s">
        <v>2013</v>
      </c>
      <c r="D806" s="125"/>
      <c r="E806" s="58">
        <v>0</v>
      </c>
      <c r="F806" s="58">
        <v>0</v>
      </c>
      <c r="G806" s="58"/>
      <c r="H806" s="58">
        <v>0</v>
      </c>
      <c r="I806" s="58"/>
      <c r="J806" s="58"/>
      <c r="K806" s="58"/>
      <c r="L806" s="58">
        <v>0</v>
      </c>
      <c r="M806" s="58">
        <v>0</v>
      </c>
      <c r="N806" s="58"/>
      <c r="O806" s="58">
        <v>0</v>
      </c>
      <c r="P806" s="58"/>
      <c r="Q806" s="58"/>
      <c r="R806" s="58"/>
      <c r="S806" s="58">
        <v>0</v>
      </c>
      <c r="T806" s="58">
        <v>0</v>
      </c>
      <c r="U806" s="58"/>
      <c r="V806" s="58">
        <v>0</v>
      </c>
      <c r="W806" s="58"/>
      <c r="X806" s="58"/>
      <c r="Y806" s="58"/>
      <c r="Z806" s="58">
        <v>0</v>
      </c>
      <c r="AA806" s="58">
        <v>0</v>
      </c>
      <c r="AB806" s="58"/>
      <c r="AC806" s="58">
        <v>0</v>
      </c>
      <c r="AD806" s="58"/>
      <c r="AE806" s="58"/>
      <c r="AF806" s="58"/>
      <c r="AG806" s="58">
        <f t="shared" si="37"/>
        <v>0</v>
      </c>
      <c r="AH806" s="58">
        <f t="shared" si="38"/>
        <v>0</v>
      </c>
      <c r="AI806" s="58"/>
      <c r="AJ806" s="58">
        <f t="shared" si="39"/>
        <v>0</v>
      </c>
      <c r="AK806" s="58"/>
      <c r="AL806" s="58"/>
    </row>
    <row r="807" spans="1:38" ht="126.95" customHeight="1">
      <c r="A807" s="46" t="s">
        <v>170</v>
      </c>
      <c r="B807" s="91" t="s">
        <v>979</v>
      </c>
      <c r="C807" s="54" t="s">
        <v>2014</v>
      </c>
      <c r="D807" s="125"/>
      <c r="E807" s="58">
        <v>0</v>
      </c>
      <c r="F807" s="58">
        <v>0</v>
      </c>
      <c r="G807" s="58"/>
      <c r="H807" s="58">
        <v>0</v>
      </c>
      <c r="I807" s="58"/>
      <c r="J807" s="58"/>
      <c r="K807" s="58"/>
      <c r="L807" s="58">
        <v>0</v>
      </c>
      <c r="M807" s="58">
        <v>0</v>
      </c>
      <c r="N807" s="58"/>
      <c r="O807" s="58">
        <v>0</v>
      </c>
      <c r="P807" s="58"/>
      <c r="Q807" s="58"/>
      <c r="R807" s="58"/>
      <c r="S807" s="58">
        <v>0</v>
      </c>
      <c r="T807" s="58">
        <v>0</v>
      </c>
      <c r="U807" s="58"/>
      <c r="V807" s="58">
        <v>0</v>
      </c>
      <c r="W807" s="58"/>
      <c r="X807" s="58"/>
      <c r="Y807" s="58"/>
      <c r="Z807" s="58">
        <v>0</v>
      </c>
      <c r="AA807" s="58">
        <v>0</v>
      </c>
      <c r="AB807" s="58"/>
      <c r="AC807" s="58">
        <v>0</v>
      </c>
      <c r="AD807" s="58"/>
      <c r="AE807" s="58"/>
      <c r="AF807" s="58"/>
      <c r="AG807" s="58">
        <f t="shared" si="37"/>
        <v>0</v>
      </c>
      <c r="AH807" s="58">
        <f t="shared" si="38"/>
        <v>0</v>
      </c>
      <c r="AI807" s="58"/>
      <c r="AJ807" s="58">
        <f t="shared" si="39"/>
        <v>0</v>
      </c>
      <c r="AK807" s="58"/>
      <c r="AL807" s="58"/>
    </row>
    <row r="808" spans="1:38" ht="90.65" customHeight="1">
      <c r="A808" s="46" t="s">
        <v>170</v>
      </c>
      <c r="B808" s="91" t="s">
        <v>980</v>
      </c>
      <c r="C808" s="54" t="s">
        <v>2015</v>
      </c>
      <c r="D808" s="125"/>
      <c r="E808" s="58">
        <v>0</v>
      </c>
      <c r="F808" s="58">
        <v>0</v>
      </c>
      <c r="G808" s="58"/>
      <c r="H808" s="58">
        <v>0</v>
      </c>
      <c r="I808" s="58"/>
      <c r="J808" s="58"/>
      <c r="K808" s="58"/>
      <c r="L808" s="58">
        <v>0</v>
      </c>
      <c r="M808" s="58">
        <v>0</v>
      </c>
      <c r="N808" s="58"/>
      <c r="O808" s="58">
        <v>0</v>
      </c>
      <c r="P808" s="58"/>
      <c r="Q808" s="58"/>
      <c r="R808" s="58"/>
      <c r="S808" s="58">
        <v>0</v>
      </c>
      <c r="T808" s="58">
        <v>0</v>
      </c>
      <c r="U808" s="58"/>
      <c r="V808" s="58">
        <v>0</v>
      </c>
      <c r="W808" s="58"/>
      <c r="X808" s="58"/>
      <c r="Y808" s="58"/>
      <c r="Z808" s="58">
        <v>0</v>
      </c>
      <c r="AA808" s="58">
        <v>0</v>
      </c>
      <c r="AB808" s="58"/>
      <c r="AC808" s="58">
        <v>0</v>
      </c>
      <c r="AD808" s="58"/>
      <c r="AE808" s="58"/>
      <c r="AF808" s="58"/>
      <c r="AG808" s="58">
        <f t="shared" si="37"/>
        <v>0</v>
      </c>
      <c r="AH808" s="58">
        <f t="shared" si="38"/>
        <v>0</v>
      </c>
      <c r="AI808" s="58"/>
      <c r="AJ808" s="58">
        <f t="shared" si="39"/>
        <v>0</v>
      </c>
      <c r="AK808" s="58"/>
      <c r="AL808" s="58"/>
    </row>
    <row r="809" spans="1:38" ht="126.95" customHeight="1">
      <c r="A809" s="46" t="s">
        <v>170</v>
      </c>
      <c r="B809" s="91" t="s">
        <v>981</v>
      </c>
      <c r="C809" s="54" t="s">
        <v>2016</v>
      </c>
      <c r="D809" s="125"/>
      <c r="E809" s="58">
        <v>0</v>
      </c>
      <c r="F809" s="58">
        <v>0</v>
      </c>
      <c r="G809" s="58"/>
      <c r="H809" s="58">
        <v>0</v>
      </c>
      <c r="I809" s="58"/>
      <c r="J809" s="58"/>
      <c r="K809" s="58"/>
      <c r="L809" s="58">
        <v>0</v>
      </c>
      <c r="M809" s="58">
        <v>0</v>
      </c>
      <c r="N809" s="58"/>
      <c r="O809" s="58">
        <v>0</v>
      </c>
      <c r="P809" s="58"/>
      <c r="Q809" s="58"/>
      <c r="R809" s="58"/>
      <c r="S809" s="58">
        <v>6.9542999999999999</v>
      </c>
      <c r="T809" s="58">
        <v>0.16</v>
      </c>
      <c r="U809" s="58"/>
      <c r="V809" s="58">
        <v>1.5</v>
      </c>
      <c r="W809" s="58"/>
      <c r="X809" s="58"/>
      <c r="Y809" s="58"/>
      <c r="Z809" s="58">
        <v>0</v>
      </c>
      <c r="AA809" s="58">
        <v>0</v>
      </c>
      <c r="AB809" s="58"/>
      <c r="AC809" s="58">
        <v>0</v>
      </c>
      <c r="AD809" s="58"/>
      <c r="AE809" s="58"/>
      <c r="AF809" s="58"/>
      <c r="AG809" s="58">
        <f t="shared" si="37"/>
        <v>6.9542999999999999</v>
      </c>
      <c r="AH809" s="58">
        <f t="shared" si="38"/>
        <v>0.16</v>
      </c>
      <c r="AI809" s="58"/>
      <c r="AJ809" s="58">
        <f t="shared" si="39"/>
        <v>1.5</v>
      </c>
      <c r="AK809" s="58"/>
      <c r="AL809" s="58"/>
    </row>
    <row r="810" spans="1:38" ht="108.8" customHeight="1">
      <c r="A810" s="46" t="s">
        <v>170</v>
      </c>
      <c r="B810" s="91" t="s">
        <v>982</v>
      </c>
      <c r="C810" s="54" t="s">
        <v>2017</v>
      </c>
      <c r="D810" s="125"/>
      <c r="E810" s="58">
        <v>0</v>
      </c>
      <c r="F810" s="58">
        <v>0</v>
      </c>
      <c r="G810" s="58"/>
      <c r="H810" s="58">
        <v>0</v>
      </c>
      <c r="I810" s="58"/>
      <c r="J810" s="58"/>
      <c r="K810" s="58"/>
      <c r="L810" s="58">
        <v>0</v>
      </c>
      <c r="M810" s="58">
        <v>0</v>
      </c>
      <c r="N810" s="58"/>
      <c r="O810" s="58">
        <v>0</v>
      </c>
      <c r="P810" s="58"/>
      <c r="Q810" s="58"/>
      <c r="R810" s="58"/>
      <c r="S810" s="58">
        <v>0</v>
      </c>
      <c r="T810" s="58">
        <v>0</v>
      </c>
      <c r="U810" s="58"/>
      <c r="V810" s="58">
        <v>0</v>
      </c>
      <c r="W810" s="58"/>
      <c r="X810" s="58"/>
      <c r="Y810" s="58"/>
      <c r="Z810" s="58">
        <v>0</v>
      </c>
      <c r="AA810" s="58">
        <v>0</v>
      </c>
      <c r="AB810" s="58"/>
      <c r="AC810" s="58">
        <v>0</v>
      </c>
      <c r="AD810" s="58"/>
      <c r="AE810" s="58"/>
      <c r="AF810" s="58"/>
      <c r="AG810" s="58">
        <f t="shared" si="37"/>
        <v>0</v>
      </c>
      <c r="AH810" s="58">
        <f t="shared" si="38"/>
        <v>0</v>
      </c>
      <c r="AI810" s="58"/>
      <c r="AJ810" s="58">
        <f t="shared" si="39"/>
        <v>0</v>
      </c>
      <c r="AK810" s="58"/>
      <c r="AL810" s="58"/>
    </row>
    <row r="811" spans="1:38" ht="145.2" customHeight="1">
      <c r="A811" s="46" t="s">
        <v>170</v>
      </c>
      <c r="B811" s="91" t="s">
        <v>983</v>
      </c>
      <c r="C811" s="54" t="s">
        <v>2018</v>
      </c>
      <c r="D811" s="125"/>
      <c r="E811" s="58">
        <v>0</v>
      </c>
      <c r="F811" s="58">
        <v>0</v>
      </c>
      <c r="G811" s="58"/>
      <c r="H811" s="58">
        <v>0</v>
      </c>
      <c r="I811" s="58"/>
      <c r="J811" s="58"/>
      <c r="K811" s="58"/>
      <c r="L811" s="58">
        <v>0</v>
      </c>
      <c r="M811" s="58">
        <v>0</v>
      </c>
      <c r="N811" s="58"/>
      <c r="O811" s="58">
        <v>0</v>
      </c>
      <c r="P811" s="58"/>
      <c r="Q811" s="58"/>
      <c r="R811" s="58"/>
      <c r="S811" s="58">
        <v>0</v>
      </c>
      <c r="T811" s="58">
        <v>0</v>
      </c>
      <c r="U811" s="58"/>
      <c r="V811" s="58">
        <v>0</v>
      </c>
      <c r="W811" s="58"/>
      <c r="X811" s="58"/>
      <c r="Y811" s="58"/>
      <c r="Z811" s="58">
        <v>0</v>
      </c>
      <c r="AA811" s="58">
        <v>0</v>
      </c>
      <c r="AB811" s="58"/>
      <c r="AC811" s="58">
        <v>0</v>
      </c>
      <c r="AD811" s="58"/>
      <c r="AE811" s="58"/>
      <c r="AF811" s="58"/>
      <c r="AG811" s="58">
        <f t="shared" si="37"/>
        <v>0</v>
      </c>
      <c r="AH811" s="58">
        <f t="shared" si="38"/>
        <v>0</v>
      </c>
      <c r="AI811" s="58"/>
      <c r="AJ811" s="58">
        <f t="shared" si="39"/>
        <v>0</v>
      </c>
      <c r="AK811" s="58"/>
      <c r="AL811" s="58"/>
    </row>
    <row r="812" spans="1:38" ht="199.55" customHeight="1">
      <c r="A812" s="46" t="s">
        <v>170</v>
      </c>
      <c r="B812" s="91" t="s">
        <v>984</v>
      </c>
      <c r="C812" s="54" t="s">
        <v>2019</v>
      </c>
      <c r="D812" s="125"/>
      <c r="E812" s="58">
        <v>0</v>
      </c>
      <c r="F812" s="58">
        <v>0</v>
      </c>
      <c r="G812" s="58"/>
      <c r="H812" s="58">
        <v>0</v>
      </c>
      <c r="I812" s="58"/>
      <c r="J812" s="58"/>
      <c r="K812" s="58"/>
      <c r="L812" s="58">
        <v>0</v>
      </c>
      <c r="M812" s="58">
        <v>0</v>
      </c>
      <c r="N812" s="58"/>
      <c r="O812" s="58">
        <v>0</v>
      </c>
      <c r="P812" s="58"/>
      <c r="Q812" s="58"/>
      <c r="R812" s="58"/>
      <c r="S812" s="58">
        <v>0</v>
      </c>
      <c r="T812" s="58">
        <v>0</v>
      </c>
      <c r="U812" s="58"/>
      <c r="V812" s="58">
        <v>0</v>
      </c>
      <c r="W812" s="58"/>
      <c r="X812" s="58"/>
      <c r="Y812" s="58"/>
      <c r="Z812" s="58">
        <v>0</v>
      </c>
      <c r="AA812" s="58">
        <v>0</v>
      </c>
      <c r="AB812" s="58"/>
      <c r="AC812" s="58">
        <v>0</v>
      </c>
      <c r="AD812" s="58"/>
      <c r="AE812" s="58"/>
      <c r="AF812" s="58"/>
      <c r="AG812" s="58">
        <f t="shared" si="37"/>
        <v>0</v>
      </c>
      <c r="AH812" s="58">
        <f t="shared" si="38"/>
        <v>0</v>
      </c>
      <c r="AI812" s="58"/>
      <c r="AJ812" s="58">
        <f t="shared" si="39"/>
        <v>0</v>
      </c>
      <c r="AK812" s="58"/>
      <c r="AL812" s="58"/>
    </row>
    <row r="813" spans="1:38" ht="145.2" customHeight="1">
      <c r="A813" s="46" t="s">
        <v>170</v>
      </c>
      <c r="B813" s="91" t="s">
        <v>985</v>
      </c>
      <c r="C813" s="54" t="s">
        <v>2020</v>
      </c>
      <c r="D813" s="125"/>
      <c r="E813" s="58">
        <v>0</v>
      </c>
      <c r="F813" s="58">
        <v>0</v>
      </c>
      <c r="G813" s="58"/>
      <c r="H813" s="58">
        <v>0</v>
      </c>
      <c r="I813" s="58"/>
      <c r="J813" s="58"/>
      <c r="K813" s="58"/>
      <c r="L813" s="58">
        <v>0</v>
      </c>
      <c r="M813" s="58">
        <v>0</v>
      </c>
      <c r="N813" s="58"/>
      <c r="O813" s="58">
        <v>0</v>
      </c>
      <c r="P813" s="58"/>
      <c r="Q813" s="58"/>
      <c r="R813" s="58"/>
      <c r="S813" s="58">
        <v>0</v>
      </c>
      <c r="T813" s="58">
        <v>0</v>
      </c>
      <c r="U813" s="58"/>
      <c r="V813" s="58">
        <v>0</v>
      </c>
      <c r="W813" s="58"/>
      <c r="X813" s="58"/>
      <c r="Y813" s="58"/>
      <c r="Z813" s="58">
        <v>0</v>
      </c>
      <c r="AA813" s="58">
        <v>0</v>
      </c>
      <c r="AB813" s="58"/>
      <c r="AC813" s="58">
        <v>0</v>
      </c>
      <c r="AD813" s="58"/>
      <c r="AE813" s="58"/>
      <c r="AF813" s="58"/>
      <c r="AG813" s="58">
        <f t="shared" si="37"/>
        <v>0</v>
      </c>
      <c r="AH813" s="58">
        <f t="shared" si="38"/>
        <v>0</v>
      </c>
      <c r="AI813" s="58"/>
      <c r="AJ813" s="58">
        <f t="shared" si="39"/>
        <v>0</v>
      </c>
      <c r="AK813" s="58"/>
      <c r="AL813" s="58"/>
    </row>
    <row r="814" spans="1:38" ht="90.65" customHeight="1">
      <c r="A814" s="46" t="s">
        <v>170</v>
      </c>
      <c r="B814" s="91" t="s">
        <v>986</v>
      </c>
      <c r="C814" s="54" t="s">
        <v>2021</v>
      </c>
      <c r="D814" s="125"/>
      <c r="E814" s="58">
        <v>0</v>
      </c>
      <c r="F814" s="58">
        <v>0</v>
      </c>
      <c r="G814" s="58"/>
      <c r="H814" s="58">
        <v>0</v>
      </c>
      <c r="I814" s="58"/>
      <c r="J814" s="58"/>
      <c r="K814" s="58"/>
      <c r="L814" s="58">
        <v>0</v>
      </c>
      <c r="M814" s="58">
        <v>0</v>
      </c>
      <c r="N814" s="58"/>
      <c r="O814" s="58">
        <v>0</v>
      </c>
      <c r="P814" s="58"/>
      <c r="Q814" s="58"/>
      <c r="R814" s="58"/>
      <c r="S814" s="58">
        <v>0</v>
      </c>
      <c r="T814" s="58">
        <v>0</v>
      </c>
      <c r="U814" s="58"/>
      <c r="V814" s="58">
        <v>0</v>
      </c>
      <c r="W814" s="58"/>
      <c r="X814" s="58"/>
      <c r="Y814" s="58"/>
      <c r="Z814" s="58">
        <v>0</v>
      </c>
      <c r="AA814" s="58">
        <v>0</v>
      </c>
      <c r="AB814" s="58"/>
      <c r="AC814" s="58">
        <v>0</v>
      </c>
      <c r="AD814" s="58"/>
      <c r="AE814" s="58"/>
      <c r="AF814" s="58"/>
      <c r="AG814" s="58">
        <f t="shared" si="37"/>
        <v>0</v>
      </c>
      <c r="AH814" s="58">
        <f t="shared" si="38"/>
        <v>0</v>
      </c>
      <c r="AI814" s="58"/>
      <c r="AJ814" s="58">
        <f t="shared" si="39"/>
        <v>0</v>
      </c>
      <c r="AK814" s="58"/>
      <c r="AL814" s="58"/>
    </row>
    <row r="815" spans="1:38" ht="90.65" customHeight="1">
      <c r="A815" s="46" t="s">
        <v>170</v>
      </c>
      <c r="B815" s="91" t="s">
        <v>987</v>
      </c>
      <c r="C815" s="54" t="s">
        <v>2022</v>
      </c>
      <c r="D815" s="125"/>
      <c r="E815" s="58">
        <v>0</v>
      </c>
      <c r="F815" s="58">
        <v>0</v>
      </c>
      <c r="G815" s="58"/>
      <c r="H815" s="58">
        <v>0</v>
      </c>
      <c r="I815" s="58"/>
      <c r="J815" s="58"/>
      <c r="K815" s="58"/>
      <c r="L815" s="58">
        <v>0</v>
      </c>
      <c r="M815" s="58">
        <v>0</v>
      </c>
      <c r="N815" s="58"/>
      <c r="O815" s="58">
        <v>0</v>
      </c>
      <c r="P815" s="58"/>
      <c r="Q815" s="58"/>
      <c r="R815" s="58"/>
      <c r="S815" s="58">
        <v>0</v>
      </c>
      <c r="T815" s="58">
        <v>0</v>
      </c>
      <c r="U815" s="58"/>
      <c r="V815" s="58">
        <v>0</v>
      </c>
      <c r="W815" s="58"/>
      <c r="X815" s="58"/>
      <c r="Y815" s="58"/>
      <c r="Z815" s="58">
        <v>0</v>
      </c>
      <c r="AA815" s="58">
        <v>0</v>
      </c>
      <c r="AB815" s="58"/>
      <c r="AC815" s="58">
        <v>0</v>
      </c>
      <c r="AD815" s="58"/>
      <c r="AE815" s="58"/>
      <c r="AF815" s="58"/>
      <c r="AG815" s="58">
        <f t="shared" si="37"/>
        <v>0</v>
      </c>
      <c r="AH815" s="58">
        <f t="shared" si="38"/>
        <v>0</v>
      </c>
      <c r="AI815" s="58"/>
      <c r="AJ815" s="58">
        <f t="shared" si="39"/>
        <v>0</v>
      </c>
      <c r="AK815" s="58"/>
      <c r="AL815" s="58"/>
    </row>
    <row r="816" spans="1:38" ht="181.3" customHeight="1">
      <c r="A816" s="46" t="s">
        <v>170</v>
      </c>
      <c r="B816" s="91" t="s">
        <v>988</v>
      </c>
      <c r="C816" s="54" t="s">
        <v>2023</v>
      </c>
      <c r="D816" s="125"/>
      <c r="E816" s="58">
        <v>0</v>
      </c>
      <c r="F816" s="58">
        <v>0</v>
      </c>
      <c r="G816" s="58"/>
      <c r="H816" s="58">
        <v>0</v>
      </c>
      <c r="I816" s="58"/>
      <c r="J816" s="58"/>
      <c r="K816" s="58"/>
      <c r="L816" s="58">
        <v>0</v>
      </c>
      <c r="M816" s="58">
        <v>0</v>
      </c>
      <c r="N816" s="58"/>
      <c r="O816" s="58">
        <v>0</v>
      </c>
      <c r="P816" s="58"/>
      <c r="Q816" s="58"/>
      <c r="R816" s="58"/>
      <c r="S816" s="58">
        <v>2.03781759</v>
      </c>
      <c r="T816" s="58">
        <v>0.16</v>
      </c>
      <c r="U816" s="58"/>
      <c r="V816" s="58">
        <v>0.12</v>
      </c>
      <c r="W816" s="58"/>
      <c r="X816" s="58"/>
      <c r="Y816" s="58"/>
      <c r="Z816" s="58">
        <v>0</v>
      </c>
      <c r="AA816" s="58">
        <v>0</v>
      </c>
      <c r="AB816" s="58"/>
      <c r="AC816" s="58">
        <v>0</v>
      </c>
      <c r="AD816" s="58"/>
      <c r="AE816" s="58"/>
      <c r="AF816" s="58"/>
      <c r="AG816" s="58">
        <f t="shared" si="37"/>
        <v>2.03781759</v>
      </c>
      <c r="AH816" s="58">
        <f t="shared" si="38"/>
        <v>0.16</v>
      </c>
      <c r="AI816" s="58"/>
      <c r="AJ816" s="58">
        <f t="shared" si="39"/>
        <v>0.12</v>
      </c>
      <c r="AK816" s="58"/>
      <c r="AL816" s="58"/>
    </row>
    <row r="817" spans="1:38" ht="181.3" customHeight="1">
      <c r="A817" s="46" t="s">
        <v>170</v>
      </c>
      <c r="B817" s="91" t="s">
        <v>989</v>
      </c>
      <c r="C817" s="54" t="s">
        <v>2024</v>
      </c>
      <c r="D817" s="125"/>
      <c r="E817" s="58">
        <v>0</v>
      </c>
      <c r="F817" s="58">
        <v>0</v>
      </c>
      <c r="G817" s="58"/>
      <c r="H817" s="58">
        <v>0</v>
      </c>
      <c r="I817" s="58"/>
      <c r="J817" s="58"/>
      <c r="K817" s="58"/>
      <c r="L817" s="58">
        <v>0</v>
      </c>
      <c r="M817" s="58">
        <v>0</v>
      </c>
      <c r="N817" s="58"/>
      <c r="O817" s="58">
        <v>0</v>
      </c>
      <c r="P817" s="58"/>
      <c r="Q817" s="58"/>
      <c r="R817" s="58"/>
      <c r="S817" s="58">
        <v>0</v>
      </c>
      <c r="T817" s="58">
        <v>0</v>
      </c>
      <c r="U817" s="58"/>
      <c r="V817" s="58">
        <v>0</v>
      </c>
      <c r="W817" s="58"/>
      <c r="X817" s="58"/>
      <c r="Y817" s="58"/>
      <c r="Z817" s="58">
        <v>0</v>
      </c>
      <c r="AA817" s="58">
        <v>0</v>
      </c>
      <c r="AB817" s="58"/>
      <c r="AC817" s="58">
        <v>0</v>
      </c>
      <c r="AD817" s="58"/>
      <c r="AE817" s="58"/>
      <c r="AF817" s="58"/>
      <c r="AG817" s="58">
        <f t="shared" si="37"/>
        <v>0</v>
      </c>
      <c r="AH817" s="58">
        <f t="shared" si="38"/>
        <v>0</v>
      </c>
      <c r="AI817" s="58"/>
      <c r="AJ817" s="58">
        <f t="shared" si="39"/>
        <v>0</v>
      </c>
      <c r="AK817" s="58"/>
      <c r="AL817" s="58"/>
    </row>
    <row r="818" spans="1:38" ht="90.65" customHeight="1">
      <c r="A818" s="46" t="s">
        <v>170</v>
      </c>
      <c r="B818" s="91" t="s">
        <v>990</v>
      </c>
      <c r="C818" s="54" t="s">
        <v>2025</v>
      </c>
      <c r="D818" s="125"/>
      <c r="E818" s="58">
        <v>0</v>
      </c>
      <c r="F818" s="58">
        <v>0</v>
      </c>
      <c r="G818" s="58"/>
      <c r="H818" s="58">
        <v>0</v>
      </c>
      <c r="I818" s="58"/>
      <c r="J818" s="58"/>
      <c r="K818" s="58"/>
      <c r="L818" s="58">
        <v>0</v>
      </c>
      <c r="M818" s="58">
        <v>0</v>
      </c>
      <c r="N818" s="58"/>
      <c r="O818" s="58">
        <v>0</v>
      </c>
      <c r="P818" s="58"/>
      <c r="Q818" s="58"/>
      <c r="R818" s="58"/>
      <c r="S818" s="58">
        <v>5.7975327900000009</v>
      </c>
      <c r="T818" s="58">
        <v>0</v>
      </c>
      <c r="U818" s="58"/>
      <c r="V818" s="58">
        <v>0.94</v>
      </c>
      <c r="W818" s="58"/>
      <c r="X818" s="58"/>
      <c r="Y818" s="58"/>
      <c r="Z818" s="58">
        <v>0</v>
      </c>
      <c r="AA818" s="58">
        <v>0</v>
      </c>
      <c r="AB818" s="58"/>
      <c r="AC818" s="58">
        <v>0</v>
      </c>
      <c r="AD818" s="58"/>
      <c r="AE818" s="58"/>
      <c r="AF818" s="58"/>
      <c r="AG818" s="58">
        <f t="shared" si="37"/>
        <v>5.7975327900000009</v>
      </c>
      <c r="AH818" s="58">
        <f t="shared" si="38"/>
        <v>0</v>
      </c>
      <c r="AI818" s="58"/>
      <c r="AJ818" s="58">
        <f t="shared" si="39"/>
        <v>0.93999999999999995</v>
      </c>
      <c r="AK818" s="58"/>
      <c r="AL818" s="58"/>
    </row>
    <row r="819" spans="1:38" ht="90.65" customHeight="1">
      <c r="A819" s="46" t="s">
        <v>170</v>
      </c>
      <c r="B819" s="91" t="s">
        <v>991</v>
      </c>
      <c r="C819" s="54" t="s">
        <v>2026</v>
      </c>
      <c r="D819" s="125"/>
      <c r="E819" s="58">
        <v>2.3831069500000002</v>
      </c>
      <c r="F819" s="58">
        <v>0.40</v>
      </c>
      <c r="G819" s="58"/>
      <c r="H819" s="58">
        <v>0.051999999999999998</v>
      </c>
      <c r="I819" s="58"/>
      <c r="J819" s="58"/>
      <c r="K819" s="58"/>
      <c r="L819" s="58">
        <v>0</v>
      </c>
      <c r="M819" s="58">
        <v>0</v>
      </c>
      <c r="N819" s="58"/>
      <c r="O819" s="58">
        <v>0</v>
      </c>
      <c r="P819" s="58"/>
      <c r="Q819" s="58"/>
      <c r="R819" s="58"/>
      <c r="S819" s="58">
        <v>0</v>
      </c>
      <c r="T819" s="58">
        <v>0</v>
      </c>
      <c r="U819" s="58"/>
      <c r="V819" s="58">
        <v>0</v>
      </c>
      <c r="W819" s="58"/>
      <c r="X819" s="58"/>
      <c r="Y819" s="58"/>
      <c r="Z819" s="58">
        <v>0</v>
      </c>
      <c r="AA819" s="58">
        <v>0</v>
      </c>
      <c r="AB819" s="58"/>
      <c r="AC819" s="58">
        <v>0</v>
      </c>
      <c r="AD819" s="58"/>
      <c r="AE819" s="58"/>
      <c r="AF819" s="58"/>
      <c r="AG819" s="58">
        <f t="shared" si="37"/>
        <v>2.3831069500000002</v>
      </c>
      <c r="AH819" s="58">
        <f t="shared" si="38"/>
        <v>0.40000000000000002</v>
      </c>
      <c r="AI819" s="58"/>
      <c r="AJ819" s="58">
        <f t="shared" si="39"/>
        <v>0.051999999999999998</v>
      </c>
      <c r="AK819" s="58"/>
      <c r="AL819" s="58"/>
    </row>
    <row r="820" spans="1:38" ht="126.95" customHeight="1">
      <c r="A820" s="46" t="s">
        <v>170</v>
      </c>
      <c r="B820" s="91" t="s">
        <v>992</v>
      </c>
      <c r="C820" s="54" t="s">
        <v>2027</v>
      </c>
      <c r="D820" s="125"/>
      <c r="E820" s="58">
        <v>0</v>
      </c>
      <c r="F820" s="58">
        <v>0</v>
      </c>
      <c r="G820" s="58"/>
      <c r="H820" s="58">
        <v>0</v>
      </c>
      <c r="I820" s="58"/>
      <c r="J820" s="58"/>
      <c r="K820" s="58"/>
      <c r="L820" s="58">
        <v>0</v>
      </c>
      <c r="M820" s="58">
        <v>0</v>
      </c>
      <c r="N820" s="58"/>
      <c r="O820" s="58">
        <v>0</v>
      </c>
      <c r="P820" s="58"/>
      <c r="Q820" s="58"/>
      <c r="R820" s="58"/>
      <c r="S820" s="58">
        <v>0</v>
      </c>
      <c r="T820" s="58">
        <v>0</v>
      </c>
      <c r="U820" s="58"/>
      <c r="V820" s="58">
        <v>0</v>
      </c>
      <c r="W820" s="58"/>
      <c r="X820" s="58"/>
      <c r="Y820" s="58"/>
      <c r="Z820" s="58">
        <v>3.84409</v>
      </c>
      <c r="AA820" s="58">
        <v>0</v>
      </c>
      <c r="AB820" s="58"/>
      <c r="AC820" s="58">
        <v>0</v>
      </c>
      <c r="AD820" s="58"/>
      <c r="AE820" s="58"/>
      <c r="AF820" s="58"/>
      <c r="AG820" s="58">
        <v>3.8385100000000003</v>
      </c>
      <c r="AH820" s="58">
        <f t="shared" si="38"/>
        <v>0</v>
      </c>
      <c r="AI820" s="58"/>
      <c r="AJ820" s="58">
        <f t="shared" si="39"/>
        <v>0</v>
      </c>
      <c r="AK820" s="58"/>
      <c r="AL820" s="58"/>
    </row>
    <row r="821" spans="1:38" ht="163.2" customHeight="1">
      <c r="A821" s="46" t="s">
        <v>170</v>
      </c>
      <c r="B821" s="91" t="s">
        <v>993</v>
      </c>
      <c r="C821" s="54" t="s">
        <v>2028</v>
      </c>
      <c r="D821" s="125"/>
      <c r="E821" s="58">
        <v>0</v>
      </c>
      <c r="F821" s="58">
        <v>0</v>
      </c>
      <c r="G821" s="58"/>
      <c r="H821" s="58">
        <v>0</v>
      </c>
      <c r="I821" s="58"/>
      <c r="J821" s="58"/>
      <c r="K821" s="58"/>
      <c r="L821" s="58">
        <v>0</v>
      </c>
      <c r="M821" s="58">
        <v>0</v>
      </c>
      <c r="N821" s="58"/>
      <c r="O821" s="58">
        <v>0</v>
      </c>
      <c r="P821" s="58"/>
      <c r="Q821" s="58"/>
      <c r="R821" s="58"/>
      <c r="S821" s="58">
        <v>0</v>
      </c>
      <c r="T821" s="58">
        <v>0</v>
      </c>
      <c r="U821" s="58"/>
      <c r="V821" s="58">
        <v>0</v>
      </c>
      <c r="W821" s="58"/>
      <c r="X821" s="58"/>
      <c r="Y821" s="58"/>
      <c r="Z821" s="58">
        <v>0</v>
      </c>
      <c r="AA821" s="58">
        <v>0</v>
      </c>
      <c r="AB821" s="58"/>
      <c r="AC821" s="58">
        <v>0</v>
      </c>
      <c r="AD821" s="58"/>
      <c r="AE821" s="58"/>
      <c r="AF821" s="58"/>
      <c r="AG821" s="58">
        <f t="shared" si="37"/>
        <v>0</v>
      </c>
      <c r="AH821" s="58">
        <f t="shared" si="38"/>
        <v>0</v>
      </c>
      <c r="AI821" s="58"/>
      <c r="AJ821" s="58">
        <f t="shared" si="39"/>
        <v>0</v>
      </c>
      <c r="AK821" s="58"/>
      <c r="AL821" s="58"/>
    </row>
    <row r="822" spans="1:38" ht="126.95" customHeight="1">
      <c r="A822" s="46" t="s">
        <v>170</v>
      </c>
      <c r="B822" s="91" t="s">
        <v>994</v>
      </c>
      <c r="C822" s="54" t="s">
        <v>2029</v>
      </c>
      <c r="D822" s="125"/>
      <c r="E822" s="58">
        <v>0</v>
      </c>
      <c r="F822" s="58">
        <v>0</v>
      </c>
      <c r="G822" s="58"/>
      <c r="H822" s="58">
        <v>0</v>
      </c>
      <c r="I822" s="58"/>
      <c r="J822" s="58"/>
      <c r="K822" s="58"/>
      <c r="L822" s="58">
        <v>0</v>
      </c>
      <c r="M822" s="58">
        <v>0</v>
      </c>
      <c r="N822" s="58"/>
      <c r="O822" s="58">
        <v>0</v>
      </c>
      <c r="P822" s="58"/>
      <c r="Q822" s="58"/>
      <c r="R822" s="58"/>
      <c r="S822" s="58">
        <v>0</v>
      </c>
      <c r="T822" s="58">
        <v>0</v>
      </c>
      <c r="U822" s="58"/>
      <c r="V822" s="58">
        <v>0</v>
      </c>
      <c r="W822" s="58"/>
      <c r="X822" s="58"/>
      <c r="Y822" s="58"/>
      <c r="Z822" s="58">
        <v>0</v>
      </c>
      <c r="AA822" s="58">
        <v>0</v>
      </c>
      <c r="AB822" s="58"/>
      <c r="AC822" s="58">
        <v>0</v>
      </c>
      <c r="AD822" s="58"/>
      <c r="AE822" s="58"/>
      <c r="AF822" s="58"/>
      <c r="AG822" s="58">
        <f t="shared" si="37"/>
        <v>0</v>
      </c>
      <c r="AH822" s="58">
        <f t="shared" si="38"/>
        <v>0</v>
      </c>
      <c r="AI822" s="58"/>
      <c r="AJ822" s="58">
        <f t="shared" si="39"/>
        <v>0</v>
      </c>
      <c r="AK822" s="58"/>
      <c r="AL822" s="58"/>
    </row>
    <row r="823" spans="1:38" ht="126.95" customHeight="1">
      <c r="A823" s="46" t="s">
        <v>1225</v>
      </c>
      <c r="B823" s="91" t="s">
        <v>995</v>
      </c>
      <c r="C823" s="54" t="s">
        <v>2030</v>
      </c>
      <c r="D823" s="125"/>
      <c r="E823" s="58">
        <v>0</v>
      </c>
      <c r="F823" s="58">
        <v>0</v>
      </c>
      <c r="G823" s="58"/>
      <c r="H823" s="58">
        <v>0</v>
      </c>
      <c r="I823" s="58"/>
      <c r="J823" s="58"/>
      <c r="K823" s="58"/>
      <c r="L823" s="58">
        <v>0</v>
      </c>
      <c r="M823" s="58">
        <v>0</v>
      </c>
      <c r="N823" s="58"/>
      <c r="O823" s="58">
        <v>0</v>
      </c>
      <c r="P823" s="58"/>
      <c r="Q823" s="58"/>
      <c r="R823" s="58"/>
      <c r="S823" s="58">
        <v>0</v>
      </c>
      <c r="T823" s="58">
        <v>0</v>
      </c>
      <c r="U823" s="58"/>
      <c r="V823" s="58">
        <v>0</v>
      </c>
      <c r="W823" s="58"/>
      <c r="X823" s="58"/>
      <c r="Y823" s="58"/>
      <c r="Z823" s="58">
        <v>0</v>
      </c>
      <c r="AA823" s="58">
        <v>0</v>
      </c>
      <c r="AB823" s="58"/>
      <c r="AC823" s="58">
        <v>0</v>
      </c>
      <c r="AD823" s="58"/>
      <c r="AE823" s="58"/>
      <c r="AF823" s="58"/>
      <c r="AG823" s="58">
        <f t="shared" si="37"/>
        <v>0</v>
      </c>
      <c r="AH823" s="58">
        <f t="shared" si="38"/>
        <v>0</v>
      </c>
      <c r="AI823" s="58"/>
      <c r="AJ823" s="58">
        <f t="shared" si="39"/>
        <v>0</v>
      </c>
      <c r="AK823" s="58"/>
      <c r="AL823" s="58"/>
    </row>
    <row r="824" spans="1:38" ht="40.95" customHeight="1">
      <c r="A824" s="46" t="s">
        <v>1225</v>
      </c>
      <c r="B824" s="91" t="s">
        <v>996</v>
      </c>
      <c r="C824" s="54" t="s">
        <v>2031</v>
      </c>
      <c r="D824" s="4"/>
      <c r="E824" s="58">
        <v>0</v>
      </c>
      <c r="F824" s="58">
        <v>0</v>
      </c>
      <c r="G824" s="58"/>
      <c r="H824" s="58">
        <v>0</v>
      </c>
      <c r="I824" s="58"/>
      <c r="J824" s="58"/>
      <c r="K824" s="58"/>
      <c r="L824" s="58">
        <v>0</v>
      </c>
      <c r="M824" s="58">
        <v>0</v>
      </c>
      <c r="N824" s="58"/>
      <c r="O824" s="58">
        <v>0</v>
      </c>
      <c r="P824" s="58"/>
      <c r="Q824" s="58"/>
      <c r="R824" s="58"/>
      <c r="S824" s="58">
        <v>0</v>
      </c>
      <c r="T824" s="58">
        <v>0</v>
      </c>
      <c r="U824" s="58"/>
      <c r="V824" s="58">
        <v>0</v>
      </c>
      <c r="W824" s="58"/>
      <c r="X824" s="58"/>
      <c r="Y824" s="58"/>
      <c r="Z824" s="58">
        <v>6.5098599999999998</v>
      </c>
      <c r="AA824" s="58">
        <v>1.26</v>
      </c>
      <c r="AB824" s="58"/>
      <c r="AC824" s="58">
        <v>1.60</v>
      </c>
      <c r="AD824" s="58"/>
      <c r="AE824" s="58"/>
      <c r="AF824" s="58"/>
      <c r="AG824" s="58">
        <f t="shared" si="37"/>
        <v>6.5098599999999998</v>
      </c>
      <c r="AH824" s="58">
        <f t="shared" si="38"/>
        <v>1.26</v>
      </c>
      <c r="AI824" s="58"/>
      <c r="AJ824" s="58">
        <f t="shared" si="39"/>
        <v>1.6000000000000001</v>
      </c>
      <c r="AK824" s="58"/>
      <c r="AL824" s="58"/>
    </row>
    <row r="825" spans="1:38" ht="93.75">
      <c r="A825" s="46" t="s">
        <v>1225</v>
      </c>
      <c r="B825" s="91" t="s">
        <v>997</v>
      </c>
      <c r="C825" s="54" t="s">
        <v>2032</v>
      </c>
      <c r="D825" s="4"/>
      <c r="E825" s="58">
        <v>0</v>
      </c>
      <c r="F825" s="58">
        <v>0</v>
      </c>
      <c r="G825" s="58"/>
      <c r="H825" s="58">
        <v>0</v>
      </c>
      <c r="I825" s="58"/>
      <c r="J825" s="58"/>
      <c r="K825" s="58"/>
      <c r="L825" s="58">
        <v>0</v>
      </c>
      <c r="M825" s="58">
        <v>0</v>
      </c>
      <c r="N825" s="58"/>
      <c r="O825" s="58">
        <v>0</v>
      </c>
      <c r="P825" s="58"/>
      <c r="Q825" s="58"/>
      <c r="R825" s="58"/>
      <c r="S825" s="58">
        <v>0</v>
      </c>
      <c r="T825" s="58">
        <v>0</v>
      </c>
      <c r="U825" s="58"/>
      <c r="V825" s="58">
        <v>0</v>
      </c>
      <c r="W825" s="58"/>
      <c r="X825" s="58"/>
      <c r="Y825" s="58"/>
      <c r="Z825" s="58">
        <v>0</v>
      </c>
      <c r="AA825" s="58">
        <v>0</v>
      </c>
      <c r="AB825" s="58"/>
      <c r="AC825" s="58">
        <v>0</v>
      </c>
      <c r="AD825" s="58"/>
      <c r="AE825" s="58"/>
      <c r="AF825" s="58"/>
      <c r="AG825" s="58">
        <f t="shared" si="37"/>
        <v>0</v>
      </c>
      <c r="AH825" s="58">
        <f t="shared" si="38"/>
        <v>0</v>
      </c>
      <c r="AI825" s="58"/>
      <c r="AJ825" s="58">
        <f t="shared" si="39"/>
        <v>0</v>
      </c>
      <c r="AK825" s="58"/>
      <c r="AL825" s="58"/>
    </row>
    <row r="826" spans="1:38" ht="34.7" customHeight="1">
      <c r="A826" s="46" t="s">
        <v>1225</v>
      </c>
      <c r="B826" s="91" t="s">
        <v>998</v>
      </c>
      <c r="C826" s="54" t="s">
        <v>2033</v>
      </c>
      <c r="D826" s="4"/>
      <c r="E826" s="58">
        <v>0</v>
      </c>
      <c r="F826" s="58">
        <v>0</v>
      </c>
      <c r="G826" s="58"/>
      <c r="H826" s="58">
        <v>0</v>
      </c>
      <c r="I826" s="58"/>
      <c r="J826" s="58"/>
      <c r="K826" s="58"/>
      <c r="L826" s="58">
        <v>0</v>
      </c>
      <c r="M826" s="58">
        <v>0</v>
      </c>
      <c r="N826" s="58"/>
      <c r="O826" s="58">
        <v>0</v>
      </c>
      <c r="P826" s="58"/>
      <c r="Q826" s="58"/>
      <c r="R826" s="58"/>
      <c r="S826" s="58">
        <v>0</v>
      </c>
      <c r="T826" s="58">
        <v>0</v>
      </c>
      <c r="U826" s="58"/>
      <c r="V826" s="58">
        <v>0</v>
      </c>
      <c r="W826" s="58"/>
      <c r="X826" s="58"/>
      <c r="Y826" s="58"/>
      <c r="Z826" s="58">
        <v>0</v>
      </c>
      <c r="AA826" s="58">
        <v>0</v>
      </c>
      <c r="AB826" s="58"/>
      <c r="AC826" s="58">
        <v>0</v>
      </c>
      <c r="AD826" s="58"/>
      <c r="AE826" s="58"/>
      <c r="AF826" s="58"/>
      <c r="AG826" s="58">
        <f t="shared" si="37"/>
        <v>0</v>
      </c>
      <c r="AH826" s="58">
        <f t="shared" si="38"/>
        <v>0</v>
      </c>
      <c r="AI826" s="58"/>
      <c r="AJ826" s="58">
        <f t="shared" si="39"/>
        <v>0</v>
      </c>
      <c r="AK826" s="58"/>
      <c r="AL826" s="58"/>
    </row>
    <row r="827" spans="1:38" ht="34.7" customHeight="1">
      <c r="A827" s="46" t="s">
        <v>1225</v>
      </c>
      <c r="B827" s="91" t="s">
        <v>999</v>
      </c>
      <c r="C827" s="54" t="s">
        <v>2034</v>
      </c>
      <c r="D827" s="4"/>
      <c r="E827" s="58">
        <v>0</v>
      </c>
      <c r="F827" s="58">
        <v>0</v>
      </c>
      <c r="G827" s="58"/>
      <c r="H827" s="58">
        <v>0</v>
      </c>
      <c r="I827" s="58"/>
      <c r="J827" s="58"/>
      <c r="K827" s="58"/>
      <c r="L827" s="58">
        <v>14.713351300000001</v>
      </c>
      <c r="M827" s="58">
        <v>2</v>
      </c>
      <c r="N827" s="58"/>
      <c r="O827" s="58">
        <v>0.72</v>
      </c>
      <c r="P827" s="58"/>
      <c r="Q827" s="58"/>
      <c r="R827" s="58"/>
      <c r="S827" s="58">
        <v>0</v>
      </c>
      <c r="T827" s="58">
        <v>0</v>
      </c>
      <c r="U827" s="58"/>
      <c r="V827" s="58">
        <v>0</v>
      </c>
      <c r="W827" s="58"/>
      <c r="X827" s="58"/>
      <c r="Y827" s="58"/>
      <c r="Z827" s="58">
        <v>0</v>
      </c>
      <c r="AA827" s="58">
        <v>0</v>
      </c>
      <c r="AB827" s="58"/>
      <c r="AC827" s="58">
        <v>0</v>
      </c>
      <c r="AD827" s="58"/>
      <c r="AE827" s="58"/>
      <c r="AF827" s="58"/>
      <c r="AG827" s="58">
        <f t="shared" si="37"/>
        <v>14.713351300000001</v>
      </c>
      <c r="AH827" s="58">
        <f t="shared" si="38"/>
        <v>2</v>
      </c>
      <c r="AI827" s="58"/>
      <c r="AJ827" s="58">
        <f t="shared" si="39"/>
        <v>0.71999999999999997</v>
      </c>
      <c r="AK827" s="58"/>
      <c r="AL827" s="58"/>
    </row>
    <row r="828" spans="1:38" ht="131.25">
      <c r="A828" s="46" t="s">
        <v>1225</v>
      </c>
      <c r="B828" s="91" t="s">
        <v>1000</v>
      </c>
      <c r="C828" s="54" t="s">
        <v>2035</v>
      </c>
      <c r="D828" s="4"/>
      <c r="E828" s="58">
        <v>0</v>
      </c>
      <c r="F828" s="58">
        <v>0</v>
      </c>
      <c r="G828" s="58"/>
      <c r="H828" s="58">
        <v>0</v>
      </c>
      <c r="I828" s="58"/>
      <c r="J828" s="58"/>
      <c r="K828" s="58"/>
      <c r="L828" s="58">
        <v>0</v>
      </c>
      <c r="M828" s="58">
        <v>0</v>
      </c>
      <c r="N828" s="58"/>
      <c r="O828" s="58">
        <v>0</v>
      </c>
      <c r="P828" s="58"/>
      <c r="Q828" s="58"/>
      <c r="R828" s="58"/>
      <c r="S828" s="58">
        <v>0</v>
      </c>
      <c r="T828" s="58">
        <v>0</v>
      </c>
      <c r="U828" s="58"/>
      <c r="V828" s="58">
        <v>0</v>
      </c>
      <c r="W828" s="58"/>
      <c r="X828" s="58"/>
      <c r="Y828" s="58"/>
      <c r="Z828" s="58">
        <v>0</v>
      </c>
      <c r="AA828" s="58">
        <v>0</v>
      </c>
      <c r="AB828" s="58"/>
      <c r="AC828" s="58">
        <v>0</v>
      </c>
      <c r="AD828" s="58"/>
      <c r="AE828" s="58"/>
      <c r="AF828" s="58"/>
      <c r="AG828" s="58">
        <f t="shared" si="37"/>
        <v>0</v>
      </c>
      <c r="AH828" s="58">
        <f t="shared" si="38"/>
        <v>0</v>
      </c>
      <c r="AI828" s="58"/>
      <c r="AJ828" s="58">
        <f t="shared" si="39"/>
        <v>0</v>
      </c>
      <c r="AK828" s="58"/>
      <c r="AL828" s="58"/>
    </row>
    <row r="829" spans="1:38" ht="40.95" customHeight="1">
      <c r="A829" s="46" t="s">
        <v>1225</v>
      </c>
      <c r="B829" s="91" t="s">
        <v>1001</v>
      </c>
      <c r="C829" s="54" t="s">
        <v>2036</v>
      </c>
      <c r="D829" s="4"/>
      <c r="E829" s="58">
        <v>0</v>
      </c>
      <c r="F829" s="58">
        <v>0</v>
      </c>
      <c r="G829" s="58"/>
      <c r="H829" s="58">
        <v>0</v>
      </c>
      <c r="I829" s="58"/>
      <c r="J829" s="58"/>
      <c r="K829" s="58"/>
      <c r="L829" s="58">
        <v>0.61048474999999991</v>
      </c>
      <c r="M829" s="58">
        <v>0</v>
      </c>
      <c r="N829" s="58"/>
      <c r="O829" s="58">
        <v>0.14000000000000001</v>
      </c>
      <c r="P829" s="58"/>
      <c r="Q829" s="58"/>
      <c r="R829" s="58"/>
      <c r="S829" s="58">
        <v>0</v>
      </c>
      <c r="T829" s="58">
        <v>0</v>
      </c>
      <c r="U829" s="58"/>
      <c r="V829" s="58">
        <v>0</v>
      </c>
      <c r="W829" s="58"/>
      <c r="X829" s="58"/>
      <c r="Y829" s="58"/>
      <c r="Z829" s="58">
        <v>0</v>
      </c>
      <c r="AA829" s="58">
        <v>0</v>
      </c>
      <c r="AB829" s="58"/>
      <c r="AC829" s="58">
        <v>0</v>
      </c>
      <c r="AD829" s="58"/>
      <c r="AE829" s="58"/>
      <c r="AF829" s="58"/>
      <c r="AG829" s="58">
        <f t="shared" si="37"/>
        <v>0.61048474999999991</v>
      </c>
      <c r="AH829" s="58">
        <f t="shared" si="38"/>
        <v>0</v>
      </c>
      <c r="AI829" s="58"/>
      <c r="AJ829" s="58">
        <f t="shared" si="39"/>
        <v>0.14000000000000001</v>
      </c>
      <c r="AK829" s="58"/>
      <c r="AL829" s="58"/>
    </row>
    <row r="830" spans="1:38" ht="131.25">
      <c r="A830" s="46" t="s">
        <v>1225</v>
      </c>
      <c r="B830" s="91" t="s">
        <v>1002</v>
      </c>
      <c r="C830" s="54" t="s">
        <v>2037</v>
      </c>
      <c r="D830" s="4"/>
      <c r="E830" s="58">
        <v>0</v>
      </c>
      <c r="F830" s="58">
        <v>0</v>
      </c>
      <c r="G830" s="58"/>
      <c r="H830" s="58">
        <v>0</v>
      </c>
      <c r="I830" s="58"/>
      <c r="J830" s="58"/>
      <c r="K830" s="58"/>
      <c r="L830" s="58">
        <v>0</v>
      </c>
      <c r="M830" s="58">
        <v>0</v>
      </c>
      <c r="N830" s="58"/>
      <c r="O830" s="58">
        <v>0</v>
      </c>
      <c r="P830" s="58"/>
      <c r="Q830" s="58"/>
      <c r="R830" s="58"/>
      <c r="S830" s="58">
        <v>0</v>
      </c>
      <c r="T830" s="58">
        <v>0</v>
      </c>
      <c r="U830" s="58"/>
      <c r="V830" s="58">
        <v>0</v>
      </c>
      <c r="W830" s="58"/>
      <c r="X830" s="58"/>
      <c r="Y830" s="58"/>
      <c r="Z830" s="58">
        <v>0</v>
      </c>
      <c r="AA830" s="58">
        <v>0</v>
      </c>
      <c r="AB830" s="58"/>
      <c r="AC830" s="58">
        <v>0</v>
      </c>
      <c r="AD830" s="58"/>
      <c r="AE830" s="58"/>
      <c r="AF830" s="58"/>
      <c r="AG830" s="58">
        <f t="shared" si="37"/>
        <v>0</v>
      </c>
      <c r="AH830" s="58">
        <f t="shared" si="38"/>
        <v>0</v>
      </c>
      <c r="AI830" s="58"/>
      <c r="AJ830" s="58">
        <f t="shared" si="39"/>
        <v>0</v>
      </c>
      <c r="AK830" s="58"/>
      <c r="AL830" s="58"/>
    </row>
    <row r="831" spans="1:38" ht="112.5">
      <c r="A831" s="46" t="s">
        <v>1225</v>
      </c>
      <c r="B831" s="91" t="s">
        <v>1003</v>
      </c>
      <c r="C831" s="54" t="s">
        <v>2038</v>
      </c>
      <c r="D831" s="4"/>
      <c r="E831" s="58">
        <v>0</v>
      </c>
      <c r="F831" s="58">
        <v>0</v>
      </c>
      <c r="G831" s="58"/>
      <c r="H831" s="58">
        <v>0</v>
      </c>
      <c r="I831" s="58"/>
      <c r="J831" s="58"/>
      <c r="K831" s="58"/>
      <c r="L831" s="58">
        <v>0</v>
      </c>
      <c r="M831" s="58">
        <v>0</v>
      </c>
      <c r="N831" s="58"/>
      <c r="O831" s="58">
        <v>0</v>
      </c>
      <c r="P831" s="58"/>
      <c r="Q831" s="58"/>
      <c r="R831" s="58"/>
      <c r="S831" s="58">
        <v>0</v>
      </c>
      <c r="T831" s="58">
        <v>0</v>
      </c>
      <c r="U831" s="58"/>
      <c r="V831" s="58">
        <v>0</v>
      </c>
      <c r="W831" s="58"/>
      <c r="X831" s="58"/>
      <c r="Y831" s="58"/>
      <c r="Z831" s="58">
        <v>0</v>
      </c>
      <c r="AA831" s="58">
        <v>0</v>
      </c>
      <c r="AB831" s="58"/>
      <c r="AC831" s="58">
        <v>0</v>
      </c>
      <c r="AD831" s="58"/>
      <c r="AE831" s="58"/>
      <c r="AF831" s="58"/>
      <c r="AG831" s="58">
        <f t="shared" si="37"/>
        <v>0</v>
      </c>
      <c r="AH831" s="58">
        <f t="shared" si="38"/>
        <v>0</v>
      </c>
      <c r="AI831" s="58"/>
      <c r="AJ831" s="58">
        <f t="shared" si="39"/>
        <v>0</v>
      </c>
      <c r="AK831" s="58"/>
      <c r="AL831" s="58"/>
    </row>
    <row r="832" spans="1:38" ht="112.5">
      <c r="A832" s="46" t="s">
        <v>1225</v>
      </c>
      <c r="B832" s="91" t="s">
        <v>1004</v>
      </c>
      <c r="C832" s="54" t="s">
        <v>2039</v>
      </c>
      <c r="D832" s="4"/>
      <c r="E832" s="58">
        <v>0</v>
      </c>
      <c r="F832" s="58">
        <v>0</v>
      </c>
      <c r="G832" s="58"/>
      <c r="H832" s="58">
        <v>0</v>
      </c>
      <c r="I832" s="58"/>
      <c r="J832" s="58"/>
      <c r="K832" s="58"/>
      <c r="L832" s="58">
        <v>0.25295856</v>
      </c>
      <c r="M832" s="58">
        <v>0</v>
      </c>
      <c r="N832" s="58"/>
      <c r="O832" s="58">
        <v>0.14000000000000001</v>
      </c>
      <c r="P832" s="58"/>
      <c r="Q832" s="58"/>
      <c r="R832" s="58"/>
      <c r="S832" s="58">
        <v>0</v>
      </c>
      <c r="T832" s="58">
        <v>0</v>
      </c>
      <c r="U832" s="58"/>
      <c r="V832" s="58">
        <v>0</v>
      </c>
      <c r="W832" s="58"/>
      <c r="X832" s="58"/>
      <c r="Y832" s="58"/>
      <c r="Z832" s="58">
        <v>0</v>
      </c>
      <c r="AA832" s="58">
        <v>0</v>
      </c>
      <c r="AB832" s="58"/>
      <c r="AC832" s="58">
        <v>0</v>
      </c>
      <c r="AD832" s="58"/>
      <c r="AE832" s="58"/>
      <c r="AF832" s="58"/>
      <c r="AG832" s="58">
        <f t="shared" si="37"/>
        <v>0.25295856</v>
      </c>
      <c r="AH832" s="58">
        <f t="shared" si="38"/>
        <v>0</v>
      </c>
      <c r="AI832" s="58"/>
      <c r="AJ832" s="58">
        <f t="shared" si="39"/>
        <v>0.14000000000000001</v>
      </c>
      <c r="AK832" s="58"/>
      <c r="AL832" s="58"/>
    </row>
    <row r="833" spans="1:38" ht="281.25">
      <c r="A833" s="46" t="s">
        <v>1225</v>
      </c>
      <c r="B833" s="91" t="s">
        <v>1005</v>
      </c>
      <c r="C833" s="54" t="s">
        <v>2040</v>
      </c>
      <c r="D833" s="4"/>
      <c r="E833" s="58">
        <v>0</v>
      </c>
      <c r="F833" s="58">
        <v>0</v>
      </c>
      <c r="G833" s="58"/>
      <c r="H833" s="58">
        <v>0</v>
      </c>
      <c r="I833" s="58"/>
      <c r="J833" s="58"/>
      <c r="K833" s="58"/>
      <c r="L833" s="58">
        <v>0</v>
      </c>
      <c r="M833" s="58">
        <v>0</v>
      </c>
      <c r="N833" s="58"/>
      <c r="O833" s="58">
        <v>0</v>
      </c>
      <c r="P833" s="58"/>
      <c r="Q833" s="58"/>
      <c r="R833" s="58"/>
      <c r="S833" s="58">
        <v>0</v>
      </c>
      <c r="T833" s="58">
        <v>0</v>
      </c>
      <c r="U833" s="58"/>
      <c r="V833" s="58">
        <v>0</v>
      </c>
      <c r="W833" s="58"/>
      <c r="X833" s="58"/>
      <c r="Y833" s="58"/>
      <c r="Z833" s="58">
        <v>0</v>
      </c>
      <c r="AA833" s="58">
        <v>0</v>
      </c>
      <c r="AB833" s="58"/>
      <c r="AC833" s="58">
        <v>0</v>
      </c>
      <c r="AD833" s="58"/>
      <c r="AE833" s="58"/>
      <c r="AF833" s="58"/>
      <c r="AG833" s="58">
        <f t="shared" si="37"/>
        <v>0</v>
      </c>
      <c r="AH833" s="58">
        <f t="shared" si="38"/>
        <v>0</v>
      </c>
      <c r="AI833" s="58"/>
      <c r="AJ833" s="58">
        <f t="shared" si="39"/>
        <v>0</v>
      </c>
      <c r="AK833" s="58"/>
      <c r="AL833" s="58"/>
    </row>
    <row r="834" spans="1:38" ht="112.5">
      <c r="A834" s="46" t="s">
        <v>1225</v>
      </c>
      <c r="B834" s="91" t="s">
        <v>1006</v>
      </c>
      <c r="C834" s="54" t="s">
        <v>2041</v>
      </c>
      <c r="D834" s="4"/>
      <c r="E834" s="58">
        <v>0</v>
      </c>
      <c r="F834" s="58">
        <v>0</v>
      </c>
      <c r="G834" s="58"/>
      <c r="H834" s="58">
        <v>0</v>
      </c>
      <c r="I834" s="58"/>
      <c r="J834" s="58"/>
      <c r="K834" s="58"/>
      <c r="L834" s="58">
        <v>0.86719973000000006</v>
      </c>
      <c r="M834" s="58">
        <v>0</v>
      </c>
      <c r="N834" s="58"/>
      <c r="O834" s="58">
        <v>0.264129</v>
      </c>
      <c r="P834" s="58"/>
      <c r="Q834" s="58"/>
      <c r="R834" s="58"/>
      <c r="S834" s="58">
        <v>0</v>
      </c>
      <c r="T834" s="58">
        <v>0</v>
      </c>
      <c r="U834" s="58"/>
      <c r="V834" s="58">
        <v>0</v>
      </c>
      <c r="W834" s="58"/>
      <c r="X834" s="58"/>
      <c r="Y834" s="58"/>
      <c r="Z834" s="58">
        <v>0</v>
      </c>
      <c r="AA834" s="58">
        <v>0</v>
      </c>
      <c r="AB834" s="58"/>
      <c r="AC834" s="58">
        <v>0</v>
      </c>
      <c r="AD834" s="58"/>
      <c r="AE834" s="58"/>
      <c r="AF834" s="58"/>
      <c r="AG834" s="58">
        <f t="shared" si="37"/>
        <v>0.86719973000000006</v>
      </c>
      <c r="AH834" s="58">
        <f t="shared" si="38"/>
        <v>0</v>
      </c>
      <c r="AI834" s="58"/>
      <c r="AJ834" s="58">
        <f t="shared" si="39"/>
        <v>0.264129</v>
      </c>
      <c r="AK834" s="58"/>
      <c r="AL834" s="58"/>
    </row>
    <row r="835" spans="1:38" ht="206.25">
      <c r="A835" s="46" t="s">
        <v>1225</v>
      </c>
      <c r="B835" s="91" t="s">
        <v>1007</v>
      </c>
      <c r="C835" s="54" t="s">
        <v>2042</v>
      </c>
      <c r="D835" s="4"/>
      <c r="E835" s="58">
        <v>0</v>
      </c>
      <c r="F835" s="58">
        <v>0</v>
      </c>
      <c r="G835" s="58"/>
      <c r="H835" s="58">
        <v>0</v>
      </c>
      <c r="I835" s="58"/>
      <c r="J835" s="58"/>
      <c r="K835" s="58"/>
      <c r="L835" s="58">
        <v>0</v>
      </c>
      <c r="M835" s="58">
        <v>0</v>
      </c>
      <c r="N835" s="58"/>
      <c r="O835" s="58">
        <v>0</v>
      </c>
      <c r="P835" s="58"/>
      <c r="Q835" s="58"/>
      <c r="R835" s="58"/>
      <c r="S835" s="58">
        <v>6.1077200000000005</v>
      </c>
      <c r="T835" s="58">
        <v>0.25</v>
      </c>
      <c r="U835" s="58"/>
      <c r="V835" s="58">
        <v>0.5</v>
      </c>
      <c r="W835" s="58"/>
      <c r="X835" s="58"/>
      <c r="Y835" s="58"/>
      <c r="Z835" s="58">
        <v>0</v>
      </c>
      <c r="AA835" s="58">
        <v>0</v>
      </c>
      <c r="AB835" s="58"/>
      <c r="AC835" s="58">
        <v>0</v>
      </c>
      <c r="AD835" s="58"/>
      <c r="AE835" s="58"/>
      <c r="AF835" s="58"/>
      <c r="AG835" s="58">
        <f t="shared" si="37"/>
        <v>6.1077200000000005</v>
      </c>
      <c r="AH835" s="58">
        <f t="shared" si="38"/>
        <v>0.25</v>
      </c>
      <c r="AI835" s="58"/>
      <c r="AJ835" s="58">
        <f t="shared" si="39"/>
        <v>0.5</v>
      </c>
      <c r="AK835" s="58"/>
      <c r="AL835" s="58"/>
    </row>
    <row r="836" spans="1:38" ht="112.5">
      <c r="A836" s="46" t="s">
        <v>1225</v>
      </c>
      <c r="B836" s="91" t="s">
        <v>1008</v>
      </c>
      <c r="C836" s="54" t="s">
        <v>2043</v>
      </c>
      <c r="D836" s="4"/>
      <c r="E836" s="58">
        <v>0</v>
      </c>
      <c r="F836" s="58">
        <v>0</v>
      </c>
      <c r="G836" s="58"/>
      <c r="H836" s="58">
        <v>0</v>
      </c>
      <c r="I836" s="58"/>
      <c r="J836" s="58"/>
      <c r="K836" s="58"/>
      <c r="L836" s="58">
        <v>0</v>
      </c>
      <c r="M836" s="58">
        <v>0</v>
      </c>
      <c r="N836" s="58"/>
      <c r="O836" s="58">
        <v>0</v>
      </c>
      <c r="P836" s="58"/>
      <c r="Q836" s="58"/>
      <c r="R836" s="58"/>
      <c r="S836" s="58">
        <v>4.3925</v>
      </c>
      <c r="T836" s="58">
        <v>0.63</v>
      </c>
      <c r="U836" s="58"/>
      <c r="V836" s="58">
        <v>0.5</v>
      </c>
      <c r="W836" s="58"/>
      <c r="X836" s="58"/>
      <c r="Y836" s="58"/>
      <c r="Z836" s="58">
        <v>0</v>
      </c>
      <c r="AA836" s="58">
        <v>0</v>
      </c>
      <c r="AB836" s="58"/>
      <c r="AC836" s="58">
        <v>0</v>
      </c>
      <c r="AD836" s="58"/>
      <c r="AE836" s="58"/>
      <c r="AF836" s="58"/>
      <c r="AG836" s="58">
        <f t="shared" si="37"/>
        <v>4.3925000000000001</v>
      </c>
      <c r="AH836" s="58">
        <f t="shared" si="38"/>
        <v>0.63</v>
      </c>
      <c r="AI836" s="58"/>
      <c r="AJ836" s="58">
        <f t="shared" si="39"/>
        <v>0.5</v>
      </c>
      <c r="AK836" s="58"/>
      <c r="AL836" s="58"/>
    </row>
    <row r="837" spans="1:38" ht="112.5">
      <c r="A837" s="46" t="s">
        <v>1225</v>
      </c>
      <c r="B837" s="91" t="s">
        <v>1009</v>
      </c>
      <c r="C837" s="54" t="s">
        <v>2044</v>
      </c>
      <c r="D837" s="4"/>
      <c r="E837" s="58">
        <v>0</v>
      </c>
      <c r="F837" s="58">
        <v>0</v>
      </c>
      <c r="G837" s="58"/>
      <c r="H837" s="58">
        <v>0</v>
      </c>
      <c r="I837" s="58"/>
      <c r="J837" s="58"/>
      <c r="K837" s="58"/>
      <c r="L837" s="58">
        <v>0</v>
      </c>
      <c r="M837" s="58">
        <v>0</v>
      </c>
      <c r="N837" s="58"/>
      <c r="O837" s="58">
        <v>0</v>
      </c>
      <c r="P837" s="58"/>
      <c r="Q837" s="58"/>
      <c r="R837" s="58"/>
      <c r="S837" s="58">
        <v>0</v>
      </c>
      <c r="T837" s="58">
        <v>0</v>
      </c>
      <c r="U837" s="58"/>
      <c r="V837" s="58">
        <v>0</v>
      </c>
      <c r="W837" s="58"/>
      <c r="X837" s="58"/>
      <c r="Y837" s="58"/>
      <c r="Z837" s="58">
        <v>0</v>
      </c>
      <c r="AA837" s="58">
        <v>0</v>
      </c>
      <c r="AB837" s="58"/>
      <c r="AC837" s="58">
        <v>0</v>
      </c>
      <c r="AD837" s="58"/>
      <c r="AE837" s="58"/>
      <c r="AF837" s="58"/>
      <c r="AG837" s="58">
        <f t="shared" si="37"/>
        <v>0</v>
      </c>
      <c r="AH837" s="58">
        <f t="shared" si="38"/>
        <v>0</v>
      </c>
      <c r="AI837" s="58"/>
      <c r="AJ837" s="58">
        <f t="shared" si="39"/>
        <v>0</v>
      </c>
      <c r="AK837" s="58"/>
      <c r="AL837" s="58"/>
    </row>
    <row r="838" spans="1:38" ht="93.75">
      <c r="A838" s="46" t="s">
        <v>1225</v>
      </c>
      <c r="B838" s="91" t="s">
        <v>1010</v>
      </c>
      <c r="C838" s="54" t="s">
        <v>2045</v>
      </c>
      <c r="D838" s="4"/>
      <c r="E838" s="58">
        <v>0</v>
      </c>
      <c r="F838" s="58">
        <v>0</v>
      </c>
      <c r="G838" s="58"/>
      <c r="H838" s="58">
        <v>0</v>
      </c>
      <c r="I838" s="58"/>
      <c r="J838" s="58"/>
      <c r="K838" s="58"/>
      <c r="L838" s="58">
        <v>0</v>
      </c>
      <c r="M838" s="58">
        <v>0</v>
      </c>
      <c r="N838" s="58"/>
      <c r="O838" s="58">
        <v>0</v>
      </c>
      <c r="P838" s="58"/>
      <c r="Q838" s="58"/>
      <c r="R838" s="58"/>
      <c r="S838" s="58">
        <v>0</v>
      </c>
      <c r="T838" s="58">
        <v>0</v>
      </c>
      <c r="U838" s="58"/>
      <c r="V838" s="58">
        <v>0</v>
      </c>
      <c r="W838" s="58"/>
      <c r="X838" s="58"/>
      <c r="Y838" s="58"/>
      <c r="Z838" s="58">
        <v>0</v>
      </c>
      <c r="AA838" s="58">
        <v>0</v>
      </c>
      <c r="AB838" s="58"/>
      <c r="AC838" s="58">
        <v>0</v>
      </c>
      <c r="AD838" s="58"/>
      <c r="AE838" s="58"/>
      <c r="AF838" s="58"/>
      <c r="AG838" s="58">
        <f t="shared" si="37"/>
        <v>0</v>
      </c>
      <c r="AH838" s="58">
        <f t="shared" si="38"/>
        <v>0</v>
      </c>
      <c r="AI838" s="58"/>
      <c r="AJ838" s="58">
        <f t="shared" si="39"/>
        <v>0</v>
      </c>
      <c r="AK838" s="58"/>
      <c r="AL838" s="58"/>
    </row>
    <row r="839" spans="1:38" ht="150">
      <c r="A839" s="46" t="s">
        <v>1225</v>
      </c>
      <c r="B839" s="91" t="s">
        <v>1011</v>
      </c>
      <c r="C839" s="54" t="s">
        <v>2046</v>
      </c>
      <c r="D839" s="4"/>
      <c r="E839" s="58">
        <v>0</v>
      </c>
      <c r="F839" s="58">
        <v>0</v>
      </c>
      <c r="G839" s="58"/>
      <c r="H839" s="58">
        <v>0</v>
      </c>
      <c r="I839" s="58"/>
      <c r="J839" s="58"/>
      <c r="K839" s="58"/>
      <c r="L839" s="58">
        <v>0</v>
      </c>
      <c r="M839" s="58">
        <v>0</v>
      </c>
      <c r="N839" s="58"/>
      <c r="O839" s="58">
        <v>0</v>
      </c>
      <c r="P839" s="58"/>
      <c r="Q839" s="58"/>
      <c r="R839" s="58"/>
      <c r="S839" s="58">
        <v>0</v>
      </c>
      <c r="T839" s="58">
        <v>0</v>
      </c>
      <c r="U839" s="58"/>
      <c r="V839" s="58">
        <v>0</v>
      </c>
      <c r="W839" s="58"/>
      <c r="X839" s="58"/>
      <c r="Y839" s="58"/>
      <c r="Z839" s="58">
        <v>0</v>
      </c>
      <c r="AA839" s="58">
        <v>0</v>
      </c>
      <c r="AB839" s="58"/>
      <c r="AC839" s="58">
        <v>0</v>
      </c>
      <c r="AD839" s="58"/>
      <c r="AE839" s="58"/>
      <c r="AF839" s="58"/>
      <c r="AG839" s="58">
        <f t="shared" si="37"/>
        <v>0</v>
      </c>
      <c r="AH839" s="58">
        <f t="shared" si="38"/>
        <v>0</v>
      </c>
      <c r="AI839" s="58"/>
      <c r="AJ839" s="58">
        <f t="shared" si="39"/>
        <v>0</v>
      </c>
      <c r="AK839" s="58"/>
      <c r="AL839" s="58"/>
    </row>
    <row r="840" spans="1:38" ht="93.75">
      <c r="A840" s="46" t="s">
        <v>1225</v>
      </c>
      <c r="B840" s="91" t="s">
        <v>1012</v>
      </c>
      <c r="C840" s="54" t="s">
        <v>2047</v>
      </c>
      <c r="D840" s="4"/>
      <c r="E840" s="58">
        <v>0</v>
      </c>
      <c r="F840" s="58">
        <v>0</v>
      </c>
      <c r="G840" s="58"/>
      <c r="H840" s="58">
        <v>0</v>
      </c>
      <c r="I840" s="58"/>
      <c r="J840" s="58"/>
      <c r="K840" s="58"/>
      <c r="L840" s="58">
        <v>0</v>
      </c>
      <c r="M840" s="58">
        <v>0</v>
      </c>
      <c r="N840" s="58"/>
      <c r="O840" s="58">
        <v>0</v>
      </c>
      <c r="P840" s="58"/>
      <c r="Q840" s="58"/>
      <c r="R840" s="58"/>
      <c r="S840" s="58">
        <v>2.3716400000000002</v>
      </c>
      <c r="T840" s="58">
        <v>0</v>
      </c>
      <c r="U840" s="58"/>
      <c r="V840" s="58">
        <v>0.60</v>
      </c>
      <c r="W840" s="58"/>
      <c r="X840" s="58"/>
      <c r="Y840" s="58"/>
      <c r="Z840" s="58">
        <v>0</v>
      </c>
      <c r="AA840" s="58">
        <v>0</v>
      </c>
      <c r="AB840" s="58"/>
      <c r="AC840" s="58">
        <v>0</v>
      </c>
      <c r="AD840" s="58"/>
      <c r="AE840" s="58"/>
      <c r="AF840" s="58"/>
      <c r="AG840" s="58">
        <f t="shared" si="37"/>
        <v>2.3716400000000002</v>
      </c>
      <c r="AH840" s="58">
        <f t="shared" si="38"/>
        <v>0</v>
      </c>
      <c r="AI840" s="58"/>
      <c r="AJ840" s="58">
        <f t="shared" si="39"/>
        <v>0.59999999999999998</v>
      </c>
      <c r="AK840" s="58"/>
      <c r="AL840" s="58"/>
    </row>
    <row r="841" spans="1:38" ht="93.75">
      <c r="A841" s="46" t="s">
        <v>1225</v>
      </c>
      <c r="B841" s="91" t="s">
        <v>1013</v>
      </c>
      <c r="C841" s="54" t="s">
        <v>2048</v>
      </c>
      <c r="D841" s="4"/>
      <c r="E841" s="58">
        <v>0</v>
      </c>
      <c r="F841" s="58">
        <v>0</v>
      </c>
      <c r="G841" s="58"/>
      <c r="H841" s="58">
        <v>0</v>
      </c>
      <c r="I841" s="58"/>
      <c r="J841" s="58"/>
      <c r="K841" s="58"/>
      <c r="L841" s="58">
        <v>0</v>
      </c>
      <c r="M841" s="58">
        <v>0</v>
      </c>
      <c r="N841" s="58"/>
      <c r="O841" s="58">
        <v>0</v>
      </c>
      <c r="P841" s="58"/>
      <c r="Q841" s="58"/>
      <c r="R841" s="58"/>
      <c r="S841" s="58">
        <v>0</v>
      </c>
      <c r="T841" s="58">
        <v>0</v>
      </c>
      <c r="U841" s="58"/>
      <c r="V841" s="58">
        <v>0</v>
      </c>
      <c r="W841" s="58"/>
      <c r="X841" s="58"/>
      <c r="Y841" s="58"/>
      <c r="Z841" s="58">
        <v>0</v>
      </c>
      <c r="AA841" s="58">
        <v>0</v>
      </c>
      <c r="AB841" s="58"/>
      <c r="AC841" s="58">
        <v>0</v>
      </c>
      <c r="AD841" s="58"/>
      <c r="AE841" s="58"/>
      <c r="AF841" s="58"/>
      <c r="AG841" s="58">
        <f t="shared" si="37"/>
        <v>0</v>
      </c>
      <c r="AH841" s="58">
        <f t="shared" si="38"/>
        <v>0</v>
      </c>
      <c r="AI841" s="58"/>
      <c r="AJ841" s="58">
        <f t="shared" si="39"/>
        <v>0</v>
      </c>
      <c r="AK841" s="58"/>
      <c r="AL841" s="58"/>
    </row>
    <row r="842" spans="1:38" ht="112.5">
      <c r="A842" s="46" t="s">
        <v>1225</v>
      </c>
      <c r="B842" s="91" t="s">
        <v>1014</v>
      </c>
      <c r="C842" s="54" t="s">
        <v>2049</v>
      </c>
      <c r="D842" s="4"/>
      <c r="E842" s="58">
        <v>0</v>
      </c>
      <c r="F842" s="58">
        <v>0</v>
      </c>
      <c r="G842" s="58"/>
      <c r="H842" s="58">
        <v>0</v>
      </c>
      <c r="I842" s="58"/>
      <c r="J842" s="58"/>
      <c r="K842" s="58"/>
      <c r="L842" s="58">
        <v>0</v>
      </c>
      <c r="M842" s="58">
        <v>0</v>
      </c>
      <c r="N842" s="58"/>
      <c r="O842" s="58">
        <v>0</v>
      </c>
      <c r="P842" s="58"/>
      <c r="Q842" s="58"/>
      <c r="R842" s="58"/>
      <c r="S842" s="58">
        <v>0</v>
      </c>
      <c r="T842" s="58">
        <v>0</v>
      </c>
      <c r="U842" s="58"/>
      <c r="V842" s="58">
        <v>0</v>
      </c>
      <c r="W842" s="58"/>
      <c r="X842" s="58"/>
      <c r="Y842" s="58"/>
      <c r="Z842" s="58">
        <v>0</v>
      </c>
      <c r="AA842" s="58">
        <v>0</v>
      </c>
      <c r="AB842" s="58"/>
      <c r="AC842" s="58">
        <v>0</v>
      </c>
      <c r="AD842" s="58"/>
      <c r="AE842" s="58"/>
      <c r="AF842" s="58"/>
      <c r="AG842" s="58">
        <f t="shared" si="37"/>
        <v>0</v>
      </c>
      <c r="AH842" s="58">
        <f t="shared" si="38"/>
        <v>0</v>
      </c>
      <c r="AI842" s="58"/>
      <c r="AJ842" s="58">
        <f t="shared" si="39"/>
        <v>0</v>
      </c>
      <c r="AK842" s="58"/>
      <c r="AL842" s="58"/>
    </row>
    <row r="843" spans="1:38" ht="93.75">
      <c r="A843" s="46" t="s">
        <v>1225</v>
      </c>
      <c r="B843" s="91" t="s">
        <v>1015</v>
      </c>
      <c r="C843" s="54" t="s">
        <v>2050</v>
      </c>
      <c r="D843" s="4"/>
      <c r="E843" s="58">
        <v>0</v>
      </c>
      <c r="F843" s="58">
        <v>0</v>
      </c>
      <c r="G843" s="58"/>
      <c r="H843" s="58">
        <v>0</v>
      </c>
      <c r="I843" s="58"/>
      <c r="J843" s="58"/>
      <c r="K843" s="58"/>
      <c r="L843" s="58">
        <v>0</v>
      </c>
      <c r="M843" s="58">
        <v>0</v>
      </c>
      <c r="N843" s="58"/>
      <c r="O843" s="58">
        <v>0</v>
      </c>
      <c r="P843" s="58"/>
      <c r="Q843" s="58"/>
      <c r="R843" s="58"/>
      <c r="S843" s="58">
        <v>0</v>
      </c>
      <c r="T843" s="58">
        <v>0</v>
      </c>
      <c r="U843" s="58"/>
      <c r="V843" s="58">
        <v>0</v>
      </c>
      <c r="W843" s="58"/>
      <c r="X843" s="58"/>
      <c r="Y843" s="58"/>
      <c r="Z843" s="58">
        <v>0</v>
      </c>
      <c r="AA843" s="58">
        <v>0</v>
      </c>
      <c r="AB843" s="58"/>
      <c r="AC843" s="58">
        <v>0</v>
      </c>
      <c r="AD843" s="58"/>
      <c r="AE843" s="58"/>
      <c r="AF843" s="58"/>
      <c r="AG843" s="58">
        <f t="shared" si="37"/>
        <v>0</v>
      </c>
      <c r="AH843" s="58">
        <f t="shared" si="38"/>
        <v>0</v>
      </c>
      <c r="AI843" s="58"/>
      <c r="AJ843" s="58">
        <f t="shared" si="39"/>
        <v>0</v>
      </c>
      <c r="AK843" s="58"/>
      <c r="AL843" s="58"/>
    </row>
    <row r="844" spans="1:38" ht="131.25">
      <c r="A844" s="46" t="s">
        <v>1225</v>
      </c>
      <c r="B844" s="91" t="s">
        <v>1016</v>
      </c>
      <c r="C844" s="54" t="s">
        <v>2051</v>
      </c>
      <c r="D844" s="4"/>
      <c r="E844" s="58">
        <v>0</v>
      </c>
      <c r="F844" s="58">
        <v>0</v>
      </c>
      <c r="G844" s="58"/>
      <c r="H844" s="58">
        <v>0</v>
      </c>
      <c r="I844" s="58"/>
      <c r="J844" s="58"/>
      <c r="K844" s="58"/>
      <c r="L844" s="58">
        <v>0</v>
      </c>
      <c r="M844" s="58">
        <v>0</v>
      </c>
      <c r="N844" s="58"/>
      <c r="O844" s="58">
        <v>0</v>
      </c>
      <c r="P844" s="58"/>
      <c r="Q844" s="58"/>
      <c r="R844" s="58"/>
      <c r="S844" s="58">
        <v>0</v>
      </c>
      <c r="T844" s="58">
        <v>0</v>
      </c>
      <c r="U844" s="58"/>
      <c r="V844" s="58">
        <v>0</v>
      </c>
      <c r="W844" s="58"/>
      <c r="X844" s="58"/>
      <c r="Y844" s="58"/>
      <c r="Z844" s="58">
        <v>0</v>
      </c>
      <c r="AA844" s="58">
        <v>0</v>
      </c>
      <c r="AB844" s="58"/>
      <c r="AC844" s="58">
        <v>0</v>
      </c>
      <c r="AD844" s="58"/>
      <c r="AE844" s="58"/>
      <c r="AF844" s="58"/>
      <c r="AG844" s="58">
        <f t="shared" si="37"/>
        <v>0</v>
      </c>
      <c r="AH844" s="58">
        <f t="shared" si="38"/>
        <v>0</v>
      </c>
      <c r="AI844" s="58"/>
      <c r="AJ844" s="58">
        <f t="shared" si="39"/>
        <v>0</v>
      </c>
      <c r="AK844" s="58"/>
      <c r="AL844" s="58"/>
    </row>
    <row r="845" spans="1:38" ht="150">
      <c r="A845" s="46" t="s">
        <v>1225</v>
      </c>
      <c r="B845" s="91" t="s">
        <v>1017</v>
      </c>
      <c r="C845" s="54" t="s">
        <v>2052</v>
      </c>
      <c r="D845" s="4"/>
      <c r="E845" s="58">
        <v>0</v>
      </c>
      <c r="F845" s="58">
        <v>0</v>
      </c>
      <c r="G845" s="58"/>
      <c r="H845" s="58">
        <v>0</v>
      </c>
      <c r="I845" s="58"/>
      <c r="J845" s="58"/>
      <c r="K845" s="58"/>
      <c r="L845" s="58">
        <v>0</v>
      </c>
      <c r="M845" s="58">
        <v>0</v>
      </c>
      <c r="N845" s="58"/>
      <c r="O845" s="58">
        <v>0</v>
      </c>
      <c r="P845" s="58"/>
      <c r="Q845" s="58"/>
      <c r="R845" s="58"/>
      <c r="S845" s="58">
        <v>11.121420000000001</v>
      </c>
      <c r="T845" s="58">
        <v>0</v>
      </c>
      <c r="U845" s="58"/>
      <c r="V845" s="58">
        <v>1.056</v>
      </c>
      <c r="W845" s="58"/>
      <c r="X845" s="58"/>
      <c r="Y845" s="58"/>
      <c r="Z845" s="58">
        <v>0</v>
      </c>
      <c r="AA845" s="58">
        <v>0</v>
      </c>
      <c r="AB845" s="58"/>
      <c r="AC845" s="58">
        <v>0</v>
      </c>
      <c r="AD845" s="58"/>
      <c r="AE845" s="58"/>
      <c r="AF845" s="58"/>
      <c r="AG845" s="58">
        <f t="shared" si="37"/>
        <v>11.121420000000001</v>
      </c>
      <c r="AH845" s="58">
        <f t="shared" si="38"/>
        <v>0</v>
      </c>
      <c r="AI845" s="58"/>
      <c r="AJ845" s="58">
        <f t="shared" si="39"/>
        <v>1.056</v>
      </c>
      <c r="AK845" s="58"/>
      <c r="AL845" s="58"/>
    </row>
    <row r="846" spans="1:38" ht="131.25">
      <c r="A846" s="46" t="s">
        <v>1225</v>
      </c>
      <c r="B846" s="91" t="s">
        <v>1018</v>
      </c>
      <c r="C846" s="54" t="s">
        <v>2053</v>
      </c>
      <c r="D846" s="4"/>
      <c r="E846" s="58">
        <v>0</v>
      </c>
      <c r="F846" s="58">
        <v>0</v>
      </c>
      <c r="G846" s="58"/>
      <c r="H846" s="58">
        <v>0</v>
      </c>
      <c r="I846" s="58"/>
      <c r="J846" s="58"/>
      <c r="K846" s="58"/>
      <c r="L846" s="58">
        <v>0</v>
      </c>
      <c r="M846" s="58">
        <v>0</v>
      </c>
      <c r="N846" s="58"/>
      <c r="O846" s="58">
        <v>0</v>
      </c>
      <c r="P846" s="58"/>
      <c r="Q846" s="58"/>
      <c r="R846" s="58"/>
      <c r="S846" s="58">
        <v>0</v>
      </c>
      <c r="T846" s="58">
        <v>0</v>
      </c>
      <c r="U846" s="58"/>
      <c r="V846" s="58">
        <v>0</v>
      </c>
      <c r="W846" s="58"/>
      <c r="X846" s="58"/>
      <c r="Y846" s="58"/>
      <c r="Z846" s="58">
        <v>0</v>
      </c>
      <c r="AA846" s="58">
        <v>0</v>
      </c>
      <c r="AB846" s="58"/>
      <c r="AC846" s="58">
        <v>0</v>
      </c>
      <c r="AD846" s="58"/>
      <c r="AE846" s="58"/>
      <c r="AF846" s="58"/>
      <c r="AG846" s="58">
        <f t="shared" si="37"/>
        <v>0</v>
      </c>
      <c r="AH846" s="58">
        <f t="shared" si="38"/>
        <v>0</v>
      </c>
      <c r="AI846" s="58"/>
      <c r="AJ846" s="58">
        <f t="shared" si="39"/>
        <v>0</v>
      </c>
      <c r="AK846" s="58"/>
      <c r="AL846" s="58"/>
    </row>
    <row r="847" spans="1:38" ht="131.25">
      <c r="A847" s="46" t="s">
        <v>1225</v>
      </c>
      <c r="B847" s="91" t="s">
        <v>1019</v>
      </c>
      <c r="C847" s="54" t="s">
        <v>2054</v>
      </c>
      <c r="D847" s="4"/>
      <c r="E847" s="58">
        <v>0</v>
      </c>
      <c r="F847" s="58">
        <v>0</v>
      </c>
      <c r="G847" s="58"/>
      <c r="H847" s="58">
        <v>0</v>
      </c>
      <c r="I847" s="58"/>
      <c r="J847" s="58"/>
      <c r="K847" s="58"/>
      <c r="L847" s="58">
        <v>0</v>
      </c>
      <c r="M847" s="58">
        <v>0</v>
      </c>
      <c r="N847" s="58"/>
      <c r="O847" s="58">
        <v>0</v>
      </c>
      <c r="P847" s="58"/>
      <c r="Q847" s="58"/>
      <c r="R847" s="58"/>
      <c r="S847" s="58">
        <v>0</v>
      </c>
      <c r="T847" s="58">
        <v>0</v>
      </c>
      <c r="U847" s="58"/>
      <c r="V847" s="58">
        <v>0</v>
      </c>
      <c r="W847" s="58"/>
      <c r="X847" s="58"/>
      <c r="Y847" s="58"/>
      <c r="Z847" s="58">
        <v>0</v>
      </c>
      <c r="AA847" s="58">
        <v>0</v>
      </c>
      <c r="AB847" s="58"/>
      <c r="AC847" s="58">
        <v>0</v>
      </c>
      <c r="AD847" s="58"/>
      <c r="AE847" s="58"/>
      <c r="AF847" s="58"/>
      <c r="AG847" s="58">
        <f t="shared" si="37"/>
        <v>0</v>
      </c>
      <c r="AH847" s="58">
        <f t="shared" si="38"/>
        <v>0</v>
      </c>
      <c r="AI847" s="58"/>
      <c r="AJ847" s="58">
        <f t="shared" si="39"/>
        <v>0</v>
      </c>
      <c r="AK847" s="58"/>
      <c r="AL847" s="58"/>
    </row>
    <row r="848" spans="1:38" ht="131.25">
      <c r="A848" s="46" t="s">
        <v>1225</v>
      </c>
      <c r="B848" s="91" t="s">
        <v>1020</v>
      </c>
      <c r="C848" s="54" t="s">
        <v>2055</v>
      </c>
      <c r="D848" s="4"/>
      <c r="E848" s="58">
        <v>0</v>
      </c>
      <c r="F848" s="58">
        <v>0</v>
      </c>
      <c r="G848" s="58"/>
      <c r="H848" s="58">
        <v>0</v>
      </c>
      <c r="I848" s="58"/>
      <c r="J848" s="58"/>
      <c r="K848" s="58"/>
      <c r="L848" s="58">
        <v>0</v>
      </c>
      <c r="M848" s="58">
        <v>0</v>
      </c>
      <c r="N848" s="58"/>
      <c r="O848" s="58">
        <v>0</v>
      </c>
      <c r="P848" s="58"/>
      <c r="Q848" s="58"/>
      <c r="R848" s="58"/>
      <c r="S848" s="58">
        <v>0</v>
      </c>
      <c r="T848" s="58">
        <v>0</v>
      </c>
      <c r="U848" s="58"/>
      <c r="V848" s="58">
        <v>0</v>
      </c>
      <c r="W848" s="58"/>
      <c r="X848" s="58"/>
      <c r="Y848" s="58"/>
      <c r="Z848" s="58">
        <v>0</v>
      </c>
      <c r="AA848" s="58">
        <v>0</v>
      </c>
      <c r="AB848" s="58"/>
      <c r="AC848" s="58">
        <v>0</v>
      </c>
      <c r="AD848" s="58"/>
      <c r="AE848" s="58"/>
      <c r="AF848" s="58"/>
      <c r="AG848" s="58">
        <f t="shared" si="37"/>
        <v>0</v>
      </c>
      <c r="AH848" s="58">
        <f t="shared" si="38"/>
        <v>0</v>
      </c>
      <c r="AI848" s="58"/>
      <c r="AJ848" s="58">
        <f t="shared" si="39"/>
        <v>0</v>
      </c>
      <c r="AK848" s="58"/>
      <c r="AL848" s="58"/>
    </row>
    <row r="849" spans="1:38" ht="131.25">
      <c r="A849" s="46" t="s">
        <v>1225</v>
      </c>
      <c r="B849" s="91" t="s">
        <v>1021</v>
      </c>
      <c r="C849" s="54" t="s">
        <v>2056</v>
      </c>
      <c r="D849" s="4"/>
      <c r="E849" s="58">
        <v>0</v>
      </c>
      <c r="F849" s="58">
        <v>0</v>
      </c>
      <c r="G849" s="58"/>
      <c r="H849" s="58">
        <v>0</v>
      </c>
      <c r="I849" s="58"/>
      <c r="J849" s="58"/>
      <c r="K849" s="58"/>
      <c r="L849" s="58">
        <v>0</v>
      </c>
      <c r="M849" s="58">
        <v>0</v>
      </c>
      <c r="N849" s="58"/>
      <c r="O849" s="58">
        <v>0</v>
      </c>
      <c r="P849" s="58"/>
      <c r="Q849" s="58"/>
      <c r="R849" s="58"/>
      <c r="S849" s="58">
        <v>0</v>
      </c>
      <c r="T849" s="58">
        <v>0</v>
      </c>
      <c r="U849" s="58"/>
      <c r="V849" s="58">
        <v>0</v>
      </c>
      <c r="W849" s="58"/>
      <c r="X849" s="58"/>
      <c r="Y849" s="58"/>
      <c r="Z849" s="58">
        <v>0</v>
      </c>
      <c r="AA849" s="58">
        <v>0</v>
      </c>
      <c r="AB849" s="58"/>
      <c r="AC849" s="58">
        <v>0</v>
      </c>
      <c r="AD849" s="58"/>
      <c r="AE849" s="58"/>
      <c r="AF849" s="58"/>
      <c r="AG849" s="58">
        <f t="shared" si="37"/>
        <v>0</v>
      </c>
      <c r="AH849" s="58">
        <f t="shared" si="38"/>
        <v>0</v>
      </c>
      <c r="AI849" s="58"/>
      <c r="AJ849" s="58">
        <f t="shared" si="39"/>
        <v>0</v>
      </c>
      <c r="AK849" s="58"/>
      <c r="AL849" s="58"/>
    </row>
    <row r="850" spans="1:38" ht="112.5">
      <c r="A850" s="46" t="s">
        <v>1225</v>
      </c>
      <c r="B850" s="91" t="s">
        <v>1022</v>
      </c>
      <c r="C850" s="54" t="s">
        <v>2057</v>
      </c>
      <c r="D850" s="4"/>
      <c r="E850" s="58">
        <v>0</v>
      </c>
      <c r="F850" s="58">
        <v>0</v>
      </c>
      <c r="G850" s="58"/>
      <c r="H850" s="58">
        <v>0</v>
      </c>
      <c r="I850" s="58"/>
      <c r="J850" s="58"/>
      <c r="K850" s="58"/>
      <c r="L850" s="58">
        <v>0</v>
      </c>
      <c r="M850" s="58">
        <v>0</v>
      </c>
      <c r="N850" s="58"/>
      <c r="O850" s="58">
        <v>0</v>
      </c>
      <c r="P850" s="58"/>
      <c r="Q850" s="58"/>
      <c r="R850" s="58"/>
      <c r="S850" s="58">
        <v>0</v>
      </c>
      <c r="T850" s="58">
        <v>0</v>
      </c>
      <c r="U850" s="58"/>
      <c r="V850" s="58">
        <v>0</v>
      </c>
      <c r="W850" s="58"/>
      <c r="X850" s="58"/>
      <c r="Y850" s="58"/>
      <c r="Z850" s="58">
        <v>0</v>
      </c>
      <c r="AA850" s="58">
        <v>0</v>
      </c>
      <c r="AB850" s="58"/>
      <c r="AC850" s="58">
        <v>0</v>
      </c>
      <c r="AD850" s="58"/>
      <c r="AE850" s="58"/>
      <c r="AF850" s="58"/>
      <c r="AG850" s="58">
        <f t="shared" si="37"/>
        <v>0</v>
      </c>
      <c r="AH850" s="58">
        <f t="shared" si="38"/>
        <v>0</v>
      </c>
      <c r="AI850" s="58"/>
      <c r="AJ850" s="58">
        <f t="shared" si="39"/>
        <v>0</v>
      </c>
      <c r="AK850" s="58"/>
      <c r="AL850" s="58"/>
    </row>
    <row r="851" spans="1:38" ht="112.5">
      <c r="A851" s="46" t="s">
        <v>1225</v>
      </c>
      <c r="B851" s="91" t="s">
        <v>1023</v>
      </c>
      <c r="C851" s="54" t="s">
        <v>2058</v>
      </c>
      <c r="D851" s="4"/>
      <c r="E851" s="58">
        <v>0</v>
      </c>
      <c r="F851" s="58">
        <v>0</v>
      </c>
      <c r="G851" s="58"/>
      <c r="H851" s="58">
        <v>0</v>
      </c>
      <c r="I851" s="58"/>
      <c r="J851" s="58"/>
      <c r="K851" s="58"/>
      <c r="L851" s="58">
        <v>0</v>
      </c>
      <c r="M851" s="58">
        <v>0</v>
      </c>
      <c r="N851" s="58"/>
      <c r="O851" s="58">
        <v>0</v>
      </c>
      <c r="P851" s="58"/>
      <c r="Q851" s="58"/>
      <c r="R851" s="58"/>
      <c r="S851" s="58">
        <v>5.30658428</v>
      </c>
      <c r="T851" s="58">
        <v>0.80</v>
      </c>
      <c r="U851" s="58"/>
      <c r="V851" s="58">
        <v>0.04</v>
      </c>
      <c r="W851" s="58"/>
      <c r="X851" s="58"/>
      <c r="Y851" s="58"/>
      <c r="Z851" s="58">
        <v>0</v>
      </c>
      <c r="AA851" s="58">
        <v>0</v>
      </c>
      <c r="AB851" s="58"/>
      <c r="AC851" s="58">
        <v>0</v>
      </c>
      <c r="AD851" s="58"/>
      <c r="AE851" s="58"/>
      <c r="AF851" s="58"/>
      <c r="AG851" s="58">
        <f t="shared" si="37"/>
        <v>5.30658428</v>
      </c>
      <c r="AH851" s="58">
        <f t="shared" si="38"/>
        <v>0.80000000000000004</v>
      </c>
      <c r="AI851" s="58"/>
      <c r="AJ851" s="58">
        <f t="shared" si="39"/>
        <v>0.040000000000000001</v>
      </c>
      <c r="AK851" s="58"/>
      <c r="AL851" s="58"/>
    </row>
    <row r="852" spans="1:38" ht="93.75">
      <c r="A852" s="46" t="s">
        <v>1225</v>
      </c>
      <c r="B852" s="91" t="s">
        <v>1024</v>
      </c>
      <c r="C852" s="54" t="s">
        <v>2059</v>
      </c>
      <c r="D852" s="4"/>
      <c r="E852" s="58">
        <v>0</v>
      </c>
      <c r="F852" s="58">
        <v>0</v>
      </c>
      <c r="G852" s="58"/>
      <c r="H852" s="58">
        <v>0</v>
      </c>
      <c r="I852" s="58"/>
      <c r="J852" s="58"/>
      <c r="K852" s="58"/>
      <c r="L852" s="58">
        <v>0</v>
      </c>
      <c r="M852" s="58">
        <v>0</v>
      </c>
      <c r="N852" s="58"/>
      <c r="O852" s="58">
        <v>0</v>
      </c>
      <c r="P852" s="58"/>
      <c r="Q852" s="58"/>
      <c r="R852" s="58"/>
      <c r="S852" s="58">
        <v>0</v>
      </c>
      <c r="T852" s="58">
        <v>0</v>
      </c>
      <c r="U852" s="58"/>
      <c r="V852" s="58">
        <v>0</v>
      </c>
      <c r="W852" s="58"/>
      <c r="X852" s="58"/>
      <c r="Y852" s="58"/>
      <c r="Z852" s="58">
        <v>0</v>
      </c>
      <c r="AA852" s="58">
        <v>0</v>
      </c>
      <c r="AB852" s="58"/>
      <c r="AC852" s="58">
        <v>0</v>
      </c>
      <c r="AD852" s="58"/>
      <c r="AE852" s="58"/>
      <c r="AF852" s="58"/>
      <c r="AG852" s="58">
        <f t="shared" si="40" ref="AG852:AG915">=E852+L852+S852+Z852</f>
        <v>0</v>
      </c>
      <c r="AH852" s="58">
        <f t="shared" si="41" ref="AH852:AH915">=F852+M852+T852+AA852</f>
        <v>0</v>
      </c>
      <c r="AI852" s="58"/>
      <c r="AJ852" s="58">
        <f t="shared" si="42" ref="AJ852:AJ915">=H852+O852+V852+AC852</f>
        <v>0</v>
      </c>
      <c r="AK852" s="58"/>
      <c r="AL852" s="58"/>
    </row>
    <row r="853" spans="1:38" ht="168.75">
      <c r="A853" s="46" t="s">
        <v>1225</v>
      </c>
      <c r="B853" s="91" t="s">
        <v>1025</v>
      </c>
      <c r="C853" s="54" t="s">
        <v>2060</v>
      </c>
      <c r="D853" s="4"/>
      <c r="E853" s="58">
        <v>0</v>
      </c>
      <c r="F853" s="58">
        <v>0</v>
      </c>
      <c r="G853" s="58"/>
      <c r="H853" s="58">
        <v>0</v>
      </c>
      <c r="I853" s="58"/>
      <c r="J853" s="58"/>
      <c r="K853" s="58"/>
      <c r="L853" s="58">
        <v>0</v>
      </c>
      <c r="M853" s="58">
        <v>0</v>
      </c>
      <c r="N853" s="58"/>
      <c r="O853" s="58">
        <v>0</v>
      </c>
      <c r="P853" s="58"/>
      <c r="Q853" s="58"/>
      <c r="R853" s="58"/>
      <c r="S853" s="58">
        <v>0</v>
      </c>
      <c r="T853" s="58">
        <v>0</v>
      </c>
      <c r="U853" s="58"/>
      <c r="V853" s="58">
        <v>0</v>
      </c>
      <c r="W853" s="58"/>
      <c r="X853" s="58"/>
      <c r="Y853" s="58"/>
      <c r="Z853" s="58">
        <v>0</v>
      </c>
      <c r="AA853" s="58">
        <v>0</v>
      </c>
      <c r="AB853" s="58"/>
      <c r="AC853" s="58">
        <v>0</v>
      </c>
      <c r="AD853" s="58"/>
      <c r="AE853" s="58"/>
      <c r="AF853" s="58"/>
      <c r="AG853" s="58">
        <f t="shared" si="40"/>
        <v>0</v>
      </c>
      <c r="AH853" s="58">
        <f t="shared" si="41"/>
        <v>0</v>
      </c>
      <c r="AI853" s="58"/>
      <c r="AJ853" s="58">
        <f t="shared" si="42"/>
        <v>0</v>
      </c>
      <c r="AK853" s="58"/>
      <c r="AL853" s="58"/>
    </row>
    <row r="854" spans="1:38" ht="187.5">
      <c r="A854" s="46" t="s">
        <v>1225</v>
      </c>
      <c r="B854" s="91" t="s">
        <v>1026</v>
      </c>
      <c r="C854" s="54" t="s">
        <v>2061</v>
      </c>
      <c r="D854" s="4"/>
      <c r="E854" s="58">
        <v>0</v>
      </c>
      <c r="F854" s="58">
        <v>0</v>
      </c>
      <c r="G854" s="58"/>
      <c r="H854" s="58">
        <v>0</v>
      </c>
      <c r="I854" s="58"/>
      <c r="J854" s="58"/>
      <c r="K854" s="58"/>
      <c r="L854" s="58">
        <v>0</v>
      </c>
      <c r="M854" s="58">
        <v>0</v>
      </c>
      <c r="N854" s="58"/>
      <c r="O854" s="58">
        <v>0</v>
      </c>
      <c r="P854" s="58"/>
      <c r="Q854" s="58"/>
      <c r="R854" s="58"/>
      <c r="S854" s="58">
        <v>0</v>
      </c>
      <c r="T854" s="58">
        <v>0</v>
      </c>
      <c r="U854" s="58"/>
      <c r="V854" s="58">
        <v>0</v>
      </c>
      <c r="W854" s="58"/>
      <c r="X854" s="58"/>
      <c r="Y854" s="58"/>
      <c r="Z854" s="58">
        <v>0</v>
      </c>
      <c r="AA854" s="58">
        <v>0</v>
      </c>
      <c r="AB854" s="58"/>
      <c r="AC854" s="58">
        <v>0</v>
      </c>
      <c r="AD854" s="58"/>
      <c r="AE854" s="58"/>
      <c r="AF854" s="58"/>
      <c r="AG854" s="58">
        <f t="shared" si="40"/>
        <v>0</v>
      </c>
      <c r="AH854" s="58">
        <f t="shared" si="41"/>
        <v>0</v>
      </c>
      <c r="AI854" s="58"/>
      <c r="AJ854" s="58">
        <f t="shared" si="42"/>
        <v>0</v>
      </c>
      <c r="AK854" s="58"/>
      <c r="AL854" s="58"/>
    </row>
    <row r="855" spans="1:38" ht="243.75">
      <c r="A855" s="46" t="s">
        <v>1225</v>
      </c>
      <c r="B855" s="91" t="s">
        <v>1027</v>
      </c>
      <c r="C855" s="54" t="s">
        <v>2062</v>
      </c>
      <c r="D855" s="4"/>
      <c r="E855" s="58">
        <v>0</v>
      </c>
      <c r="F855" s="58">
        <v>0</v>
      </c>
      <c r="G855" s="58"/>
      <c r="H855" s="58">
        <v>0</v>
      </c>
      <c r="I855" s="58"/>
      <c r="J855" s="58"/>
      <c r="K855" s="58"/>
      <c r="L855" s="58">
        <v>0</v>
      </c>
      <c r="M855" s="58">
        <v>0</v>
      </c>
      <c r="N855" s="58"/>
      <c r="O855" s="58">
        <v>0</v>
      </c>
      <c r="P855" s="58"/>
      <c r="Q855" s="58"/>
      <c r="R855" s="58"/>
      <c r="S855" s="58">
        <v>0</v>
      </c>
      <c r="T855" s="58">
        <v>0</v>
      </c>
      <c r="U855" s="58"/>
      <c r="V855" s="58">
        <v>0</v>
      </c>
      <c r="W855" s="58"/>
      <c r="X855" s="58"/>
      <c r="Y855" s="58"/>
      <c r="Z855" s="58">
        <v>0</v>
      </c>
      <c r="AA855" s="58">
        <v>0</v>
      </c>
      <c r="AB855" s="58"/>
      <c r="AC855" s="58">
        <v>0</v>
      </c>
      <c r="AD855" s="58"/>
      <c r="AE855" s="58"/>
      <c r="AF855" s="58"/>
      <c r="AG855" s="58">
        <f t="shared" si="40"/>
        <v>0</v>
      </c>
      <c r="AH855" s="58">
        <f t="shared" si="41"/>
        <v>0</v>
      </c>
      <c r="AI855" s="58"/>
      <c r="AJ855" s="58">
        <f t="shared" si="42"/>
        <v>0</v>
      </c>
      <c r="AK855" s="58"/>
      <c r="AL855" s="58"/>
    </row>
    <row r="856" spans="1:38" ht="225">
      <c r="A856" s="46" t="s">
        <v>1225</v>
      </c>
      <c r="B856" s="91" t="s">
        <v>1028</v>
      </c>
      <c r="C856" s="54" t="s">
        <v>2063</v>
      </c>
      <c r="D856" s="4"/>
      <c r="E856" s="58">
        <v>0</v>
      </c>
      <c r="F856" s="58">
        <v>0</v>
      </c>
      <c r="G856" s="58"/>
      <c r="H856" s="58">
        <v>0</v>
      </c>
      <c r="I856" s="58"/>
      <c r="J856" s="58"/>
      <c r="K856" s="58"/>
      <c r="L856" s="58">
        <v>0</v>
      </c>
      <c r="M856" s="58">
        <v>0</v>
      </c>
      <c r="N856" s="58"/>
      <c r="O856" s="58">
        <v>0</v>
      </c>
      <c r="P856" s="58"/>
      <c r="Q856" s="58"/>
      <c r="R856" s="58"/>
      <c r="S856" s="58">
        <v>0</v>
      </c>
      <c r="T856" s="58">
        <v>0</v>
      </c>
      <c r="U856" s="58"/>
      <c r="V856" s="58">
        <v>0</v>
      </c>
      <c r="W856" s="58"/>
      <c r="X856" s="58"/>
      <c r="Y856" s="58"/>
      <c r="Z856" s="58">
        <v>0</v>
      </c>
      <c r="AA856" s="58">
        <v>0</v>
      </c>
      <c r="AB856" s="58"/>
      <c r="AC856" s="58">
        <v>0</v>
      </c>
      <c r="AD856" s="58"/>
      <c r="AE856" s="58"/>
      <c r="AF856" s="58"/>
      <c r="AG856" s="58">
        <f t="shared" si="40"/>
        <v>0</v>
      </c>
      <c r="AH856" s="58">
        <f t="shared" si="41"/>
        <v>0</v>
      </c>
      <c r="AI856" s="58"/>
      <c r="AJ856" s="58">
        <f t="shared" si="42"/>
        <v>0</v>
      </c>
      <c r="AK856" s="58"/>
      <c r="AL856" s="58"/>
    </row>
    <row r="857" spans="1:38" ht="131.25">
      <c r="A857" s="46" t="s">
        <v>1225</v>
      </c>
      <c r="B857" s="91" t="s">
        <v>1029</v>
      </c>
      <c r="C857" s="54" t="s">
        <v>2064</v>
      </c>
      <c r="D857" s="4"/>
      <c r="E857" s="58">
        <v>0</v>
      </c>
      <c r="F857" s="58">
        <v>0</v>
      </c>
      <c r="G857" s="58"/>
      <c r="H857" s="58">
        <v>0</v>
      </c>
      <c r="I857" s="58"/>
      <c r="J857" s="58"/>
      <c r="K857" s="58"/>
      <c r="L857" s="58">
        <v>0</v>
      </c>
      <c r="M857" s="58">
        <v>0</v>
      </c>
      <c r="N857" s="58"/>
      <c r="O857" s="58">
        <v>0</v>
      </c>
      <c r="P857" s="58"/>
      <c r="Q857" s="58"/>
      <c r="R857" s="58"/>
      <c r="S857" s="58">
        <v>1.7122000000000002</v>
      </c>
      <c r="T857" s="58">
        <v>0</v>
      </c>
      <c r="U857" s="58"/>
      <c r="V857" s="58">
        <v>0.37</v>
      </c>
      <c r="W857" s="58"/>
      <c r="X857" s="58"/>
      <c r="Y857" s="58"/>
      <c r="Z857" s="58">
        <v>0</v>
      </c>
      <c r="AA857" s="58">
        <v>0</v>
      </c>
      <c r="AB857" s="58"/>
      <c r="AC857" s="58">
        <v>0</v>
      </c>
      <c r="AD857" s="58"/>
      <c r="AE857" s="58"/>
      <c r="AF857" s="58"/>
      <c r="AG857" s="58">
        <f t="shared" si="40"/>
        <v>1.7122000000000002</v>
      </c>
      <c r="AH857" s="58">
        <f t="shared" si="41"/>
        <v>0</v>
      </c>
      <c r="AI857" s="58"/>
      <c r="AJ857" s="58">
        <f t="shared" si="42"/>
        <v>0.37</v>
      </c>
      <c r="AK857" s="58"/>
      <c r="AL857" s="58"/>
    </row>
    <row r="858" spans="1:38" ht="131.25">
      <c r="A858" s="46" t="s">
        <v>1225</v>
      </c>
      <c r="B858" s="91" t="s">
        <v>1030</v>
      </c>
      <c r="C858" s="54" t="s">
        <v>2065</v>
      </c>
      <c r="D858" s="4"/>
      <c r="E858" s="58">
        <v>0</v>
      </c>
      <c r="F858" s="58">
        <v>0</v>
      </c>
      <c r="G858" s="58"/>
      <c r="H858" s="58">
        <v>0</v>
      </c>
      <c r="I858" s="58"/>
      <c r="J858" s="58"/>
      <c r="K858" s="58"/>
      <c r="L858" s="58">
        <v>0</v>
      </c>
      <c r="M858" s="58">
        <v>0</v>
      </c>
      <c r="N858" s="58"/>
      <c r="O858" s="58">
        <v>0</v>
      </c>
      <c r="P858" s="58"/>
      <c r="Q858" s="58"/>
      <c r="R858" s="58"/>
      <c r="S858" s="58">
        <v>0</v>
      </c>
      <c r="T858" s="58">
        <v>0</v>
      </c>
      <c r="U858" s="58"/>
      <c r="V858" s="58">
        <v>0</v>
      </c>
      <c r="W858" s="58"/>
      <c r="X858" s="58"/>
      <c r="Y858" s="58"/>
      <c r="Z858" s="58">
        <v>76.687179999999998</v>
      </c>
      <c r="AA858" s="58">
        <v>0</v>
      </c>
      <c r="AB858" s="58"/>
      <c r="AC858" s="58">
        <v>6.80</v>
      </c>
      <c r="AD858" s="58"/>
      <c r="AE858" s="58"/>
      <c r="AF858" s="58"/>
      <c r="AG858" s="58">
        <f t="shared" si="40"/>
        <v>76.687179999999998</v>
      </c>
      <c r="AH858" s="58">
        <f t="shared" si="41"/>
        <v>0</v>
      </c>
      <c r="AI858" s="58"/>
      <c r="AJ858" s="58">
        <f t="shared" si="42"/>
        <v>6.7999999999999998</v>
      </c>
      <c r="AK858" s="58"/>
      <c r="AL858" s="58"/>
    </row>
    <row r="859" spans="1:38" ht="112.5">
      <c r="A859" s="46" t="s">
        <v>1225</v>
      </c>
      <c r="B859" s="91" t="s">
        <v>1031</v>
      </c>
      <c r="C859" s="54" t="s">
        <v>2066</v>
      </c>
      <c r="D859" s="4"/>
      <c r="E859" s="58">
        <v>0</v>
      </c>
      <c r="F859" s="58">
        <v>0</v>
      </c>
      <c r="G859" s="58"/>
      <c r="H859" s="58">
        <v>0</v>
      </c>
      <c r="I859" s="58"/>
      <c r="J859" s="58"/>
      <c r="K859" s="58"/>
      <c r="L859" s="58">
        <v>0</v>
      </c>
      <c r="M859" s="58">
        <v>0</v>
      </c>
      <c r="N859" s="58"/>
      <c r="O859" s="58">
        <v>0</v>
      </c>
      <c r="P859" s="58"/>
      <c r="Q859" s="58"/>
      <c r="R859" s="58"/>
      <c r="S859" s="58">
        <v>0</v>
      </c>
      <c r="T859" s="58">
        <v>0</v>
      </c>
      <c r="U859" s="58"/>
      <c r="V859" s="58">
        <v>0</v>
      </c>
      <c r="W859" s="58"/>
      <c r="X859" s="58"/>
      <c r="Y859" s="58"/>
      <c r="Z859" s="58">
        <v>0</v>
      </c>
      <c r="AA859" s="58">
        <v>0</v>
      </c>
      <c r="AB859" s="58"/>
      <c r="AC859" s="58">
        <v>0</v>
      </c>
      <c r="AD859" s="58"/>
      <c r="AE859" s="58"/>
      <c r="AF859" s="58"/>
      <c r="AG859" s="58">
        <f t="shared" si="40"/>
        <v>0</v>
      </c>
      <c r="AH859" s="58">
        <f t="shared" si="41"/>
        <v>0</v>
      </c>
      <c r="AI859" s="58"/>
      <c r="AJ859" s="58">
        <f t="shared" si="42"/>
        <v>0</v>
      </c>
      <c r="AK859" s="58"/>
      <c r="AL859" s="58"/>
    </row>
    <row r="860" spans="1:38" ht="93.75">
      <c r="A860" s="46" t="s">
        <v>1225</v>
      </c>
      <c r="B860" s="91" t="s">
        <v>1032</v>
      </c>
      <c r="C860" s="54" t="s">
        <v>2067</v>
      </c>
      <c r="D860" s="4"/>
      <c r="E860" s="58">
        <v>0</v>
      </c>
      <c r="F860" s="58">
        <v>0</v>
      </c>
      <c r="G860" s="58"/>
      <c r="H860" s="58">
        <v>0</v>
      </c>
      <c r="I860" s="58"/>
      <c r="J860" s="58"/>
      <c r="K860" s="58"/>
      <c r="L860" s="58">
        <v>0</v>
      </c>
      <c r="M860" s="58">
        <v>0</v>
      </c>
      <c r="N860" s="58"/>
      <c r="O860" s="58">
        <v>0</v>
      </c>
      <c r="P860" s="58"/>
      <c r="Q860" s="58"/>
      <c r="R860" s="58"/>
      <c r="S860" s="58">
        <v>0</v>
      </c>
      <c r="T860" s="58">
        <v>0</v>
      </c>
      <c r="U860" s="58"/>
      <c r="V860" s="58">
        <v>0</v>
      </c>
      <c r="W860" s="58"/>
      <c r="X860" s="58"/>
      <c r="Y860" s="58"/>
      <c r="Z860" s="58">
        <v>0</v>
      </c>
      <c r="AA860" s="58">
        <v>0</v>
      </c>
      <c r="AB860" s="58"/>
      <c r="AC860" s="58">
        <v>0</v>
      </c>
      <c r="AD860" s="58"/>
      <c r="AE860" s="58"/>
      <c r="AF860" s="58"/>
      <c r="AG860" s="58">
        <f t="shared" si="40"/>
        <v>0</v>
      </c>
      <c r="AH860" s="58">
        <f t="shared" si="41"/>
        <v>0</v>
      </c>
      <c r="AI860" s="58"/>
      <c r="AJ860" s="58">
        <f t="shared" si="42"/>
        <v>0</v>
      </c>
      <c r="AK860" s="58"/>
      <c r="AL860" s="58"/>
    </row>
    <row r="861" spans="1:38" ht="112.5">
      <c r="A861" s="46" t="s">
        <v>1225</v>
      </c>
      <c r="B861" s="91" t="s">
        <v>1033</v>
      </c>
      <c r="C861" s="54" t="s">
        <v>2068</v>
      </c>
      <c r="D861" s="4"/>
      <c r="E861" s="58">
        <v>0</v>
      </c>
      <c r="F861" s="58">
        <v>0</v>
      </c>
      <c r="G861" s="58"/>
      <c r="H861" s="58">
        <v>0</v>
      </c>
      <c r="I861" s="58"/>
      <c r="J861" s="58"/>
      <c r="K861" s="58"/>
      <c r="L861" s="58">
        <v>0</v>
      </c>
      <c r="M861" s="58">
        <v>0</v>
      </c>
      <c r="N861" s="58"/>
      <c r="O861" s="58">
        <v>0</v>
      </c>
      <c r="P861" s="58"/>
      <c r="Q861" s="58"/>
      <c r="R861" s="58"/>
      <c r="S861" s="58">
        <v>0</v>
      </c>
      <c r="T861" s="58">
        <v>0</v>
      </c>
      <c r="U861" s="58"/>
      <c r="V861" s="58">
        <v>0</v>
      </c>
      <c r="W861" s="58"/>
      <c r="X861" s="58"/>
      <c r="Y861" s="58"/>
      <c r="Z861" s="58">
        <v>0</v>
      </c>
      <c r="AA861" s="58">
        <v>0</v>
      </c>
      <c r="AB861" s="58"/>
      <c r="AC861" s="58">
        <v>0</v>
      </c>
      <c r="AD861" s="58"/>
      <c r="AE861" s="58"/>
      <c r="AF861" s="58"/>
      <c r="AG861" s="58">
        <f t="shared" si="40"/>
        <v>0</v>
      </c>
      <c r="AH861" s="58">
        <f t="shared" si="41"/>
        <v>0</v>
      </c>
      <c r="AI861" s="58"/>
      <c r="AJ861" s="58">
        <f t="shared" si="42"/>
        <v>0</v>
      </c>
      <c r="AK861" s="58"/>
      <c r="AL861" s="58"/>
    </row>
    <row r="862" spans="1:38" ht="93.75">
      <c r="A862" s="46" t="s">
        <v>1225</v>
      </c>
      <c r="B862" s="91" t="s">
        <v>1034</v>
      </c>
      <c r="C862" s="54" t="s">
        <v>2069</v>
      </c>
      <c r="D862" s="4"/>
      <c r="E862" s="58">
        <v>0</v>
      </c>
      <c r="F862" s="58">
        <v>0</v>
      </c>
      <c r="G862" s="58"/>
      <c r="H862" s="58">
        <v>0</v>
      </c>
      <c r="I862" s="58"/>
      <c r="J862" s="58"/>
      <c r="K862" s="58"/>
      <c r="L862" s="58">
        <v>0</v>
      </c>
      <c r="M862" s="58">
        <v>0</v>
      </c>
      <c r="N862" s="58"/>
      <c r="O862" s="58">
        <v>0</v>
      </c>
      <c r="P862" s="58"/>
      <c r="Q862" s="58"/>
      <c r="R862" s="58"/>
      <c r="S862" s="58">
        <v>0</v>
      </c>
      <c r="T862" s="58">
        <v>0</v>
      </c>
      <c r="U862" s="58"/>
      <c r="V862" s="58">
        <v>0</v>
      </c>
      <c r="W862" s="58"/>
      <c r="X862" s="58"/>
      <c r="Y862" s="58"/>
      <c r="Z862" s="58">
        <v>0</v>
      </c>
      <c r="AA862" s="58">
        <v>0</v>
      </c>
      <c r="AB862" s="58"/>
      <c r="AC862" s="58">
        <v>0</v>
      </c>
      <c r="AD862" s="58"/>
      <c r="AE862" s="58"/>
      <c r="AF862" s="58"/>
      <c r="AG862" s="58">
        <f t="shared" si="40"/>
        <v>0</v>
      </c>
      <c r="AH862" s="58">
        <f t="shared" si="41"/>
        <v>0</v>
      </c>
      <c r="AI862" s="58"/>
      <c r="AJ862" s="58">
        <f t="shared" si="42"/>
        <v>0</v>
      </c>
      <c r="AK862" s="58"/>
      <c r="AL862" s="58"/>
    </row>
    <row r="863" spans="1:38" ht="112.5">
      <c r="A863" s="46" t="s">
        <v>1225</v>
      </c>
      <c r="B863" s="91" t="s">
        <v>1035</v>
      </c>
      <c r="C863" s="54" t="s">
        <v>2070</v>
      </c>
      <c r="D863" s="4"/>
      <c r="E863" s="58">
        <v>0</v>
      </c>
      <c r="F863" s="58">
        <v>0</v>
      </c>
      <c r="G863" s="58"/>
      <c r="H863" s="58">
        <v>0</v>
      </c>
      <c r="I863" s="58"/>
      <c r="J863" s="58"/>
      <c r="K863" s="58"/>
      <c r="L863" s="58">
        <v>0</v>
      </c>
      <c r="M863" s="58">
        <v>0</v>
      </c>
      <c r="N863" s="58"/>
      <c r="O863" s="58">
        <v>0</v>
      </c>
      <c r="P863" s="58"/>
      <c r="Q863" s="58"/>
      <c r="R863" s="58"/>
      <c r="S863" s="58">
        <v>0</v>
      </c>
      <c r="T863" s="58">
        <v>0</v>
      </c>
      <c r="U863" s="58"/>
      <c r="V863" s="58">
        <v>0</v>
      </c>
      <c r="W863" s="58"/>
      <c r="X863" s="58"/>
      <c r="Y863" s="58"/>
      <c r="Z863" s="58">
        <v>0</v>
      </c>
      <c r="AA863" s="58">
        <v>0</v>
      </c>
      <c r="AB863" s="58"/>
      <c r="AC863" s="58">
        <v>0</v>
      </c>
      <c r="AD863" s="58"/>
      <c r="AE863" s="58"/>
      <c r="AF863" s="58"/>
      <c r="AG863" s="58">
        <f t="shared" si="40"/>
        <v>0</v>
      </c>
      <c r="AH863" s="58">
        <f t="shared" si="41"/>
        <v>0</v>
      </c>
      <c r="AI863" s="58"/>
      <c r="AJ863" s="58">
        <f t="shared" si="42"/>
        <v>0</v>
      </c>
      <c r="AK863" s="58"/>
      <c r="AL863" s="58"/>
    </row>
    <row r="864" spans="1:38" ht="112.5">
      <c r="A864" s="46" t="s">
        <v>1225</v>
      </c>
      <c r="B864" s="91" t="s">
        <v>1036</v>
      </c>
      <c r="C864" s="54" t="s">
        <v>2071</v>
      </c>
      <c r="D864" s="4"/>
      <c r="E864" s="58">
        <v>0</v>
      </c>
      <c r="F864" s="58">
        <v>0</v>
      </c>
      <c r="G864" s="58"/>
      <c r="H864" s="58">
        <v>0</v>
      </c>
      <c r="I864" s="58"/>
      <c r="J864" s="58"/>
      <c r="K864" s="58"/>
      <c r="L864" s="58">
        <v>0</v>
      </c>
      <c r="M864" s="58">
        <v>0</v>
      </c>
      <c r="N864" s="58"/>
      <c r="O864" s="58">
        <v>0</v>
      </c>
      <c r="P864" s="58"/>
      <c r="Q864" s="58"/>
      <c r="R864" s="58"/>
      <c r="S864" s="58">
        <v>0</v>
      </c>
      <c r="T864" s="58">
        <v>0</v>
      </c>
      <c r="U864" s="58"/>
      <c r="V864" s="58">
        <v>0</v>
      </c>
      <c r="W864" s="58"/>
      <c r="X864" s="58"/>
      <c r="Y864" s="58"/>
      <c r="Z864" s="58">
        <v>0</v>
      </c>
      <c r="AA864" s="58">
        <v>0</v>
      </c>
      <c r="AB864" s="58"/>
      <c r="AC864" s="58">
        <v>0</v>
      </c>
      <c r="AD864" s="58"/>
      <c r="AE864" s="58"/>
      <c r="AF864" s="58"/>
      <c r="AG864" s="58">
        <f t="shared" si="40"/>
        <v>0</v>
      </c>
      <c r="AH864" s="58">
        <f t="shared" si="41"/>
        <v>0</v>
      </c>
      <c r="AI864" s="58"/>
      <c r="AJ864" s="58">
        <f t="shared" si="42"/>
        <v>0</v>
      </c>
      <c r="AK864" s="58"/>
      <c r="AL864" s="58"/>
    </row>
    <row r="865" spans="1:38" ht="112.5">
      <c r="A865" s="46" t="s">
        <v>1225</v>
      </c>
      <c r="B865" s="91" t="s">
        <v>1037</v>
      </c>
      <c r="C865" s="54" t="s">
        <v>2072</v>
      </c>
      <c r="D865" s="4"/>
      <c r="E865" s="58">
        <v>0</v>
      </c>
      <c r="F865" s="58">
        <v>0</v>
      </c>
      <c r="G865" s="58"/>
      <c r="H865" s="58">
        <v>0</v>
      </c>
      <c r="I865" s="58"/>
      <c r="J865" s="58"/>
      <c r="K865" s="58"/>
      <c r="L865" s="58">
        <v>0</v>
      </c>
      <c r="M865" s="58">
        <v>0</v>
      </c>
      <c r="N865" s="58"/>
      <c r="O865" s="58">
        <v>0</v>
      </c>
      <c r="P865" s="58"/>
      <c r="Q865" s="58"/>
      <c r="R865" s="58"/>
      <c r="S865" s="58">
        <v>0</v>
      </c>
      <c r="T865" s="58">
        <v>0</v>
      </c>
      <c r="U865" s="58"/>
      <c r="V865" s="58">
        <v>0</v>
      </c>
      <c r="W865" s="58"/>
      <c r="X865" s="58"/>
      <c r="Y865" s="58"/>
      <c r="Z865" s="58">
        <v>0</v>
      </c>
      <c r="AA865" s="58">
        <v>0</v>
      </c>
      <c r="AB865" s="58"/>
      <c r="AC865" s="58">
        <v>0</v>
      </c>
      <c r="AD865" s="58"/>
      <c r="AE865" s="58"/>
      <c r="AF865" s="58"/>
      <c r="AG865" s="58">
        <f t="shared" si="40"/>
        <v>0</v>
      </c>
      <c r="AH865" s="58">
        <f t="shared" si="41"/>
        <v>0</v>
      </c>
      <c r="AI865" s="58"/>
      <c r="AJ865" s="58">
        <f t="shared" si="42"/>
        <v>0</v>
      </c>
      <c r="AK865" s="58"/>
      <c r="AL865" s="58"/>
    </row>
    <row r="866" spans="1:38" ht="112.5">
      <c r="A866" s="46" t="s">
        <v>1225</v>
      </c>
      <c r="B866" s="91" t="s">
        <v>1038</v>
      </c>
      <c r="C866" s="54" t="s">
        <v>2073</v>
      </c>
      <c r="D866" s="4"/>
      <c r="E866" s="58">
        <v>0</v>
      </c>
      <c r="F866" s="58">
        <v>0</v>
      </c>
      <c r="G866" s="58"/>
      <c r="H866" s="58">
        <v>0</v>
      </c>
      <c r="I866" s="58"/>
      <c r="J866" s="58"/>
      <c r="K866" s="58"/>
      <c r="L866" s="58">
        <v>0</v>
      </c>
      <c r="M866" s="58">
        <v>0</v>
      </c>
      <c r="N866" s="58"/>
      <c r="O866" s="58">
        <v>0</v>
      </c>
      <c r="P866" s="58"/>
      <c r="Q866" s="58"/>
      <c r="R866" s="58"/>
      <c r="S866" s="58">
        <v>0</v>
      </c>
      <c r="T866" s="58">
        <v>0</v>
      </c>
      <c r="U866" s="58"/>
      <c r="V866" s="58">
        <v>0</v>
      </c>
      <c r="W866" s="58"/>
      <c r="X866" s="58"/>
      <c r="Y866" s="58"/>
      <c r="Z866" s="58">
        <v>0</v>
      </c>
      <c r="AA866" s="58">
        <v>0</v>
      </c>
      <c r="AB866" s="58"/>
      <c r="AC866" s="58">
        <v>0</v>
      </c>
      <c r="AD866" s="58"/>
      <c r="AE866" s="58"/>
      <c r="AF866" s="58"/>
      <c r="AG866" s="58">
        <f t="shared" si="40"/>
        <v>0</v>
      </c>
      <c r="AH866" s="58">
        <f t="shared" si="41"/>
        <v>0</v>
      </c>
      <c r="AI866" s="58"/>
      <c r="AJ866" s="58">
        <f t="shared" si="42"/>
        <v>0</v>
      </c>
      <c r="AK866" s="58"/>
      <c r="AL866" s="58"/>
    </row>
    <row r="867" spans="1:38" ht="150">
      <c r="A867" s="46" t="s">
        <v>1225</v>
      </c>
      <c r="B867" s="91" t="s">
        <v>1039</v>
      </c>
      <c r="C867" s="54" t="s">
        <v>2074</v>
      </c>
      <c r="D867" s="4"/>
      <c r="E867" s="58">
        <v>0</v>
      </c>
      <c r="F867" s="58">
        <v>0</v>
      </c>
      <c r="G867" s="58"/>
      <c r="H867" s="58">
        <v>0</v>
      </c>
      <c r="I867" s="58"/>
      <c r="J867" s="58"/>
      <c r="K867" s="58"/>
      <c r="L867" s="58">
        <v>0</v>
      </c>
      <c r="M867" s="58">
        <v>0</v>
      </c>
      <c r="N867" s="58"/>
      <c r="O867" s="58">
        <v>0</v>
      </c>
      <c r="P867" s="58"/>
      <c r="Q867" s="58"/>
      <c r="R867" s="58"/>
      <c r="S867" s="58">
        <v>0</v>
      </c>
      <c r="T867" s="58">
        <v>0</v>
      </c>
      <c r="U867" s="58"/>
      <c r="V867" s="58">
        <v>0</v>
      </c>
      <c r="W867" s="58"/>
      <c r="X867" s="58"/>
      <c r="Y867" s="58"/>
      <c r="Z867" s="58">
        <v>0</v>
      </c>
      <c r="AA867" s="58">
        <v>0</v>
      </c>
      <c r="AB867" s="58"/>
      <c r="AC867" s="58">
        <v>0</v>
      </c>
      <c r="AD867" s="58"/>
      <c r="AE867" s="58"/>
      <c r="AF867" s="58"/>
      <c r="AG867" s="58">
        <f t="shared" si="40"/>
        <v>0</v>
      </c>
      <c r="AH867" s="58">
        <f t="shared" si="41"/>
        <v>0</v>
      </c>
      <c r="AI867" s="58"/>
      <c r="AJ867" s="58">
        <f t="shared" si="42"/>
        <v>0</v>
      </c>
      <c r="AK867" s="58"/>
      <c r="AL867" s="58"/>
    </row>
    <row r="868" spans="1:38" ht="112.5">
      <c r="A868" s="46" t="s">
        <v>1225</v>
      </c>
      <c r="B868" s="91" t="s">
        <v>1040</v>
      </c>
      <c r="C868" s="54" t="s">
        <v>2075</v>
      </c>
      <c r="D868" s="4"/>
      <c r="E868" s="58">
        <v>0</v>
      </c>
      <c r="F868" s="58">
        <v>0</v>
      </c>
      <c r="G868" s="58"/>
      <c r="H868" s="58">
        <v>0</v>
      </c>
      <c r="I868" s="58"/>
      <c r="J868" s="58"/>
      <c r="K868" s="58"/>
      <c r="L868" s="58">
        <v>0</v>
      </c>
      <c r="M868" s="58">
        <v>0</v>
      </c>
      <c r="N868" s="58"/>
      <c r="O868" s="58">
        <v>0</v>
      </c>
      <c r="P868" s="58"/>
      <c r="Q868" s="58"/>
      <c r="R868" s="58"/>
      <c r="S868" s="58">
        <v>0</v>
      </c>
      <c r="T868" s="58">
        <v>0</v>
      </c>
      <c r="U868" s="58"/>
      <c r="V868" s="58">
        <v>0</v>
      </c>
      <c r="W868" s="58"/>
      <c r="X868" s="58"/>
      <c r="Y868" s="58"/>
      <c r="Z868" s="58">
        <v>0</v>
      </c>
      <c r="AA868" s="58">
        <v>0</v>
      </c>
      <c r="AB868" s="58"/>
      <c r="AC868" s="58">
        <v>0</v>
      </c>
      <c r="AD868" s="58"/>
      <c r="AE868" s="58"/>
      <c r="AF868" s="58"/>
      <c r="AG868" s="58">
        <f t="shared" si="40"/>
        <v>0</v>
      </c>
      <c r="AH868" s="58">
        <f t="shared" si="41"/>
        <v>0</v>
      </c>
      <c r="AI868" s="58"/>
      <c r="AJ868" s="58">
        <f t="shared" si="42"/>
        <v>0</v>
      </c>
      <c r="AK868" s="58"/>
      <c r="AL868" s="58"/>
    </row>
    <row r="869" spans="1:38" ht="168.75">
      <c r="A869" s="46" t="s">
        <v>1225</v>
      </c>
      <c r="B869" s="91" t="s">
        <v>1041</v>
      </c>
      <c r="C869" s="54" t="s">
        <v>2076</v>
      </c>
      <c r="D869" s="4"/>
      <c r="E869" s="58">
        <v>0</v>
      </c>
      <c r="F869" s="58">
        <v>0</v>
      </c>
      <c r="G869" s="58"/>
      <c r="H869" s="58">
        <v>0</v>
      </c>
      <c r="I869" s="58"/>
      <c r="J869" s="58"/>
      <c r="K869" s="58"/>
      <c r="L869" s="58">
        <v>0</v>
      </c>
      <c r="M869" s="58">
        <v>0</v>
      </c>
      <c r="N869" s="58"/>
      <c r="O869" s="58">
        <v>0</v>
      </c>
      <c r="P869" s="58"/>
      <c r="Q869" s="58"/>
      <c r="R869" s="58"/>
      <c r="S869" s="58">
        <v>0</v>
      </c>
      <c r="T869" s="58">
        <v>0</v>
      </c>
      <c r="U869" s="58"/>
      <c r="V869" s="58">
        <v>0</v>
      </c>
      <c r="W869" s="58"/>
      <c r="X869" s="58"/>
      <c r="Y869" s="58"/>
      <c r="Z869" s="58">
        <v>0</v>
      </c>
      <c r="AA869" s="58">
        <v>0</v>
      </c>
      <c r="AB869" s="58"/>
      <c r="AC869" s="58">
        <v>0</v>
      </c>
      <c r="AD869" s="58"/>
      <c r="AE869" s="58"/>
      <c r="AF869" s="58"/>
      <c r="AG869" s="58">
        <f t="shared" si="40"/>
        <v>0</v>
      </c>
      <c r="AH869" s="58">
        <f t="shared" si="41"/>
        <v>0</v>
      </c>
      <c r="AI869" s="58"/>
      <c r="AJ869" s="58">
        <f t="shared" si="42"/>
        <v>0</v>
      </c>
      <c r="AK869" s="58"/>
      <c r="AL869" s="58"/>
    </row>
    <row r="870" spans="1:38" ht="112.5">
      <c r="A870" s="46" t="s">
        <v>1225</v>
      </c>
      <c r="B870" s="91" t="s">
        <v>1042</v>
      </c>
      <c r="C870" s="54" t="s">
        <v>2077</v>
      </c>
      <c r="D870" s="4"/>
      <c r="E870" s="58">
        <v>0</v>
      </c>
      <c r="F870" s="58">
        <v>0</v>
      </c>
      <c r="G870" s="58"/>
      <c r="H870" s="58">
        <v>0</v>
      </c>
      <c r="I870" s="58"/>
      <c r="J870" s="58"/>
      <c r="K870" s="58"/>
      <c r="L870" s="58">
        <v>0</v>
      </c>
      <c r="M870" s="58">
        <v>0</v>
      </c>
      <c r="N870" s="58"/>
      <c r="O870" s="58">
        <v>0</v>
      </c>
      <c r="P870" s="58"/>
      <c r="Q870" s="58"/>
      <c r="R870" s="58"/>
      <c r="S870" s="58">
        <v>0</v>
      </c>
      <c r="T870" s="58">
        <v>0</v>
      </c>
      <c r="U870" s="58"/>
      <c r="V870" s="58">
        <v>0</v>
      </c>
      <c r="W870" s="58"/>
      <c r="X870" s="58"/>
      <c r="Y870" s="58"/>
      <c r="Z870" s="58">
        <v>0</v>
      </c>
      <c r="AA870" s="58">
        <v>0</v>
      </c>
      <c r="AB870" s="58"/>
      <c r="AC870" s="58">
        <v>0</v>
      </c>
      <c r="AD870" s="58"/>
      <c r="AE870" s="58"/>
      <c r="AF870" s="58"/>
      <c r="AG870" s="58">
        <f t="shared" si="40"/>
        <v>0</v>
      </c>
      <c r="AH870" s="58">
        <f t="shared" si="41"/>
        <v>0</v>
      </c>
      <c r="AI870" s="58"/>
      <c r="AJ870" s="58">
        <f t="shared" si="42"/>
        <v>0</v>
      </c>
      <c r="AK870" s="58"/>
      <c r="AL870" s="58"/>
    </row>
    <row r="871" spans="1:38" ht="93.75">
      <c r="A871" s="46" t="s">
        <v>1225</v>
      </c>
      <c r="B871" s="91" t="s">
        <v>1043</v>
      </c>
      <c r="C871" s="54" t="s">
        <v>2078</v>
      </c>
      <c r="D871" s="4"/>
      <c r="E871" s="58">
        <v>0</v>
      </c>
      <c r="F871" s="58">
        <v>0</v>
      </c>
      <c r="G871" s="58"/>
      <c r="H871" s="58">
        <v>0</v>
      </c>
      <c r="I871" s="58"/>
      <c r="J871" s="58"/>
      <c r="K871" s="58"/>
      <c r="L871" s="58">
        <v>0</v>
      </c>
      <c r="M871" s="58">
        <v>0</v>
      </c>
      <c r="N871" s="58"/>
      <c r="O871" s="58">
        <v>0</v>
      </c>
      <c r="P871" s="58"/>
      <c r="Q871" s="58"/>
      <c r="R871" s="58"/>
      <c r="S871" s="58">
        <v>0</v>
      </c>
      <c r="T871" s="58">
        <v>0</v>
      </c>
      <c r="U871" s="58"/>
      <c r="V871" s="58">
        <v>0</v>
      </c>
      <c r="W871" s="58"/>
      <c r="X871" s="58"/>
      <c r="Y871" s="58"/>
      <c r="Z871" s="58">
        <v>0</v>
      </c>
      <c r="AA871" s="58">
        <v>0</v>
      </c>
      <c r="AB871" s="58"/>
      <c r="AC871" s="58">
        <v>0</v>
      </c>
      <c r="AD871" s="58"/>
      <c r="AE871" s="58"/>
      <c r="AF871" s="58"/>
      <c r="AG871" s="58">
        <f t="shared" si="40"/>
        <v>0</v>
      </c>
      <c r="AH871" s="58">
        <f t="shared" si="41"/>
        <v>0</v>
      </c>
      <c r="AI871" s="58"/>
      <c r="AJ871" s="58">
        <f t="shared" si="42"/>
        <v>0</v>
      </c>
      <c r="AK871" s="58"/>
      <c r="AL871" s="58"/>
    </row>
    <row r="872" spans="1:38" ht="75">
      <c r="A872" s="46" t="s">
        <v>1225</v>
      </c>
      <c r="B872" s="91" t="s">
        <v>1044</v>
      </c>
      <c r="C872" s="54" t="s">
        <v>2079</v>
      </c>
      <c r="D872" s="4"/>
      <c r="E872" s="58">
        <v>0</v>
      </c>
      <c r="F872" s="58">
        <v>0</v>
      </c>
      <c r="G872" s="58"/>
      <c r="H872" s="58">
        <v>0</v>
      </c>
      <c r="I872" s="58"/>
      <c r="J872" s="58"/>
      <c r="K872" s="58"/>
      <c r="L872" s="58">
        <v>0</v>
      </c>
      <c r="M872" s="58">
        <v>0</v>
      </c>
      <c r="N872" s="58"/>
      <c r="O872" s="58">
        <v>0</v>
      </c>
      <c r="P872" s="58"/>
      <c r="Q872" s="58"/>
      <c r="R872" s="58"/>
      <c r="S872" s="58">
        <v>0</v>
      </c>
      <c r="T872" s="58">
        <v>0</v>
      </c>
      <c r="U872" s="58"/>
      <c r="V872" s="58">
        <v>0</v>
      </c>
      <c r="W872" s="58"/>
      <c r="X872" s="58"/>
      <c r="Y872" s="58"/>
      <c r="Z872" s="58">
        <v>0</v>
      </c>
      <c r="AA872" s="58">
        <v>0</v>
      </c>
      <c r="AB872" s="58"/>
      <c r="AC872" s="58">
        <v>0</v>
      </c>
      <c r="AD872" s="58"/>
      <c r="AE872" s="58"/>
      <c r="AF872" s="58"/>
      <c r="AG872" s="58">
        <f t="shared" si="40"/>
        <v>0</v>
      </c>
      <c r="AH872" s="58">
        <f t="shared" si="41"/>
        <v>0</v>
      </c>
      <c r="AI872" s="58"/>
      <c r="AJ872" s="58">
        <f t="shared" si="42"/>
        <v>0</v>
      </c>
      <c r="AK872" s="58"/>
      <c r="AL872" s="58"/>
    </row>
    <row r="873" spans="1:38" ht="150">
      <c r="A873" s="46" t="s">
        <v>1225</v>
      </c>
      <c r="B873" s="91" t="s">
        <v>1045</v>
      </c>
      <c r="C873" s="54" t="s">
        <v>2080</v>
      </c>
      <c r="D873" s="4"/>
      <c r="E873" s="58">
        <v>0</v>
      </c>
      <c r="F873" s="58">
        <v>0</v>
      </c>
      <c r="G873" s="58"/>
      <c r="H873" s="58">
        <v>0</v>
      </c>
      <c r="I873" s="58"/>
      <c r="J873" s="58"/>
      <c r="K873" s="58"/>
      <c r="L873" s="58">
        <v>0</v>
      </c>
      <c r="M873" s="58">
        <v>0</v>
      </c>
      <c r="N873" s="58"/>
      <c r="O873" s="58">
        <v>0</v>
      </c>
      <c r="P873" s="58"/>
      <c r="Q873" s="58"/>
      <c r="R873" s="58"/>
      <c r="S873" s="58">
        <v>0</v>
      </c>
      <c r="T873" s="58">
        <v>0</v>
      </c>
      <c r="U873" s="58"/>
      <c r="V873" s="58">
        <v>0</v>
      </c>
      <c r="W873" s="58"/>
      <c r="X873" s="58"/>
      <c r="Y873" s="58"/>
      <c r="Z873" s="58">
        <v>0</v>
      </c>
      <c r="AA873" s="58">
        <v>0</v>
      </c>
      <c r="AB873" s="58"/>
      <c r="AC873" s="58">
        <v>0</v>
      </c>
      <c r="AD873" s="58"/>
      <c r="AE873" s="58"/>
      <c r="AF873" s="58"/>
      <c r="AG873" s="58">
        <f t="shared" si="40"/>
        <v>0</v>
      </c>
      <c r="AH873" s="58">
        <f t="shared" si="41"/>
        <v>0</v>
      </c>
      <c r="AI873" s="58"/>
      <c r="AJ873" s="58">
        <f t="shared" si="42"/>
        <v>0</v>
      </c>
      <c r="AK873" s="58"/>
      <c r="AL873" s="58"/>
    </row>
    <row r="874" spans="1:38" ht="225">
      <c r="A874" s="46" t="s">
        <v>1225</v>
      </c>
      <c r="B874" s="91" t="s">
        <v>1046</v>
      </c>
      <c r="C874" s="54" t="s">
        <v>2081</v>
      </c>
      <c r="D874" s="4"/>
      <c r="E874" s="58">
        <v>0</v>
      </c>
      <c r="F874" s="58">
        <v>0</v>
      </c>
      <c r="G874" s="58"/>
      <c r="H874" s="58">
        <v>0</v>
      </c>
      <c r="I874" s="58"/>
      <c r="J874" s="58"/>
      <c r="K874" s="58"/>
      <c r="L874" s="58">
        <v>0</v>
      </c>
      <c r="M874" s="58">
        <v>0</v>
      </c>
      <c r="N874" s="58"/>
      <c r="O874" s="58">
        <v>0</v>
      </c>
      <c r="P874" s="58"/>
      <c r="Q874" s="58"/>
      <c r="R874" s="58"/>
      <c r="S874" s="58">
        <v>0</v>
      </c>
      <c r="T874" s="58">
        <v>0</v>
      </c>
      <c r="U874" s="58"/>
      <c r="V874" s="58">
        <v>0</v>
      </c>
      <c r="W874" s="58"/>
      <c r="X874" s="58"/>
      <c r="Y874" s="58"/>
      <c r="Z874" s="58">
        <v>0</v>
      </c>
      <c r="AA874" s="58">
        <v>0</v>
      </c>
      <c r="AB874" s="58"/>
      <c r="AC874" s="58">
        <v>0</v>
      </c>
      <c r="AD874" s="58"/>
      <c r="AE874" s="58"/>
      <c r="AF874" s="58"/>
      <c r="AG874" s="58">
        <f t="shared" si="40"/>
        <v>0</v>
      </c>
      <c r="AH874" s="58">
        <f t="shared" si="41"/>
        <v>0</v>
      </c>
      <c r="AI874" s="58"/>
      <c r="AJ874" s="58">
        <f t="shared" si="42"/>
        <v>0</v>
      </c>
      <c r="AK874" s="58"/>
      <c r="AL874" s="58"/>
    </row>
    <row r="875" spans="1:38" ht="93.75">
      <c r="A875" s="46" t="s">
        <v>1225</v>
      </c>
      <c r="B875" s="91" t="s">
        <v>1047</v>
      </c>
      <c r="C875" s="54" t="s">
        <v>2082</v>
      </c>
      <c r="D875" s="4"/>
      <c r="E875" s="58">
        <v>0</v>
      </c>
      <c r="F875" s="58">
        <v>0</v>
      </c>
      <c r="G875" s="58"/>
      <c r="H875" s="58">
        <v>0</v>
      </c>
      <c r="I875" s="58"/>
      <c r="J875" s="58"/>
      <c r="K875" s="58"/>
      <c r="L875" s="58">
        <v>0</v>
      </c>
      <c r="M875" s="58">
        <v>0</v>
      </c>
      <c r="N875" s="58"/>
      <c r="O875" s="58">
        <v>0</v>
      </c>
      <c r="P875" s="58"/>
      <c r="Q875" s="58"/>
      <c r="R875" s="58"/>
      <c r="S875" s="58">
        <v>0</v>
      </c>
      <c r="T875" s="58">
        <v>0</v>
      </c>
      <c r="U875" s="58"/>
      <c r="V875" s="58">
        <v>0</v>
      </c>
      <c r="W875" s="58"/>
      <c r="X875" s="58"/>
      <c r="Y875" s="58"/>
      <c r="Z875" s="58">
        <v>0</v>
      </c>
      <c r="AA875" s="58">
        <v>0</v>
      </c>
      <c r="AB875" s="58"/>
      <c r="AC875" s="58">
        <v>0</v>
      </c>
      <c r="AD875" s="58"/>
      <c r="AE875" s="58"/>
      <c r="AF875" s="58"/>
      <c r="AG875" s="58">
        <f t="shared" si="40"/>
        <v>0</v>
      </c>
      <c r="AH875" s="58">
        <f t="shared" si="41"/>
        <v>0</v>
      </c>
      <c r="AI875" s="58"/>
      <c r="AJ875" s="58">
        <f t="shared" si="42"/>
        <v>0</v>
      </c>
      <c r="AK875" s="58"/>
      <c r="AL875" s="58"/>
    </row>
    <row r="876" spans="1:38" ht="93.75">
      <c r="A876" s="46" t="s">
        <v>1225</v>
      </c>
      <c r="B876" s="91" t="s">
        <v>1048</v>
      </c>
      <c r="C876" s="54" t="s">
        <v>2083</v>
      </c>
      <c r="D876" s="4"/>
      <c r="E876" s="58">
        <v>0</v>
      </c>
      <c r="F876" s="58">
        <v>0</v>
      </c>
      <c r="G876" s="58"/>
      <c r="H876" s="58">
        <v>0</v>
      </c>
      <c r="I876" s="58"/>
      <c r="J876" s="58"/>
      <c r="K876" s="58"/>
      <c r="L876" s="58">
        <v>0</v>
      </c>
      <c r="M876" s="58">
        <v>0</v>
      </c>
      <c r="N876" s="58"/>
      <c r="O876" s="58">
        <v>0</v>
      </c>
      <c r="P876" s="58"/>
      <c r="Q876" s="58"/>
      <c r="R876" s="58"/>
      <c r="S876" s="58">
        <v>0</v>
      </c>
      <c r="T876" s="58">
        <v>0</v>
      </c>
      <c r="U876" s="58"/>
      <c r="V876" s="58">
        <v>0</v>
      </c>
      <c r="W876" s="58"/>
      <c r="X876" s="58"/>
      <c r="Y876" s="58"/>
      <c r="Z876" s="58">
        <v>0</v>
      </c>
      <c r="AA876" s="58">
        <v>0</v>
      </c>
      <c r="AB876" s="58"/>
      <c r="AC876" s="58">
        <v>0</v>
      </c>
      <c r="AD876" s="58"/>
      <c r="AE876" s="58"/>
      <c r="AF876" s="58"/>
      <c r="AG876" s="58">
        <f t="shared" si="40"/>
        <v>0</v>
      </c>
      <c r="AH876" s="58">
        <f t="shared" si="41"/>
        <v>0</v>
      </c>
      <c r="AI876" s="58"/>
      <c r="AJ876" s="58">
        <f t="shared" si="42"/>
        <v>0</v>
      </c>
      <c r="AK876" s="58"/>
      <c r="AL876" s="58"/>
    </row>
    <row r="877" spans="1:38" ht="187.5">
      <c r="A877" s="46" t="s">
        <v>1225</v>
      </c>
      <c r="B877" s="91" t="s">
        <v>1049</v>
      </c>
      <c r="C877" s="54" t="s">
        <v>2084</v>
      </c>
      <c r="D877" s="4"/>
      <c r="E877" s="58">
        <v>0</v>
      </c>
      <c r="F877" s="58">
        <v>0</v>
      </c>
      <c r="G877" s="58"/>
      <c r="H877" s="58">
        <v>0</v>
      </c>
      <c r="I877" s="58"/>
      <c r="J877" s="58"/>
      <c r="K877" s="58"/>
      <c r="L877" s="58">
        <v>0</v>
      </c>
      <c r="M877" s="58">
        <v>0</v>
      </c>
      <c r="N877" s="58"/>
      <c r="O877" s="58">
        <v>0</v>
      </c>
      <c r="P877" s="58"/>
      <c r="Q877" s="58"/>
      <c r="R877" s="58"/>
      <c r="S877" s="58">
        <v>0</v>
      </c>
      <c r="T877" s="58">
        <v>0</v>
      </c>
      <c r="U877" s="58"/>
      <c r="V877" s="58">
        <v>0</v>
      </c>
      <c r="W877" s="58"/>
      <c r="X877" s="58"/>
      <c r="Y877" s="58"/>
      <c r="Z877" s="58">
        <v>0</v>
      </c>
      <c r="AA877" s="58">
        <v>0</v>
      </c>
      <c r="AB877" s="58"/>
      <c r="AC877" s="58">
        <v>0</v>
      </c>
      <c r="AD877" s="58"/>
      <c r="AE877" s="58"/>
      <c r="AF877" s="58"/>
      <c r="AG877" s="58">
        <f t="shared" si="40"/>
        <v>0</v>
      </c>
      <c r="AH877" s="58">
        <f t="shared" si="41"/>
        <v>0</v>
      </c>
      <c r="AI877" s="58"/>
      <c r="AJ877" s="58">
        <f t="shared" si="42"/>
        <v>0</v>
      </c>
      <c r="AK877" s="58"/>
      <c r="AL877" s="58"/>
    </row>
    <row r="878" spans="1:38" ht="112.5">
      <c r="A878" s="46" t="s">
        <v>1225</v>
      </c>
      <c r="B878" s="91" t="s">
        <v>1050</v>
      </c>
      <c r="C878" s="54" t="s">
        <v>2085</v>
      </c>
      <c r="D878" s="4"/>
      <c r="E878" s="58">
        <v>8.4600480600000019</v>
      </c>
      <c r="F878" s="58">
        <v>0.5</v>
      </c>
      <c r="G878" s="58"/>
      <c r="H878" s="58">
        <v>0.87199999999999989</v>
      </c>
      <c r="I878" s="58"/>
      <c r="J878" s="58"/>
      <c r="K878" s="58"/>
      <c r="L878" s="58">
        <v>0</v>
      </c>
      <c r="M878" s="58">
        <v>0</v>
      </c>
      <c r="N878" s="58"/>
      <c r="O878" s="58">
        <v>0</v>
      </c>
      <c r="P878" s="58"/>
      <c r="Q878" s="58"/>
      <c r="R878" s="58"/>
      <c r="S878" s="58">
        <v>0</v>
      </c>
      <c r="T878" s="58">
        <v>0</v>
      </c>
      <c r="U878" s="58"/>
      <c r="V878" s="58">
        <v>0</v>
      </c>
      <c r="W878" s="58"/>
      <c r="X878" s="58"/>
      <c r="Y878" s="58"/>
      <c r="Z878" s="58">
        <v>0</v>
      </c>
      <c r="AA878" s="58">
        <v>0</v>
      </c>
      <c r="AB878" s="58"/>
      <c r="AC878" s="58">
        <v>0</v>
      </c>
      <c r="AD878" s="58"/>
      <c r="AE878" s="58"/>
      <c r="AF878" s="58"/>
      <c r="AG878" s="58">
        <f t="shared" si="40"/>
        <v>8.4600480600000019</v>
      </c>
      <c r="AH878" s="58">
        <f t="shared" si="41"/>
        <v>0.5</v>
      </c>
      <c r="AI878" s="58"/>
      <c r="AJ878" s="58">
        <f t="shared" si="42"/>
        <v>0.87199999999999989</v>
      </c>
      <c r="AK878" s="58"/>
      <c r="AL878" s="58"/>
    </row>
    <row r="879" spans="1:38" ht="112.5">
      <c r="A879" s="46" t="s">
        <v>1225</v>
      </c>
      <c r="B879" s="91" t="s">
        <v>1051</v>
      </c>
      <c r="C879" s="54" t="s">
        <v>2086</v>
      </c>
      <c r="D879" s="4"/>
      <c r="E879" s="58">
        <v>0</v>
      </c>
      <c r="F879" s="58">
        <v>0</v>
      </c>
      <c r="G879" s="58"/>
      <c r="H879" s="58">
        <v>0</v>
      </c>
      <c r="I879" s="58"/>
      <c r="J879" s="58"/>
      <c r="K879" s="58"/>
      <c r="L879" s="58">
        <v>0</v>
      </c>
      <c r="M879" s="58">
        <v>0</v>
      </c>
      <c r="N879" s="58"/>
      <c r="O879" s="58">
        <v>0</v>
      </c>
      <c r="P879" s="58"/>
      <c r="Q879" s="58"/>
      <c r="R879" s="58"/>
      <c r="S879" s="58">
        <v>0</v>
      </c>
      <c r="T879" s="58">
        <v>0</v>
      </c>
      <c r="U879" s="58"/>
      <c r="V879" s="58">
        <v>0</v>
      </c>
      <c r="W879" s="58"/>
      <c r="X879" s="58"/>
      <c r="Y879" s="58"/>
      <c r="Z879" s="58">
        <v>0</v>
      </c>
      <c r="AA879" s="58">
        <v>0</v>
      </c>
      <c r="AB879" s="58"/>
      <c r="AC879" s="58">
        <v>0</v>
      </c>
      <c r="AD879" s="58"/>
      <c r="AE879" s="58"/>
      <c r="AF879" s="58"/>
      <c r="AG879" s="58">
        <f t="shared" si="40"/>
        <v>0</v>
      </c>
      <c r="AH879" s="58">
        <f t="shared" si="41"/>
        <v>0</v>
      </c>
      <c r="AI879" s="58"/>
      <c r="AJ879" s="58">
        <f t="shared" si="42"/>
        <v>0</v>
      </c>
      <c r="AK879" s="58"/>
      <c r="AL879" s="58"/>
    </row>
    <row r="880" spans="1:38" ht="112.5">
      <c r="A880" s="46" t="s">
        <v>1225</v>
      </c>
      <c r="B880" s="91" t="s">
        <v>1052</v>
      </c>
      <c r="C880" s="54" t="s">
        <v>2087</v>
      </c>
      <c r="D880" s="4"/>
      <c r="E880" s="58">
        <v>0</v>
      </c>
      <c r="F880" s="58">
        <v>0</v>
      </c>
      <c r="G880" s="58"/>
      <c r="H880" s="58">
        <v>0</v>
      </c>
      <c r="I880" s="58"/>
      <c r="J880" s="58"/>
      <c r="K880" s="58"/>
      <c r="L880" s="58">
        <v>0</v>
      </c>
      <c r="M880" s="58">
        <v>0</v>
      </c>
      <c r="N880" s="58"/>
      <c r="O880" s="58">
        <v>0</v>
      </c>
      <c r="P880" s="58"/>
      <c r="Q880" s="58"/>
      <c r="R880" s="58"/>
      <c r="S880" s="58">
        <v>0</v>
      </c>
      <c r="T880" s="58">
        <v>0</v>
      </c>
      <c r="U880" s="58"/>
      <c r="V880" s="58">
        <v>0</v>
      </c>
      <c r="W880" s="58"/>
      <c r="X880" s="58"/>
      <c r="Y880" s="58"/>
      <c r="Z880" s="58">
        <v>0</v>
      </c>
      <c r="AA880" s="58">
        <v>0</v>
      </c>
      <c r="AB880" s="58"/>
      <c r="AC880" s="58">
        <v>0</v>
      </c>
      <c r="AD880" s="58"/>
      <c r="AE880" s="58"/>
      <c r="AF880" s="58"/>
      <c r="AG880" s="58">
        <f t="shared" si="40"/>
        <v>0</v>
      </c>
      <c r="AH880" s="58">
        <f t="shared" si="41"/>
        <v>0</v>
      </c>
      <c r="AI880" s="58"/>
      <c r="AJ880" s="58">
        <f t="shared" si="42"/>
        <v>0</v>
      </c>
      <c r="AK880" s="58"/>
      <c r="AL880" s="58"/>
    </row>
    <row r="881" spans="1:38" ht="75">
      <c r="A881" s="46" t="s">
        <v>1225</v>
      </c>
      <c r="B881" s="91" t="s">
        <v>1053</v>
      </c>
      <c r="C881" s="54" t="s">
        <v>2088</v>
      </c>
      <c r="D881" s="4"/>
      <c r="E881" s="58">
        <v>0</v>
      </c>
      <c r="F881" s="58">
        <v>0</v>
      </c>
      <c r="G881" s="58"/>
      <c r="H881" s="58">
        <v>0</v>
      </c>
      <c r="I881" s="58"/>
      <c r="J881" s="58"/>
      <c r="K881" s="58"/>
      <c r="L881" s="58">
        <v>0</v>
      </c>
      <c r="M881" s="58">
        <v>0</v>
      </c>
      <c r="N881" s="58"/>
      <c r="O881" s="58">
        <v>0</v>
      </c>
      <c r="P881" s="58"/>
      <c r="Q881" s="58"/>
      <c r="R881" s="58"/>
      <c r="S881" s="58">
        <v>0</v>
      </c>
      <c r="T881" s="58">
        <v>0</v>
      </c>
      <c r="U881" s="58"/>
      <c r="V881" s="58">
        <v>0</v>
      </c>
      <c r="W881" s="58"/>
      <c r="X881" s="58"/>
      <c r="Y881" s="58"/>
      <c r="Z881" s="58">
        <v>0</v>
      </c>
      <c r="AA881" s="58">
        <v>0</v>
      </c>
      <c r="AB881" s="58"/>
      <c r="AC881" s="58">
        <v>0</v>
      </c>
      <c r="AD881" s="58"/>
      <c r="AE881" s="58"/>
      <c r="AF881" s="58"/>
      <c r="AG881" s="58">
        <f t="shared" si="40"/>
        <v>0</v>
      </c>
      <c r="AH881" s="58">
        <f t="shared" si="41"/>
        <v>0</v>
      </c>
      <c r="AI881" s="58"/>
      <c r="AJ881" s="58">
        <f t="shared" si="42"/>
        <v>0</v>
      </c>
      <c r="AK881" s="58"/>
      <c r="AL881" s="58"/>
    </row>
    <row r="882" spans="1:38" ht="93.75">
      <c r="A882" s="46" t="s">
        <v>1225</v>
      </c>
      <c r="B882" s="91" t="s">
        <v>1054</v>
      </c>
      <c r="C882" s="54" t="s">
        <v>2089</v>
      </c>
      <c r="D882" s="4"/>
      <c r="E882" s="58">
        <v>0</v>
      </c>
      <c r="F882" s="58">
        <v>0</v>
      </c>
      <c r="G882" s="58"/>
      <c r="H882" s="58">
        <v>0</v>
      </c>
      <c r="I882" s="58"/>
      <c r="J882" s="58"/>
      <c r="K882" s="58"/>
      <c r="L882" s="58">
        <v>0</v>
      </c>
      <c r="M882" s="58">
        <v>0</v>
      </c>
      <c r="N882" s="58"/>
      <c r="O882" s="58">
        <v>0</v>
      </c>
      <c r="P882" s="58"/>
      <c r="Q882" s="58"/>
      <c r="R882" s="58"/>
      <c r="S882" s="58">
        <v>0</v>
      </c>
      <c r="T882" s="58">
        <v>0</v>
      </c>
      <c r="U882" s="58"/>
      <c r="V882" s="58">
        <v>0</v>
      </c>
      <c r="W882" s="58"/>
      <c r="X882" s="58"/>
      <c r="Y882" s="58"/>
      <c r="Z882" s="58">
        <v>0</v>
      </c>
      <c r="AA882" s="58">
        <v>0</v>
      </c>
      <c r="AB882" s="58"/>
      <c r="AC882" s="58">
        <v>0</v>
      </c>
      <c r="AD882" s="58"/>
      <c r="AE882" s="58"/>
      <c r="AF882" s="58"/>
      <c r="AG882" s="58">
        <f t="shared" si="40"/>
        <v>0</v>
      </c>
      <c r="AH882" s="58">
        <f t="shared" si="41"/>
        <v>0</v>
      </c>
      <c r="AI882" s="58"/>
      <c r="AJ882" s="58">
        <f t="shared" si="42"/>
        <v>0</v>
      </c>
      <c r="AK882" s="58"/>
      <c r="AL882" s="58"/>
    </row>
    <row r="883" spans="1:38" ht="75">
      <c r="A883" s="46" t="s">
        <v>1225</v>
      </c>
      <c r="B883" s="91" t="s">
        <v>1055</v>
      </c>
      <c r="C883" s="54" t="s">
        <v>2090</v>
      </c>
      <c r="D883" s="4"/>
      <c r="E883" s="58">
        <v>0</v>
      </c>
      <c r="F883" s="58">
        <v>0</v>
      </c>
      <c r="G883" s="58"/>
      <c r="H883" s="58">
        <v>0</v>
      </c>
      <c r="I883" s="58"/>
      <c r="J883" s="58"/>
      <c r="K883" s="58"/>
      <c r="L883" s="58">
        <v>0</v>
      </c>
      <c r="M883" s="58">
        <v>0</v>
      </c>
      <c r="N883" s="58"/>
      <c r="O883" s="58">
        <v>0</v>
      </c>
      <c r="P883" s="58"/>
      <c r="Q883" s="58"/>
      <c r="R883" s="58"/>
      <c r="S883" s="58">
        <v>0</v>
      </c>
      <c r="T883" s="58">
        <v>0</v>
      </c>
      <c r="U883" s="58"/>
      <c r="V883" s="58">
        <v>0</v>
      </c>
      <c r="W883" s="58"/>
      <c r="X883" s="58"/>
      <c r="Y883" s="58"/>
      <c r="Z883" s="58">
        <v>0</v>
      </c>
      <c r="AA883" s="58">
        <v>0</v>
      </c>
      <c r="AB883" s="58"/>
      <c r="AC883" s="58">
        <v>0</v>
      </c>
      <c r="AD883" s="58"/>
      <c r="AE883" s="58"/>
      <c r="AF883" s="58"/>
      <c r="AG883" s="58">
        <f t="shared" si="40"/>
        <v>0</v>
      </c>
      <c r="AH883" s="58">
        <f t="shared" si="41"/>
        <v>0</v>
      </c>
      <c r="AI883" s="58"/>
      <c r="AJ883" s="58">
        <f t="shared" si="42"/>
        <v>0</v>
      </c>
      <c r="AK883" s="58"/>
      <c r="AL883" s="58"/>
    </row>
    <row r="884" spans="1:38" ht="131.25">
      <c r="A884" s="46" t="s">
        <v>1225</v>
      </c>
      <c r="B884" s="91" t="s">
        <v>1056</v>
      </c>
      <c r="C884" s="54" t="s">
        <v>2091</v>
      </c>
      <c r="D884" s="4"/>
      <c r="E884" s="58">
        <v>0</v>
      </c>
      <c r="F884" s="58">
        <v>0</v>
      </c>
      <c r="G884" s="58"/>
      <c r="H884" s="58">
        <v>0</v>
      </c>
      <c r="I884" s="58"/>
      <c r="J884" s="58"/>
      <c r="K884" s="58"/>
      <c r="L884" s="58">
        <v>0</v>
      </c>
      <c r="M884" s="58">
        <v>0</v>
      </c>
      <c r="N884" s="58"/>
      <c r="O884" s="58">
        <v>0</v>
      </c>
      <c r="P884" s="58"/>
      <c r="Q884" s="58"/>
      <c r="R884" s="58"/>
      <c r="S884" s="58">
        <v>0</v>
      </c>
      <c r="T884" s="58">
        <v>0</v>
      </c>
      <c r="U884" s="58"/>
      <c r="V884" s="58">
        <v>0</v>
      </c>
      <c r="W884" s="58"/>
      <c r="X884" s="58"/>
      <c r="Y884" s="58"/>
      <c r="Z884" s="58">
        <v>0</v>
      </c>
      <c r="AA884" s="58">
        <v>0</v>
      </c>
      <c r="AB884" s="58"/>
      <c r="AC884" s="58">
        <v>0</v>
      </c>
      <c r="AD884" s="58"/>
      <c r="AE884" s="58"/>
      <c r="AF884" s="58"/>
      <c r="AG884" s="58">
        <f t="shared" si="40"/>
        <v>0</v>
      </c>
      <c r="AH884" s="58">
        <f t="shared" si="41"/>
        <v>0</v>
      </c>
      <c r="AI884" s="58"/>
      <c r="AJ884" s="58">
        <f t="shared" si="42"/>
        <v>0</v>
      </c>
      <c r="AK884" s="58"/>
      <c r="AL884" s="58"/>
    </row>
    <row r="885" spans="1:38" ht="75">
      <c r="A885" s="46" t="s">
        <v>1225</v>
      </c>
      <c r="B885" s="91" t="s">
        <v>1057</v>
      </c>
      <c r="C885" s="54" t="s">
        <v>2092</v>
      </c>
      <c r="D885" s="4"/>
      <c r="E885" s="58">
        <v>0</v>
      </c>
      <c r="F885" s="58">
        <v>0</v>
      </c>
      <c r="G885" s="58"/>
      <c r="H885" s="58">
        <v>0</v>
      </c>
      <c r="I885" s="58"/>
      <c r="J885" s="58"/>
      <c r="K885" s="58"/>
      <c r="L885" s="58">
        <v>0</v>
      </c>
      <c r="M885" s="58">
        <v>0</v>
      </c>
      <c r="N885" s="58"/>
      <c r="O885" s="58">
        <v>0</v>
      </c>
      <c r="P885" s="58"/>
      <c r="Q885" s="58"/>
      <c r="R885" s="58"/>
      <c r="S885" s="58">
        <v>0</v>
      </c>
      <c r="T885" s="58">
        <v>0</v>
      </c>
      <c r="U885" s="58"/>
      <c r="V885" s="58">
        <v>0</v>
      </c>
      <c r="W885" s="58"/>
      <c r="X885" s="58"/>
      <c r="Y885" s="58"/>
      <c r="Z885" s="58">
        <v>0.34285000000000004</v>
      </c>
      <c r="AA885" s="58">
        <v>0</v>
      </c>
      <c r="AB885" s="58"/>
      <c r="AC885" s="58">
        <v>0.070000000000000007</v>
      </c>
      <c r="AD885" s="58"/>
      <c r="AE885" s="58"/>
      <c r="AF885" s="58"/>
      <c r="AG885" s="58">
        <f t="shared" si="40"/>
        <v>0.34285000000000004</v>
      </c>
      <c r="AH885" s="58">
        <f t="shared" si="41"/>
        <v>0</v>
      </c>
      <c r="AI885" s="58"/>
      <c r="AJ885" s="58">
        <f t="shared" si="42"/>
        <v>0.070000000000000007</v>
      </c>
      <c r="AK885" s="58"/>
      <c r="AL885" s="58"/>
    </row>
    <row r="886" spans="1:38" ht="131.25">
      <c r="A886" s="46" t="s">
        <v>1225</v>
      </c>
      <c r="B886" s="91" t="s">
        <v>1058</v>
      </c>
      <c r="C886" s="54" t="s">
        <v>2093</v>
      </c>
      <c r="D886" s="4"/>
      <c r="E886" s="58">
        <v>0</v>
      </c>
      <c r="F886" s="58">
        <v>0</v>
      </c>
      <c r="G886" s="58"/>
      <c r="H886" s="58">
        <v>0</v>
      </c>
      <c r="I886" s="58"/>
      <c r="J886" s="58"/>
      <c r="K886" s="58"/>
      <c r="L886" s="58">
        <v>0</v>
      </c>
      <c r="M886" s="58">
        <v>0</v>
      </c>
      <c r="N886" s="58"/>
      <c r="O886" s="58">
        <v>0</v>
      </c>
      <c r="P886" s="58"/>
      <c r="Q886" s="58"/>
      <c r="R886" s="58"/>
      <c r="S886" s="58">
        <v>0</v>
      </c>
      <c r="T886" s="58">
        <v>0</v>
      </c>
      <c r="U886" s="58"/>
      <c r="V886" s="58">
        <v>0</v>
      </c>
      <c r="W886" s="58"/>
      <c r="X886" s="58"/>
      <c r="Y886" s="58"/>
      <c r="Z886" s="58">
        <v>0</v>
      </c>
      <c r="AA886" s="58">
        <v>0</v>
      </c>
      <c r="AB886" s="58"/>
      <c r="AC886" s="58">
        <v>0</v>
      </c>
      <c r="AD886" s="58"/>
      <c r="AE886" s="58"/>
      <c r="AF886" s="58"/>
      <c r="AG886" s="58">
        <f t="shared" si="40"/>
        <v>0</v>
      </c>
      <c r="AH886" s="58">
        <f t="shared" si="41"/>
        <v>0</v>
      </c>
      <c r="AI886" s="58"/>
      <c r="AJ886" s="58">
        <f t="shared" si="42"/>
        <v>0</v>
      </c>
      <c r="AK886" s="58"/>
      <c r="AL886" s="58"/>
    </row>
    <row r="887" spans="1:38" ht="112.5">
      <c r="A887" s="46" t="s">
        <v>1225</v>
      </c>
      <c r="B887" s="91" t="s">
        <v>1059</v>
      </c>
      <c r="C887" s="54" t="s">
        <v>2094</v>
      </c>
      <c r="D887" s="4"/>
      <c r="E887" s="58">
        <v>0</v>
      </c>
      <c r="F887" s="58">
        <v>0</v>
      </c>
      <c r="G887" s="58"/>
      <c r="H887" s="58">
        <v>0</v>
      </c>
      <c r="I887" s="58"/>
      <c r="J887" s="58"/>
      <c r="K887" s="58"/>
      <c r="L887" s="58">
        <v>0</v>
      </c>
      <c r="M887" s="58">
        <v>0</v>
      </c>
      <c r="N887" s="58"/>
      <c r="O887" s="58">
        <v>0</v>
      </c>
      <c r="P887" s="58"/>
      <c r="Q887" s="58"/>
      <c r="R887" s="58"/>
      <c r="S887" s="58">
        <v>0</v>
      </c>
      <c r="T887" s="58">
        <v>0</v>
      </c>
      <c r="U887" s="58"/>
      <c r="V887" s="58">
        <v>0</v>
      </c>
      <c r="W887" s="58"/>
      <c r="X887" s="58"/>
      <c r="Y887" s="58"/>
      <c r="Z887" s="58">
        <v>0</v>
      </c>
      <c r="AA887" s="58">
        <v>0</v>
      </c>
      <c r="AB887" s="58"/>
      <c r="AC887" s="58">
        <v>0</v>
      </c>
      <c r="AD887" s="58"/>
      <c r="AE887" s="58"/>
      <c r="AF887" s="58"/>
      <c r="AG887" s="58">
        <f t="shared" si="40"/>
        <v>0</v>
      </c>
      <c r="AH887" s="58">
        <f t="shared" si="41"/>
        <v>0</v>
      </c>
      <c r="AI887" s="58"/>
      <c r="AJ887" s="58">
        <f t="shared" si="42"/>
        <v>0</v>
      </c>
      <c r="AK887" s="58"/>
      <c r="AL887" s="58"/>
    </row>
    <row r="888" spans="1:38" ht="131.25">
      <c r="A888" s="46" t="s">
        <v>1225</v>
      </c>
      <c r="B888" s="91" t="s">
        <v>1060</v>
      </c>
      <c r="C888" s="54" t="s">
        <v>2095</v>
      </c>
      <c r="D888" s="4"/>
      <c r="E888" s="58">
        <v>0</v>
      </c>
      <c r="F888" s="58">
        <v>0</v>
      </c>
      <c r="G888" s="58"/>
      <c r="H888" s="58">
        <v>0</v>
      </c>
      <c r="I888" s="58"/>
      <c r="J888" s="58"/>
      <c r="K888" s="58"/>
      <c r="L888" s="58">
        <v>0</v>
      </c>
      <c r="M888" s="58">
        <v>0</v>
      </c>
      <c r="N888" s="58"/>
      <c r="O888" s="58">
        <v>0</v>
      </c>
      <c r="P888" s="58"/>
      <c r="Q888" s="58"/>
      <c r="R888" s="58"/>
      <c r="S888" s="58">
        <v>0</v>
      </c>
      <c r="T888" s="58">
        <v>0</v>
      </c>
      <c r="U888" s="58"/>
      <c r="V888" s="58">
        <v>0</v>
      </c>
      <c r="W888" s="58"/>
      <c r="X888" s="58"/>
      <c r="Y888" s="58"/>
      <c r="Z888" s="58">
        <v>0</v>
      </c>
      <c r="AA888" s="58">
        <v>0</v>
      </c>
      <c r="AB888" s="58"/>
      <c r="AC888" s="58">
        <v>0</v>
      </c>
      <c r="AD888" s="58"/>
      <c r="AE888" s="58"/>
      <c r="AF888" s="58"/>
      <c r="AG888" s="58">
        <f t="shared" si="40"/>
        <v>0</v>
      </c>
      <c r="AH888" s="58">
        <f t="shared" si="41"/>
        <v>0</v>
      </c>
      <c r="AI888" s="58"/>
      <c r="AJ888" s="58">
        <f t="shared" si="42"/>
        <v>0</v>
      </c>
      <c r="AK888" s="58"/>
      <c r="AL888" s="58"/>
    </row>
    <row r="889" spans="1:38" ht="300">
      <c r="A889" s="46" t="s">
        <v>1225</v>
      </c>
      <c r="B889" s="91" t="s">
        <v>1061</v>
      </c>
      <c r="C889" s="54" t="s">
        <v>2096</v>
      </c>
      <c r="D889" s="4"/>
      <c r="E889" s="58">
        <v>0</v>
      </c>
      <c r="F889" s="58">
        <v>0</v>
      </c>
      <c r="G889" s="58"/>
      <c r="H889" s="58">
        <v>0</v>
      </c>
      <c r="I889" s="58"/>
      <c r="J889" s="58"/>
      <c r="K889" s="58"/>
      <c r="L889" s="58">
        <v>0</v>
      </c>
      <c r="M889" s="58">
        <v>0</v>
      </c>
      <c r="N889" s="58"/>
      <c r="O889" s="58">
        <v>0</v>
      </c>
      <c r="P889" s="58"/>
      <c r="Q889" s="58"/>
      <c r="R889" s="58"/>
      <c r="S889" s="58">
        <v>0</v>
      </c>
      <c r="T889" s="58">
        <v>0</v>
      </c>
      <c r="U889" s="58"/>
      <c r="V889" s="58">
        <v>0</v>
      </c>
      <c r="W889" s="58"/>
      <c r="X889" s="58"/>
      <c r="Y889" s="58"/>
      <c r="Z889" s="58">
        <v>0</v>
      </c>
      <c r="AA889" s="58">
        <v>0</v>
      </c>
      <c r="AB889" s="58"/>
      <c r="AC889" s="58">
        <v>0</v>
      </c>
      <c r="AD889" s="58"/>
      <c r="AE889" s="58"/>
      <c r="AF889" s="58"/>
      <c r="AG889" s="58">
        <f t="shared" si="40"/>
        <v>0</v>
      </c>
      <c r="AH889" s="58">
        <f t="shared" si="41"/>
        <v>0</v>
      </c>
      <c r="AI889" s="58"/>
      <c r="AJ889" s="58">
        <f t="shared" si="42"/>
        <v>0</v>
      </c>
      <c r="AK889" s="58"/>
      <c r="AL889" s="58"/>
    </row>
    <row r="890" spans="1:38" ht="112.5">
      <c r="A890" s="46" t="s">
        <v>1225</v>
      </c>
      <c r="B890" s="91" t="s">
        <v>1062</v>
      </c>
      <c r="C890" s="54" t="s">
        <v>2097</v>
      </c>
      <c r="D890" s="4"/>
      <c r="E890" s="58">
        <v>0</v>
      </c>
      <c r="F890" s="58">
        <v>0</v>
      </c>
      <c r="G890" s="58"/>
      <c r="H890" s="58">
        <v>0</v>
      </c>
      <c r="I890" s="58"/>
      <c r="J890" s="58"/>
      <c r="K890" s="58"/>
      <c r="L890" s="58">
        <v>0</v>
      </c>
      <c r="M890" s="58">
        <v>0</v>
      </c>
      <c r="N890" s="58"/>
      <c r="O890" s="58">
        <v>0</v>
      </c>
      <c r="P890" s="58"/>
      <c r="Q890" s="58"/>
      <c r="R890" s="58"/>
      <c r="S890" s="58">
        <v>0</v>
      </c>
      <c r="T890" s="58">
        <v>0</v>
      </c>
      <c r="U890" s="58"/>
      <c r="V890" s="58">
        <v>0</v>
      </c>
      <c r="W890" s="58"/>
      <c r="X890" s="58"/>
      <c r="Y890" s="58"/>
      <c r="Z890" s="58">
        <v>0</v>
      </c>
      <c r="AA890" s="58">
        <v>0</v>
      </c>
      <c r="AB890" s="58"/>
      <c r="AC890" s="58">
        <v>0</v>
      </c>
      <c r="AD890" s="58"/>
      <c r="AE890" s="58"/>
      <c r="AF890" s="58"/>
      <c r="AG890" s="58">
        <f t="shared" si="40"/>
        <v>0</v>
      </c>
      <c r="AH890" s="58">
        <f t="shared" si="41"/>
        <v>0</v>
      </c>
      <c r="AI890" s="58"/>
      <c r="AJ890" s="58">
        <f t="shared" si="42"/>
        <v>0</v>
      </c>
      <c r="AK890" s="58"/>
      <c r="AL890" s="58"/>
    </row>
    <row r="891" spans="1:38" ht="150">
      <c r="A891" s="46" t="s">
        <v>1225</v>
      </c>
      <c r="B891" s="91" t="s">
        <v>1063</v>
      </c>
      <c r="C891" s="54" t="s">
        <v>2098</v>
      </c>
      <c r="D891" s="4"/>
      <c r="E891" s="58">
        <v>0</v>
      </c>
      <c r="F891" s="58">
        <v>0</v>
      </c>
      <c r="G891" s="58"/>
      <c r="H891" s="58">
        <v>0</v>
      </c>
      <c r="I891" s="58"/>
      <c r="J891" s="58"/>
      <c r="K891" s="58"/>
      <c r="L891" s="58">
        <v>0</v>
      </c>
      <c r="M891" s="58">
        <v>0</v>
      </c>
      <c r="N891" s="58"/>
      <c r="O891" s="58">
        <v>0</v>
      </c>
      <c r="P891" s="58"/>
      <c r="Q891" s="58"/>
      <c r="R891" s="58"/>
      <c r="S891" s="58">
        <v>0</v>
      </c>
      <c r="T891" s="58">
        <v>0</v>
      </c>
      <c r="U891" s="58"/>
      <c r="V891" s="58">
        <v>0</v>
      </c>
      <c r="W891" s="58"/>
      <c r="X891" s="58"/>
      <c r="Y891" s="58"/>
      <c r="Z891" s="58">
        <v>0</v>
      </c>
      <c r="AA891" s="58">
        <v>0</v>
      </c>
      <c r="AB891" s="58"/>
      <c r="AC891" s="58">
        <v>0</v>
      </c>
      <c r="AD891" s="58"/>
      <c r="AE891" s="58"/>
      <c r="AF891" s="58"/>
      <c r="AG891" s="58">
        <f t="shared" si="40"/>
        <v>0</v>
      </c>
      <c r="AH891" s="58">
        <f t="shared" si="41"/>
        <v>0</v>
      </c>
      <c r="AI891" s="58"/>
      <c r="AJ891" s="58">
        <f t="shared" si="42"/>
        <v>0</v>
      </c>
      <c r="AK891" s="58"/>
      <c r="AL891" s="58"/>
    </row>
    <row r="892" spans="1:38" ht="225">
      <c r="A892" s="46" t="s">
        <v>1225</v>
      </c>
      <c r="B892" s="91" t="s">
        <v>1064</v>
      </c>
      <c r="C892" s="54" t="s">
        <v>2099</v>
      </c>
      <c r="D892" s="4"/>
      <c r="E892" s="58">
        <v>0</v>
      </c>
      <c r="F892" s="58">
        <v>0</v>
      </c>
      <c r="G892" s="58"/>
      <c r="H892" s="58">
        <v>0</v>
      </c>
      <c r="I892" s="58"/>
      <c r="J892" s="58"/>
      <c r="K892" s="58"/>
      <c r="L892" s="58">
        <v>0</v>
      </c>
      <c r="M892" s="58">
        <v>0</v>
      </c>
      <c r="N892" s="58"/>
      <c r="O892" s="58">
        <v>0</v>
      </c>
      <c r="P892" s="58"/>
      <c r="Q892" s="58"/>
      <c r="R892" s="58"/>
      <c r="S892" s="58">
        <v>0</v>
      </c>
      <c r="T892" s="58">
        <v>0</v>
      </c>
      <c r="U892" s="58"/>
      <c r="V892" s="58">
        <v>0</v>
      </c>
      <c r="W892" s="58"/>
      <c r="X892" s="58"/>
      <c r="Y892" s="58"/>
      <c r="Z892" s="58">
        <v>0</v>
      </c>
      <c r="AA892" s="58">
        <v>0</v>
      </c>
      <c r="AB892" s="58"/>
      <c r="AC892" s="58">
        <v>0</v>
      </c>
      <c r="AD892" s="58"/>
      <c r="AE892" s="58"/>
      <c r="AF892" s="58"/>
      <c r="AG892" s="58">
        <f t="shared" si="40"/>
        <v>0</v>
      </c>
      <c r="AH892" s="58">
        <f t="shared" si="41"/>
        <v>0</v>
      </c>
      <c r="AI892" s="58"/>
      <c r="AJ892" s="58">
        <f t="shared" si="42"/>
        <v>0</v>
      </c>
      <c r="AK892" s="58"/>
      <c r="AL892" s="58"/>
    </row>
    <row r="893" spans="1:38" ht="150">
      <c r="A893" s="46" t="s">
        <v>1225</v>
      </c>
      <c r="B893" s="91" t="s">
        <v>1065</v>
      </c>
      <c r="C893" s="54" t="s">
        <v>2100</v>
      </c>
      <c r="D893" s="4"/>
      <c r="E893" s="58">
        <v>0</v>
      </c>
      <c r="F893" s="58">
        <v>0</v>
      </c>
      <c r="G893" s="58"/>
      <c r="H893" s="58">
        <v>0</v>
      </c>
      <c r="I893" s="58"/>
      <c r="J893" s="58"/>
      <c r="K893" s="58"/>
      <c r="L893" s="58">
        <v>0</v>
      </c>
      <c r="M893" s="58">
        <v>0</v>
      </c>
      <c r="N893" s="58"/>
      <c r="O893" s="58">
        <v>0</v>
      </c>
      <c r="P893" s="58"/>
      <c r="Q893" s="58"/>
      <c r="R893" s="58"/>
      <c r="S893" s="58">
        <v>0</v>
      </c>
      <c r="T893" s="58">
        <v>0</v>
      </c>
      <c r="U893" s="58"/>
      <c r="V893" s="58">
        <v>0</v>
      </c>
      <c r="W893" s="58"/>
      <c r="X893" s="58"/>
      <c r="Y893" s="58"/>
      <c r="Z893" s="58">
        <v>0</v>
      </c>
      <c r="AA893" s="58">
        <v>0</v>
      </c>
      <c r="AB893" s="58"/>
      <c r="AC893" s="58">
        <v>0</v>
      </c>
      <c r="AD893" s="58"/>
      <c r="AE893" s="58"/>
      <c r="AF893" s="58"/>
      <c r="AG893" s="58">
        <f t="shared" si="40"/>
        <v>0</v>
      </c>
      <c r="AH893" s="58">
        <f t="shared" si="41"/>
        <v>0</v>
      </c>
      <c r="AI893" s="58"/>
      <c r="AJ893" s="58">
        <f t="shared" si="42"/>
        <v>0</v>
      </c>
      <c r="AK893" s="58"/>
      <c r="AL893" s="58"/>
    </row>
    <row r="894" spans="1:38" ht="131.25">
      <c r="A894" s="46" t="s">
        <v>1225</v>
      </c>
      <c r="B894" s="91" t="s">
        <v>1066</v>
      </c>
      <c r="C894" s="54" t="s">
        <v>2101</v>
      </c>
      <c r="D894" s="4"/>
      <c r="E894" s="58">
        <v>0</v>
      </c>
      <c r="F894" s="58">
        <v>0</v>
      </c>
      <c r="G894" s="58"/>
      <c r="H894" s="58">
        <v>0</v>
      </c>
      <c r="I894" s="58"/>
      <c r="J894" s="58"/>
      <c r="K894" s="58"/>
      <c r="L894" s="58">
        <v>0</v>
      </c>
      <c r="M894" s="58">
        <v>0</v>
      </c>
      <c r="N894" s="58"/>
      <c r="O894" s="58">
        <v>0</v>
      </c>
      <c r="P894" s="58"/>
      <c r="Q894" s="58"/>
      <c r="R894" s="58"/>
      <c r="S894" s="58">
        <v>0</v>
      </c>
      <c r="T894" s="58">
        <v>0</v>
      </c>
      <c r="U894" s="58"/>
      <c r="V894" s="58">
        <v>0</v>
      </c>
      <c r="W894" s="58"/>
      <c r="X894" s="58"/>
      <c r="Y894" s="58"/>
      <c r="Z894" s="58">
        <v>0</v>
      </c>
      <c r="AA894" s="58">
        <v>0</v>
      </c>
      <c r="AB894" s="58"/>
      <c r="AC894" s="58">
        <v>0</v>
      </c>
      <c r="AD894" s="58"/>
      <c r="AE894" s="58"/>
      <c r="AF894" s="58"/>
      <c r="AG894" s="58">
        <f t="shared" si="40"/>
        <v>0</v>
      </c>
      <c r="AH894" s="58">
        <f t="shared" si="41"/>
        <v>0</v>
      </c>
      <c r="AI894" s="58"/>
      <c r="AJ894" s="58">
        <f t="shared" si="42"/>
        <v>0</v>
      </c>
      <c r="AK894" s="58"/>
      <c r="AL894" s="58"/>
    </row>
    <row r="895" spans="1:38" ht="168.75">
      <c r="A895" s="46" t="s">
        <v>1225</v>
      </c>
      <c r="B895" s="91" t="s">
        <v>1067</v>
      </c>
      <c r="C895" s="54" t="s">
        <v>2102</v>
      </c>
      <c r="D895" s="4"/>
      <c r="E895" s="58">
        <v>0</v>
      </c>
      <c r="F895" s="58">
        <v>0</v>
      </c>
      <c r="G895" s="58"/>
      <c r="H895" s="58">
        <v>0</v>
      </c>
      <c r="I895" s="58"/>
      <c r="J895" s="58"/>
      <c r="K895" s="58"/>
      <c r="L895" s="58">
        <v>0</v>
      </c>
      <c r="M895" s="58">
        <v>0</v>
      </c>
      <c r="N895" s="58"/>
      <c r="O895" s="58">
        <v>0</v>
      </c>
      <c r="P895" s="58"/>
      <c r="Q895" s="58"/>
      <c r="R895" s="58"/>
      <c r="S895" s="58">
        <v>0</v>
      </c>
      <c r="T895" s="58">
        <v>0</v>
      </c>
      <c r="U895" s="58"/>
      <c r="V895" s="58">
        <v>0</v>
      </c>
      <c r="W895" s="58"/>
      <c r="X895" s="58"/>
      <c r="Y895" s="58"/>
      <c r="Z895" s="58">
        <v>0</v>
      </c>
      <c r="AA895" s="58">
        <v>0</v>
      </c>
      <c r="AB895" s="58"/>
      <c r="AC895" s="58">
        <v>0</v>
      </c>
      <c r="AD895" s="58"/>
      <c r="AE895" s="58"/>
      <c r="AF895" s="58"/>
      <c r="AG895" s="58">
        <f t="shared" si="40"/>
        <v>0</v>
      </c>
      <c r="AH895" s="58">
        <f t="shared" si="41"/>
        <v>0</v>
      </c>
      <c r="AI895" s="58"/>
      <c r="AJ895" s="58">
        <f t="shared" si="42"/>
        <v>0</v>
      </c>
      <c r="AK895" s="58"/>
      <c r="AL895" s="58"/>
    </row>
    <row r="896" spans="1:38" ht="93.75">
      <c r="A896" s="46" t="s">
        <v>1225</v>
      </c>
      <c r="B896" s="91" t="s">
        <v>1068</v>
      </c>
      <c r="C896" s="54" t="s">
        <v>2103</v>
      </c>
      <c r="D896" s="4"/>
      <c r="E896" s="58">
        <v>0</v>
      </c>
      <c r="F896" s="58">
        <v>0</v>
      </c>
      <c r="G896" s="58"/>
      <c r="H896" s="58">
        <v>0</v>
      </c>
      <c r="I896" s="58"/>
      <c r="J896" s="58"/>
      <c r="K896" s="58"/>
      <c r="L896" s="58">
        <v>0</v>
      </c>
      <c r="M896" s="58">
        <v>0</v>
      </c>
      <c r="N896" s="58"/>
      <c r="O896" s="58">
        <v>0</v>
      </c>
      <c r="P896" s="58"/>
      <c r="Q896" s="58"/>
      <c r="R896" s="58"/>
      <c r="S896" s="58">
        <v>0</v>
      </c>
      <c r="T896" s="58">
        <v>0</v>
      </c>
      <c r="U896" s="58"/>
      <c r="V896" s="58">
        <v>0</v>
      </c>
      <c r="W896" s="58"/>
      <c r="X896" s="58"/>
      <c r="Y896" s="58"/>
      <c r="Z896" s="58">
        <v>0</v>
      </c>
      <c r="AA896" s="58">
        <v>0</v>
      </c>
      <c r="AB896" s="58"/>
      <c r="AC896" s="58">
        <v>0</v>
      </c>
      <c r="AD896" s="58"/>
      <c r="AE896" s="58"/>
      <c r="AF896" s="58"/>
      <c r="AG896" s="58">
        <f t="shared" si="40"/>
        <v>0</v>
      </c>
      <c r="AH896" s="58">
        <f t="shared" si="41"/>
        <v>0</v>
      </c>
      <c r="AI896" s="58"/>
      <c r="AJ896" s="58">
        <f t="shared" si="42"/>
        <v>0</v>
      </c>
      <c r="AK896" s="58"/>
      <c r="AL896" s="58"/>
    </row>
    <row r="897" spans="1:38" ht="112.5">
      <c r="A897" s="46" t="s">
        <v>1225</v>
      </c>
      <c r="B897" s="91" t="s">
        <v>1069</v>
      </c>
      <c r="C897" s="54" t="s">
        <v>2104</v>
      </c>
      <c r="D897" s="4"/>
      <c r="E897" s="58">
        <v>0</v>
      </c>
      <c r="F897" s="58">
        <v>0</v>
      </c>
      <c r="G897" s="58"/>
      <c r="H897" s="58">
        <v>0</v>
      </c>
      <c r="I897" s="58"/>
      <c r="J897" s="58"/>
      <c r="K897" s="58"/>
      <c r="L897" s="58">
        <v>0</v>
      </c>
      <c r="M897" s="58">
        <v>0</v>
      </c>
      <c r="N897" s="58"/>
      <c r="O897" s="58">
        <v>0</v>
      </c>
      <c r="P897" s="58"/>
      <c r="Q897" s="58"/>
      <c r="R897" s="58"/>
      <c r="S897" s="58">
        <v>0</v>
      </c>
      <c r="T897" s="58">
        <v>0</v>
      </c>
      <c r="U897" s="58"/>
      <c r="V897" s="58">
        <v>0</v>
      </c>
      <c r="W897" s="58"/>
      <c r="X897" s="58"/>
      <c r="Y897" s="58"/>
      <c r="Z897" s="58">
        <v>7.0607299999999986</v>
      </c>
      <c r="AA897" s="58">
        <v>0</v>
      </c>
      <c r="AB897" s="58"/>
      <c r="AC897" s="58">
        <v>0.74099999999999999</v>
      </c>
      <c r="AD897" s="58"/>
      <c r="AE897" s="58"/>
      <c r="AF897" s="58"/>
      <c r="AG897" s="58">
        <f t="shared" si="40"/>
        <v>7.0607299999999986</v>
      </c>
      <c r="AH897" s="58">
        <f t="shared" si="41"/>
        <v>0</v>
      </c>
      <c r="AI897" s="58"/>
      <c r="AJ897" s="58">
        <f t="shared" si="42"/>
        <v>0.74099999999999999</v>
      </c>
      <c r="AK897" s="58"/>
      <c r="AL897" s="58"/>
    </row>
    <row r="898" spans="1:38" ht="112.5">
      <c r="A898" s="46" t="s">
        <v>1225</v>
      </c>
      <c r="B898" s="91" t="s">
        <v>1070</v>
      </c>
      <c r="C898" s="54" t="s">
        <v>2105</v>
      </c>
      <c r="D898" s="4"/>
      <c r="E898" s="58">
        <v>0</v>
      </c>
      <c r="F898" s="58">
        <v>0</v>
      </c>
      <c r="G898" s="58"/>
      <c r="H898" s="58">
        <v>0</v>
      </c>
      <c r="I898" s="58"/>
      <c r="J898" s="58"/>
      <c r="K898" s="58"/>
      <c r="L898" s="58">
        <v>0.66538991000000003</v>
      </c>
      <c r="M898" s="58">
        <v>0</v>
      </c>
      <c r="N898" s="58"/>
      <c r="O898" s="58">
        <v>0.078</v>
      </c>
      <c r="P898" s="58"/>
      <c r="Q898" s="58"/>
      <c r="R898" s="58"/>
      <c r="S898" s="58">
        <v>0</v>
      </c>
      <c r="T898" s="58">
        <v>0</v>
      </c>
      <c r="U898" s="58"/>
      <c r="V898" s="58">
        <v>0</v>
      </c>
      <c r="W898" s="58"/>
      <c r="X898" s="58"/>
      <c r="Y898" s="58"/>
      <c r="Z898" s="58">
        <v>0</v>
      </c>
      <c r="AA898" s="58">
        <v>0</v>
      </c>
      <c r="AB898" s="58"/>
      <c r="AC898" s="58">
        <v>0</v>
      </c>
      <c r="AD898" s="58"/>
      <c r="AE898" s="58"/>
      <c r="AF898" s="58"/>
      <c r="AG898" s="58">
        <f t="shared" si="40"/>
        <v>0.66538991000000003</v>
      </c>
      <c r="AH898" s="58">
        <f t="shared" si="41"/>
        <v>0</v>
      </c>
      <c r="AI898" s="58"/>
      <c r="AJ898" s="58">
        <f t="shared" si="42"/>
        <v>0.078</v>
      </c>
      <c r="AK898" s="58"/>
      <c r="AL898" s="58"/>
    </row>
    <row r="899" spans="1:38" ht="93.75">
      <c r="A899" s="46" t="s">
        <v>1225</v>
      </c>
      <c r="B899" s="91" t="s">
        <v>1071</v>
      </c>
      <c r="C899" s="54" t="s">
        <v>2106</v>
      </c>
      <c r="D899" s="4"/>
      <c r="E899" s="58">
        <v>0</v>
      </c>
      <c r="F899" s="58">
        <v>0</v>
      </c>
      <c r="G899" s="58"/>
      <c r="H899" s="58">
        <v>0</v>
      </c>
      <c r="I899" s="58"/>
      <c r="J899" s="58"/>
      <c r="K899" s="58"/>
      <c r="L899" s="58">
        <v>0</v>
      </c>
      <c r="M899" s="58">
        <v>0</v>
      </c>
      <c r="N899" s="58"/>
      <c r="O899" s="58">
        <v>0</v>
      </c>
      <c r="P899" s="58"/>
      <c r="Q899" s="58"/>
      <c r="R899" s="58"/>
      <c r="S899" s="58">
        <v>0</v>
      </c>
      <c r="T899" s="58">
        <v>0</v>
      </c>
      <c r="U899" s="58"/>
      <c r="V899" s="58">
        <v>0</v>
      </c>
      <c r="W899" s="58"/>
      <c r="X899" s="58"/>
      <c r="Y899" s="58"/>
      <c r="Z899" s="58">
        <v>0</v>
      </c>
      <c r="AA899" s="58">
        <v>0</v>
      </c>
      <c r="AB899" s="58"/>
      <c r="AC899" s="58">
        <v>0</v>
      </c>
      <c r="AD899" s="58"/>
      <c r="AE899" s="58"/>
      <c r="AF899" s="58"/>
      <c r="AG899" s="58">
        <f t="shared" si="40"/>
        <v>0</v>
      </c>
      <c r="AH899" s="58">
        <f t="shared" si="41"/>
        <v>0</v>
      </c>
      <c r="AI899" s="58"/>
      <c r="AJ899" s="58">
        <f t="shared" si="42"/>
        <v>0</v>
      </c>
      <c r="AK899" s="58"/>
      <c r="AL899" s="58"/>
    </row>
    <row r="900" spans="1:38" ht="75">
      <c r="A900" s="46" t="s">
        <v>1225</v>
      </c>
      <c r="B900" s="91" t="s">
        <v>1072</v>
      </c>
      <c r="C900" s="54" t="s">
        <v>2107</v>
      </c>
      <c r="D900" s="4"/>
      <c r="E900" s="58">
        <v>0</v>
      </c>
      <c r="F900" s="58">
        <v>0</v>
      </c>
      <c r="G900" s="58"/>
      <c r="H900" s="58">
        <v>0</v>
      </c>
      <c r="I900" s="58"/>
      <c r="J900" s="58"/>
      <c r="K900" s="58"/>
      <c r="L900" s="58">
        <v>0</v>
      </c>
      <c r="M900" s="58">
        <v>0</v>
      </c>
      <c r="N900" s="58"/>
      <c r="O900" s="58">
        <v>0</v>
      </c>
      <c r="P900" s="58"/>
      <c r="Q900" s="58"/>
      <c r="R900" s="58"/>
      <c r="S900" s="58">
        <v>0</v>
      </c>
      <c r="T900" s="58">
        <v>0</v>
      </c>
      <c r="U900" s="58"/>
      <c r="V900" s="58">
        <v>0</v>
      </c>
      <c r="W900" s="58"/>
      <c r="X900" s="58"/>
      <c r="Y900" s="58"/>
      <c r="Z900" s="58">
        <v>0</v>
      </c>
      <c r="AA900" s="58">
        <v>0</v>
      </c>
      <c r="AB900" s="58"/>
      <c r="AC900" s="58">
        <v>0</v>
      </c>
      <c r="AD900" s="58"/>
      <c r="AE900" s="58"/>
      <c r="AF900" s="58"/>
      <c r="AG900" s="58">
        <f t="shared" si="40"/>
        <v>0</v>
      </c>
      <c r="AH900" s="58">
        <f t="shared" si="41"/>
        <v>0</v>
      </c>
      <c r="AI900" s="58"/>
      <c r="AJ900" s="58">
        <f t="shared" si="42"/>
        <v>0</v>
      </c>
      <c r="AK900" s="58"/>
      <c r="AL900" s="58"/>
    </row>
    <row r="901" spans="1:38" ht="112.5">
      <c r="A901" s="46" t="s">
        <v>1225</v>
      </c>
      <c r="B901" s="91" t="s">
        <v>1073</v>
      </c>
      <c r="C901" s="54" t="s">
        <v>2108</v>
      </c>
      <c r="D901" s="4"/>
      <c r="E901" s="58">
        <v>0</v>
      </c>
      <c r="F901" s="58">
        <v>0</v>
      </c>
      <c r="G901" s="58"/>
      <c r="H901" s="58">
        <v>0</v>
      </c>
      <c r="I901" s="58"/>
      <c r="J901" s="58"/>
      <c r="K901" s="58"/>
      <c r="L901" s="58">
        <v>0</v>
      </c>
      <c r="M901" s="58">
        <v>0</v>
      </c>
      <c r="N901" s="58"/>
      <c r="O901" s="58">
        <v>0</v>
      </c>
      <c r="P901" s="58"/>
      <c r="Q901" s="58"/>
      <c r="R901" s="58"/>
      <c r="S901" s="58">
        <v>0</v>
      </c>
      <c r="T901" s="58">
        <v>0</v>
      </c>
      <c r="U901" s="58"/>
      <c r="V901" s="58">
        <v>0</v>
      </c>
      <c r="W901" s="58"/>
      <c r="X901" s="58"/>
      <c r="Y901" s="58"/>
      <c r="Z901" s="58">
        <v>0</v>
      </c>
      <c r="AA901" s="58">
        <v>0</v>
      </c>
      <c r="AB901" s="58"/>
      <c r="AC901" s="58">
        <v>0</v>
      </c>
      <c r="AD901" s="58"/>
      <c r="AE901" s="58"/>
      <c r="AF901" s="58"/>
      <c r="AG901" s="58">
        <f t="shared" si="40"/>
        <v>0</v>
      </c>
      <c r="AH901" s="58">
        <f t="shared" si="41"/>
        <v>0</v>
      </c>
      <c r="AI901" s="58"/>
      <c r="AJ901" s="58">
        <f t="shared" si="42"/>
        <v>0</v>
      </c>
      <c r="AK901" s="58"/>
      <c r="AL901" s="58"/>
    </row>
    <row r="902" spans="1:38" ht="93.75">
      <c r="A902" s="46" t="s">
        <v>1225</v>
      </c>
      <c r="B902" s="91" t="s">
        <v>1074</v>
      </c>
      <c r="C902" s="54" t="s">
        <v>2109</v>
      </c>
      <c r="D902" s="4"/>
      <c r="E902" s="58">
        <v>0</v>
      </c>
      <c r="F902" s="58">
        <v>0</v>
      </c>
      <c r="G902" s="58"/>
      <c r="H902" s="58">
        <v>0</v>
      </c>
      <c r="I902" s="58"/>
      <c r="J902" s="58"/>
      <c r="K902" s="58"/>
      <c r="L902" s="58">
        <v>0</v>
      </c>
      <c r="M902" s="58">
        <v>0</v>
      </c>
      <c r="N902" s="58"/>
      <c r="O902" s="58">
        <v>0</v>
      </c>
      <c r="P902" s="58"/>
      <c r="Q902" s="58"/>
      <c r="R902" s="58"/>
      <c r="S902" s="58">
        <v>0</v>
      </c>
      <c r="T902" s="58">
        <v>0</v>
      </c>
      <c r="U902" s="58"/>
      <c r="V902" s="58">
        <v>0</v>
      </c>
      <c r="W902" s="58"/>
      <c r="X902" s="58"/>
      <c r="Y902" s="58"/>
      <c r="Z902" s="58">
        <v>0</v>
      </c>
      <c r="AA902" s="58">
        <v>0</v>
      </c>
      <c r="AB902" s="58"/>
      <c r="AC902" s="58">
        <v>0</v>
      </c>
      <c r="AD902" s="58"/>
      <c r="AE902" s="58"/>
      <c r="AF902" s="58"/>
      <c r="AG902" s="58">
        <f t="shared" si="40"/>
        <v>0</v>
      </c>
      <c r="AH902" s="58">
        <f t="shared" si="41"/>
        <v>0</v>
      </c>
      <c r="AI902" s="58"/>
      <c r="AJ902" s="58">
        <f t="shared" si="42"/>
        <v>0</v>
      </c>
      <c r="AK902" s="58"/>
      <c r="AL902" s="58"/>
    </row>
    <row r="903" spans="1:38" ht="150">
      <c r="A903" s="46" t="s">
        <v>1225</v>
      </c>
      <c r="B903" s="91" t="s">
        <v>1075</v>
      </c>
      <c r="C903" s="54" t="s">
        <v>2110</v>
      </c>
      <c r="D903" s="4"/>
      <c r="E903" s="58">
        <v>0</v>
      </c>
      <c r="F903" s="58">
        <v>0</v>
      </c>
      <c r="G903" s="58"/>
      <c r="H903" s="58">
        <v>0</v>
      </c>
      <c r="I903" s="58"/>
      <c r="J903" s="58"/>
      <c r="K903" s="58"/>
      <c r="L903" s="58">
        <v>0</v>
      </c>
      <c r="M903" s="58">
        <v>0</v>
      </c>
      <c r="N903" s="58"/>
      <c r="O903" s="58">
        <v>0</v>
      </c>
      <c r="P903" s="58"/>
      <c r="Q903" s="58"/>
      <c r="R903" s="58"/>
      <c r="S903" s="58">
        <v>0</v>
      </c>
      <c r="T903" s="58">
        <v>0</v>
      </c>
      <c r="U903" s="58"/>
      <c r="V903" s="58">
        <v>0</v>
      </c>
      <c r="W903" s="58"/>
      <c r="X903" s="58"/>
      <c r="Y903" s="58"/>
      <c r="Z903" s="58">
        <v>0</v>
      </c>
      <c r="AA903" s="58">
        <v>0</v>
      </c>
      <c r="AB903" s="58"/>
      <c r="AC903" s="58">
        <v>0</v>
      </c>
      <c r="AD903" s="58"/>
      <c r="AE903" s="58"/>
      <c r="AF903" s="58"/>
      <c r="AG903" s="58">
        <f t="shared" si="40"/>
        <v>0</v>
      </c>
      <c r="AH903" s="58">
        <f t="shared" si="41"/>
        <v>0</v>
      </c>
      <c r="AI903" s="58"/>
      <c r="AJ903" s="58">
        <f t="shared" si="42"/>
        <v>0</v>
      </c>
      <c r="AK903" s="58"/>
      <c r="AL903" s="58"/>
    </row>
    <row r="904" spans="1:38" ht="131.25">
      <c r="A904" s="46" t="s">
        <v>1225</v>
      </c>
      <c r="B904" s="91" t="s">
        <v>1076</v>
      </c>
      <c r="C904" s="54" t="s">
        <v>2111</v>
      </c>
      <c r="D904" s="4"/>
      <c r="E904" s="58">
        <v>0</v>
      </c>
      <c r="F904" s="58">
        <v>0</v>
      </c>
      <c r="G904" s="58"/>
      <c r="H904" s="58">
        <v>0</v>
      </c>
      <c r="I904" s="58"/>
      <c r="J904" s="58"/>
      <c r="K904" s="58"/>
      <c r="L904" s="58">
        <v>0</v>
      </c>
      <c r="M904" s="58">
        <v>0</v>
      </c>
      <c r="N904" s="58"/>
      <c r="O904" s="58">
        <v>0</v>
      </c>
      <c r="P904" s="58"/>
      <c r="Q904" s="58"/>
      <c r="R904" s="58"/>
      <c r="S904" s="58">
        <v>0</v>
      </c>
      <c r="T904" s="58">
        <v>0</v>
      </c>
      <c r="U904" s="58"/>
      <c r="V904" s="58">
        <v>0</v>
      </c>
      <c r="W904" s="58"/>
      <c r="X904" s="58"/>
      <c r="Y904" s="58"/>
      <c r="Z904" s="58">
        <v>0</v>
      </c>
      <c r="AA904" s="58">
        <v>0</v>
      </c>
      <c r="AB904" s="58"/>
      <c r="AC904" s="58">
        <v>0</v>
      </c>
      <c r="AD904" s="58"/>
      <c r="AE904" s="58"/>
      <c r="AF904" s="58"/>
      <c r="AG904" s="58">
        <f t="shared" si="40"/>
        <v>0</v>
      </c>
      <c r="AH904" s="58">
        <f t="shared" si="41"/>
        <v>0</v>
      </c>
      <c r="AI904" s="58"/>
      <c r="AJ904" s="58">
        <f t="shared" si="42"/>
        <v>0</v>
      </c>
      <c r="AK904" s="58"/>
      <c r="AL904" s="58"/>
    </row>
    <row r="905" spans="1:38" ht="112.5">
      <c r="A905" s="46" t="s">
        <v>1225</v>
      </c>
      <c r="B905" s="91" t="s">
        <v>1077</v>
      </c>
      <c r="C905" s="54" t="s">
        <v>2112</v>
      </c>
      <c r="D905" s="4"/>
      <c r="E905" s="58">
        <v>0</v>
      </c>
      <c r="F905" s="58">
        <v>0</v>
      </c>
      <c r="G905" s="58"/>
      <c r="H905" s="58">
        <v>0</v>
      </c>
      <c r="I905" s="58"/>
      <c r="J905" s="58"/>
      <c r="K905" s="58"/>
      <c r="L905" s="58">
        <v>0</v>
      </c>
      <c r="M905" s="58">
        <v>0</v>
      </c>
      <c r="N905" s="58"/>
      <c r="O905" s="58">
        <v>0</v>
      </c>
      <c r="P905" s="58"/>
      <c r="Q905" s="58"/>
      <c r="R905" s="58"/>
      <c r="S905" s="58">
        <v>0</v>
      </c>
      <c r="T905" s="58">
        <v>0</v>
      </c>
      <c r="U905" s="58"/>
      <c r="V905" s="58">
        <v>0</v>
      </c>
      <c r="W905" s="58"/>
      <c r="X905" s="58"/>
      <c r="Y905" s="58"/>
      <c r="Z905" s="58">
        <v>0</v>
      </c>
      <c r="AA905" s="58">
        <v>0</v>
      </c>
      <c r="AB905" s="58"/>
      <c r="AC905" s="58">
        <v>0</v>
      </c>
      <c r="AD905" s="58"/>
      <c r="AE905" s="58"/>
      <c r="AF905" s="58"/>
      <c r="AG905" s="58">
        <f t="shared" si="40"/>
        <v>0</v>
      </c>
      <c r="AH905" s="58">
        <f t="shared" si="41"/>
        <v>0</v>
      </c>
      <c r="AI905" s="58"/>
      <c r="AJ905" s="58">
        <f t="shared" si="42"/>
        <v>0</v>
      </c>
      <c r="AK905" s="58"/>
      <c r="AL905" s="58"/>
    </row>
    <row r="906" spans="1:38" ht="206.25">
      <c r="A906" s="46" t="s">
        <v>1225</v>
      </c>
      <c r="B906" s="91" t="s">
        <v>1078</v>
      </c>
      <c r="C906" s="54" t="s">
        <v>2113</v>
      </c>
      <c r="D906" s="4"/>
      <c r="E906" s="58">
        <v>0</v>
      </c>
      <c r="F906" s="58">
        <v>0</v>
      </c>
      <c r="G906" s="58"/>
      <c r="H906" s="58">
        <v>0</v>
      </c>
      <c r="I906" s="58"/>
      <c r="J906" s="58"/>
      <c r="K906" s="58"/>
      <c r="L906" s="58">
        <v>0</v>
      </c>
      <c r="M906" s="58">
        <v>0</v>
      </c>
      <c r="N906" s="58"/>
      <c r="O906" s="58">
        <v>0</v>
      </c>
      <c r="P906" s="58"/>
      <c r="Q906" s="58"/>
      <c r="R906" s="58"/>
      <c r="S906" s="58">
        <v>0</v>
      </c>
      <c r="T906" s="58">
        <v>0</v>
      </c>
      <c r="U906" s="58"/>
      <c r="V906" s="58">
        <v>0</v>
      </c>
      <c r="W906" s="58"/>
      <c r="X906" s="58"/>
      <c r="Y906" s="58"/>
      <c r="Z906" s="58">
        <v>0</v>
      </c>
      <c r="AA906" s="58">
        <v>0</v>
      </c>
      <c r="AB906" s="58"/>
      <c r="AC906" s="58">
        <v>0</v>
      </c>
      <c r="AD906" s="58"/>
      <c r="AE906" s="58"/>
      <c r="AF906" s="58"/>
      <c r="AG906" s="58">
        <f t="shared" si="40"/>
        <v>0</v>
      </c>
      <c r="AH906" s="58">
        <f t="shared" si="41"/>
        <v>0</v>
      </c>
      <c r="AI906" s="58"/>
      <c r="AJ906" s="58">
        <f t="shared" si="42"/>
        <v>0</v>
      </c>
      <c r="AK906" s="58"/>
      <c r="AL906" s="58"/>
    </row>
    <row r="907" spans="1:38" ht="75">
      <c r="A907" s="46" t="s">
        <v>1225</v>
      </c>
      <c r="B907" s="91" t="s">
        <v>1079</v>
      </c>
      <c r="C907" s="54" t="s">
        <v>2114</v>
      </c>
      <c r="D907" s="4"/>
      <c r="E907" s="58">
        <v>0</v>
      </c>
      <c r="F907" s="58">
        <v>0</v>
      </c>
      <c r="G907" s="58"/>
      <c r="H907" s="58">
        <v>0</v>
      </c>
      <c r="I907" s="58"/>
      <c r="J907" s="58"/>
      <c r="K907" s="58"/>
      <c r="L907" s="58">
        <v>0</v>
      </c>
      <c r="M907" s="58">
        <v>0</v>
      </c>
      <c r="N907" s="58"/>
      <c r="O907" s="58">
        <v>0</v>
      </c>
      <c r="P907" s="58"/>
      <c r="Q907" s="58"/>
      <c r="R907" s="58"/>
      <c r="S907" s="58">
        <v>0</v>
      </c>
      <c r="T907" s="58">
        <v>0</v>
      </c>
      <c r="U907" s="58"/>
      <c r="V907" s="58">
        <v>0</v>
      </c>
      <c r="W907" s="58"/>
      <c r="X907" s="58"/>
      <c r="Y907" s="58"/>
      <c r="Z907" s="58">
        <v>0</v>
      </c>
      <c r="AA907" s="58">
        <v>0</v>
      </c>
      <c r="AB907" s="58"/>
      <c r="AC907" s="58">
        <v>0</v>
      </c>
      <c r="AD907" s="58"/>
      <c r="AE907" s="58"/>
      <c r="AF907" s="58"/>
      <c r="AG907" s="58">
        <f t="shared" si="40"/>
        <v>0</v>
      </c>
      <c r="AH907" s="58">
        <f t="shared" si="41"/>
        <v>0</v>
      </c>
      <c r="AI907" s="58"/>
      <c r="AJ907" s="58">
        <f t="shared" si="42"/>
        <v>0</v>
      </c>
      <c r="AK907" s="58"/>
      <c r="AL907" s="58"/>
    </row>
    <row r="908" spans="1:38" ht="131.25">
      <c r="A908" s="46" t="s">
        <v>1225</v>
      </c>
      <c r="B908" s="91" t="s">
        <v>1080</v>
      </c>
      <c r="C908" s="54" t="s">
        <v>2115</v>
      </c>
      <c r="D908" s="4"/>
      <c r="E908" s="58">
        <v>0</v>
      </c>
      <c r="F908" s="58">
        <v>0</v>
      </c>
      <c r="G908" s="58"/>
      <c r="H908" s="58">
        <v>0</v>
      </c>
      <c r="I908" s="58"/>
      <c r="J908" s="58"/>
      <c r="K908" s="58"/>
      <c r="L908" s="58">
        <v>0</v>
      </c>
      <c r="M908" s="58">
        <v>0</v>
      </c>
      <c r="N908" s="58"/>
      <c r="O908" s="58">
        <v>0</v>
      </c>
      <c r="P908" s="58"/>
      <c r="Q908" s="58"/>
      <c r="R908" s="58"/>
      <c r="S908" s="58">
        <v>0</v>
      </c>
      <c r="T908" s="58">
        <v>0</v>
      </c>
      <c r="U908" s="58"/>
      <c r="V908" s="58">
        <v>0</v>
      </c>
      <c r="W908" s="58"/>
      <c r="X908" s="58"/>
      <c r="Y908" s="58"/>
      <c r="Z908" s="58">
        <v>0</v>
      </c>
      <c r="AA908" s="58">
        <v>0</v>
      </c>
      <c r="AB908" s="58"/>
      <c r="AC908" s="58">
        <v>0</v>
      </c>
      <c r="AD908" s="58"/>
      <c r="AE908" s="58"/>
      <c r="AF908" s="58"/>
      <c r="AG908" s="58">
        <f t="shared" si="40"/>
        <v>0</v>
      </c>
      <c r="AH908" s="58">
        <f t="shared" si="41"/>
        <v>0</v>
      </c>
      <c r="AI908" s="58"/>
      <c r="AJ908" s="58">
        <f t="shared" si="42"/>
        <v>0</v>
      </c>
      <c r="AK908" s="58"/>
      <c r="AL908" s="58"/>
    </row>
    <row r="909" spans="1:38" ht="93.75">
      <c r="A909" s="46" t="s">
        <v>1225</v>
      </c>
      <c r="B909" s="91" t="s">
        <v>1081</v>
      </c>
      <c r="C909" s="54" t="s">
        <v>2116</v>
      </c>
      <c r="D909" s="4"/>
      <c r="E909" s="58">
        <v>0</v>
      </c>
      <c r="F909" s="58">
        <v>0</v>
      </c>
      <c r="G909" s="58"/>
      <c r="H909" s="58">
        <v>0</v>
      </c>
      <c r="I909" s="58"/>
      <c r="J909" s="58"/>
      <c r="K909" s="58"/>
      <c r="L909" s="58">
        <v>0</v>
      </c>
      <c r="M909" s="58">
        <v>0</v>
      </c>
      <c r="N909" s="58"/>
      <c r="O909" s="58">
        <v>0</v>
      </c>
      <c r="P909" s="58"/>
      <c r="Q909" s="58"/>
      <c r="R909" s="58"/>
      <c r="S909" s="58">
        <v>0</v>
      </c>
      <c r="T909" s="58">
        <v>0</v>
      </c>
      <c r="U909" s="58"/>
      <c r="V909" s="58">
        <v>0</v>
      </c>
      <c r="W909" s="58"/>
      <c r="X909" s="58"/>
      <c r="Y909" s="58"/>
      <c r="Z909" s="58">
        <v>0</v>
      </c>
      <c r="AA909" s="58">
        <v>0</v>
      </c>
      <c r="AB909" s="58"/>
      <c r="AC909" s="58">
        <v>0</v>
      </c>
      <c r="AD909" s="58"/>
      <c r="AE909" s="58"/>
      <c r="AF909" s="58"/>
      <c r="AG909" s="58">
        <f t="shared" si="40"/>
        <v>0</v>
      </c>
      <c r="AH909" s="58">
        <f t="shared" si="41"/>
        <v>0</v>
      </c>
      <c r="AI909" s="58"/>
      <c r="AJ909" s="58">
        <f t="shared" si="42"/>
        <v>0</v>
      </c>
      <c r="AK909" s="58"/>
      <c r="AL909" s="58"/>
    </row>
    <row r="910" spans="1:38" ht="112.5">
      <c r="A910" s="46" t="s">
        <v>1225</v>
      </c>
      <c r="B910" s="91" t="s">
        <v>1082</v>
      </c>
      <c r="C910" s="54" t="s">
        <v>2117</v>
      </c>
      <c r="D910" s="4"/>
      <c r="E910" s="58">
        <v>0</v>
      </c>
      <c r="F910" s="58">
        <v>0</v>
      </c>
      <c r="G910" s="58"/>
      <c r="H910" s="58">
        <v>0</v>
      </c>
      <c r="I910" s="58"/>
      <c r="J910" s="58"/>
      <c r="K910" s="58"/>
      <c r="L910" s="58">
        <v>0</v>
      </c>
      <c r="M910" s="58">
        <v>0</v>
      </c>
      <c r="N910" s="58"/>
      <c r="O910" s="58">
        <v>0</v>
      </c>
      <c r="P910" s="58"/>
      <c r="Q910" s="58"/>
      <c r="R910" s="58"/>
      <c r="S910" s="58">
        <v>0</v>
      </c>
      <c r="T910" s="58">
        <v>0</v>
      </c>
      <c r="U910" s="58"/>
      <c r="V910" s="58">
        <v>0</v>
      </c>
      <c r="W910" s="58"/>
      <c r="X910" s="58"/>
      <c r="Y910" s="58"/>
      <c r="Z910" s="58">
        <v>0</v>
      </c>
      <c r="AA910" s="58">
        <v>0</v>
      </c>
      <c r="AB910" s="58"/>
      <c r="AC910" s="58">
        <v>0</v>
      </c>
      <c r="AD910" s="58"/>
      <c r="AE910" s="58"/>
      <c r="AF910" s="58"/>
      <c r="AG910" s="58">
        <f t="shared" si="40"/>
        <v>0</v>
      </c>
      <c r="AH910" s="58">
        <f t="shared" si="41"/>
        <v>0</v>
      </c>
      <c r="AI910" s="58"/>
      <c r="AJ910" s="58">
        <f t="shared" si="42"/>
        <v>0</v>
      </c>
      <c r="AK910" s="58"/>
      <c r="AL910" s="58"/>
    </row>
    <row r="911" spans="1:38" ht="131.25">
      <c r="A911" s="46" t="s">
        <v>1225</v>
      </c>
      <c r="B911" s="91" t="s">
        <v>1083</v>
      </c>
      <c r="C911" s="54" t="s">
        <v>2118</v>
      </c>
      <c r="D911" s="4"/>
      <c r="E911" s="58">
        <v>0</v>
      </c>
      <c r="F911" s="58">
        <v>0</v>
      </c>
      <c r="G911" s="58"/>
      <c r="H911" s="58">
        <v>0</v>
      </c>
      <c r="I911" s="58"/>
      <c r="J911" s="58"/>
      <c r="K911" s="58"/>
      <c r="L911" s="58">
        <v>0</v>
      </c>
      <c r="M911" s="58">
        <v>0</v>
      </c>
      <c r="N911" s="58"/>
      <c r="O911" s="58">
        <v>0</v>
      </c>
      <c r="P911" s="58"/>
      <c r="Q911" s="58"/>
      <c r="R911" s="58"/>
      <c r="S911" s="58">
        <v>0</v>
      </c>
      <c r="T911" s="58">
        <v>0</v>
      </c>
      <c r="U911" s="58"/>
      <c r="V911" s="58">
        <v>0</v>
      </c>
      <c r="W911" s="58"/>
      <c r="X911" s="58"/>
      <c r="Y911" s="58"/>
      <c r="Z911" s="58">
        <v>0</v>
      </c>
      <c r="AA911" s="58">
        <v>0</v>
      </c>
      <c r="AB911" s="58"/>
      <c r="AC911" s="58">
        <v>0</v>
      </c>
      <c r="AD911" s="58"/>
      <c r="AE911" s="58"/>
      <c r="AF911" s="58"/>
      <c r="AG911" s="58">
        <f t="shared" si="40"/>
        <v>0</v>
      </c>
      <c r="AH911" s="58">
        <f t="shared" si="41"/>
        <v>0</v>
      </c>
      <c r="AI911" s="58"/>
      <c r="AJ911" s="58">
        <f t="shared" si="42"/>
        <v>0</v>
      </c>
      <c r="AK911" s="58"/>
      <c r="AL911" s="58"/>
    </row>
    <row r="912" spans="1:38" ht="168.75">
      <c r="A912" s="46" t="s">
        <v>1225</v>
      </c>
      <c r="B912" s="91" t="s">
        <v>1084</v>
      </c>
      <c r="C912" s="54" t="s">
        <v>2119</v>
      </c>
      <c r="D912" s="4"/>
      <c r="E912" s="58">
        <v>0</v>
      </c>
      <c r="F912" s="58">
        <v>0</v>
      </c>
      <c r="G912" s="58"/>
      <c r="H912" s="58">
        <v>0</v>
      </c>
      <c r="I912" s="58"/>
      <c r="J912" s="58"/>
      <c r="K912" s="58"/>
      <c r="L912" s="58">
        <v>12.48318883</v>
      </c>
      <c r="M912" s="58">
        <v>2</v>
      </c>
      <c r="N912" s="58"/>
      <c r="O912" s="58">
        <v>0.66</v>
      </c>
      <c r="P912" s="58"/>
      <c r="Q912" s="58"/>
      <c r="R912" s="58"/>
      <c r="S912" s="58">
        <v>0</v>
      </c>
      <c r="T912" s="58">
        <v>0</v>
      </c>
      <c r="U912" s="58"/>
      <c r="V912" s="58">
        <v>0</v>
      </c>
      <c r="W912" s="58"/>
      <c r="X912" s="58"/>
      <c r="Y912" s="58"/>
      <c r="Z912" s="58">
        <v>0</v>
      </c>
      <c r="AA912" s="58">
        <v>0</v>
      </c>
      <c r="AB912" s="58"/>
      <c r="AC912" s="58">
        <v>0</v>
      </c>
      <c r="AD912" s="58"/>
      <c r="AE912" s="58"/>
      <c r="AF912" s="58"/>
      <c r="AG912" s="58">
        <f t="shared" si="40"/>
        <v>12.48318883</v>
      </c>
      <c r="AH912" s="58">
        <f t="shared" si="41"/>
        <v>2</v>
      </c>
      <c r="AI912" s="58"/>
      <c r="AJ912" s="58">
        <f t="shared" si="42"/>
        <v>0.66000000000000003</v>
      </c>
      <c r="AK912" s="58"/>
      <c r="AL912" s="58"/>
    </row>
    <row r="913" spans="1:38" ht="75">
      <c r="A913" s="46" t="s">
        <v>1225</v>
      </c>
      <c r="B913" s="91" t="s">
        <v>1085</v>
      </c>
      <c r="C913" s="54" t="s">
        <v>2120</v>
      </c>
      <c r="D913" s="4"/>
      <c r="E913" s="58">
        <v>0</v>
      </c>
      <c r="F913" s="58">
        <v>0</v>
      </c>
      <c r="G913" s="58"/>
      <c r="H913" s="58">
        <v>0</v>
      </c>
      <c r="I913" s="58"/>
      <c r="J913" s="58"/>
      <c r="K913" s="58"/>
      <c r="L913" s="58">
        <v>0</v>
      </c>
      <c r="M913" s="58">
        <v>0</v>
      </c>
      <c r="N913" s="58"/>
      <c r="O913" s="58">
        <v>0</v>
      </c>
      <c r="P913" s="58"/>
      <c r="Q913" s="58"/>
      <c r="R913" s="58"/>
      <c r="S913" s="58">
        <v>0</v>
      </c>
      <c r="T913" s="58">
        <v>0</v>
      </c>
      <c r="U913" s="58"/>
      <c r="V913" s="58">
        <v>0</v>
      </c>
      <c r="W913" s="58"/>
      <c r="X913" s="58"/>
      <c r="Y913" s="58"/>
      <c r="Z913" s="58">
        <v>0</v>
      </c>
      <c r="AA913" s="58">
        <v>0</v>
      </c>
      <c r="AB913" s="58"/>
      <c r="AC913" s="58">
        <v>0</v>
      </c>
      <c r="AD913" s="58"/>
      <c r="AE913" s="58"/>
      <c r="AF913" s="58"/>
      <c r="AG913" s="58">
        <f t="shared" si="40"/>
        <v>0</v>
      </c>
      <c r="AH913" s="58">
        <f t="shared" si="41"/>
        <v>0</v>
      </c>
      <c r="AI913" s="58"/>
      <c r="AJ913" s="58">
        <f t="shared" si="42"/>
        <v>0</v>
      </c>
      <c r="AK913" s="58"/>
      <c r="AL913" s="58"/>
    </row>
    <row r="914" spans="1:38" ht="93.75">
      <c r="A914" s="46" t="s">
        <v>1225</v>
      </c>
      <c r="B914" s="91" t="s">
        <v>1086</v>
      </c>
      <c r="C914" s="54" t="s">
        <v>2121</v>
      </c>
      <c r="D914" s="4"/>
      <c r="E914" s="58">
        <v>0</v>
      </c>
      <c r="F914" s="58">
        <v>0</v>
      </c>
      <c r="G914" s="58"/>
      <c r="H914" s="58">
        <v>0</v>
      </c>
      <c r="I914" s="58"/>
      <c r="J914" s="58"/>
      <c r="K914" s="58"/>
      <c r="L914" s="58">
        <v>0</v>
      </c>
      <c r="M914" s="58">
        <v>0</v>
      </c>
      <c r="N914" s="58"/>
      <c r="O914" s="58">
        <v>0</v>
      </c>
      <c r="P914" s="58"/>
      <c r="Q914" s="58"/>
      <c r="R914" s="58"/>
      <c r="S914" s="58">
        <v>0</v>
      </c>
      <c r="T914" s="58">
        <v>0</v>
      </c>
      <c r="U914" s="58"/>
      <c r="V914" s="58">
        <v>0</v>
      </c>
      <c r="W914" s="58"/>
      <c r="X914" s="58"/>
      <c r="Y914" s="58"/>
      <c r="Z914" s="58">
        <v>0</v>
      </c>
      <c r="AA914" s="58">
        <v>0</v>
      </c>
      <c r="AB914" s="58"/>
      <c r="AC914" s="58">
        <v>0</v>
      </c>
      <c r="AD914" s="58"/>
      <c r="AE914" s="58"/>
      <c r="AF914" s="58"/>
      <c r="AG914" s="58">
        <f t="shared" si="40"/>
        <v>0</v>
      </c>
      <c r="AH914" s="58">
        <f t="shared" si="41"/>
        <v>0</v>
      </c>
      <c r="AI914" s="58"/>
      <c r="AJ914" s="58">
        <f t="shared" si="42"/>
        <v>0</v>
      </c>
      <c r="AK914" s="58"/>
      <c r="AL914" s="58"/>
    </row>
    <row r="915" spans="1:38" ht="112.5">
      <c r="A915" s="46" t="s">
        <v>1225</v>
      </c>
      <c r="B915" s="91" t="s">
        <v>1087</v>
      </c>
      <c r="C915" s="54" t="s">
        <v>2122</v>
      </c>
      <c r="D915" s="4"/>
      <c r="E915" s="58">
        <v>0</v>
      </c>
      <c r="F915" s="58">
        <v>0</v>
      </c>
      <c r="G915" s="58"/>
      <c r="H915" s="58">
        <v>0</v>
      </c>
      <c r="I915" s="58"/>
      <c r="J915" s="58"/>
      <c r="K915" s="58"/>
      <c r="L915" s="58">
        <v>0</v>
      </c>
      <c r="M915" s="58">
        <v>0</v>
      </c>
      <c r="N915" s="58"/>
      <c r="O915" s="58">
        <v>0</v>
      </c>
      <c r="P915" s="58"/>
      <c r="Q915" s="58"/>
      <c r="R915" s="58"/>
      <c r="S915" s="58">
        <v>0</v>
      </c>
      <c r="T915" s="58">
        <v>0</v>
      </c>
      <c r="U915" s="58"/>
      <c r="V915" s="58">
        <v>0</v>
      </c>
      <c r="W915" s="58"/>
      <c r="X915" s="58"/>
      <c r="Y915" s="58"/>
      <c r="Z915" s="58">
        <v>0</v>
      </c>
      <c r="AA915" s="58">
        <v>0</v>
      </c>
      <c r="AB915" s="58"/>
      <c r="AC915" s="58">
        <v>0</v>
      </c>
      <c r="AD915" s="58"/>
      <c r="AE915" s="58"/>
      <c r="AF915" s="58"/>
      <c r="AG915" s="58">
        <f t="shared" si="40"/>
        <v>0</v>
      </c>
      <c r="AH915" s="58">
        <f t="shared" si="41"/>
        <v>0</v>
      </c>
      <c r="AI915" s="58"/>
      <c r="AJ915" s="58">
        <f t="shared" si="42"/>
        <v>0</v>
      </c>
      <c r="AK915" s="58"/>
      <c r="AL915" s="58"/>
    </row>
    <row r="916" spans="1:38" ht="93.75">
      <c r="A916" s="46" t="s">
        <v>1225</v>
      </c>
      <c r="B916" s="91" t="s">
        <v>1088</v>
      </c>
      <c r="C916" s="54" t="s">
        <v>2123</v>
      </c>
      <c r="D916" s="4"/>
      <c r="E916" s="58">
        <v>0</v>
      </c>
      <c r="F916" s="58">
        <v>0</v>
      </c>
      <c r="G916" s="58"/>
      <c r="H916" s="58">
        <v>0</v>
      </c>
      <c r="I916" s="58"/>
      <c r="J916" s="58"/>
      <c r="K916" s="58"/>
      <c r="L916" s="58">
        <v>0</v>
      </c>
      <c r="M916" s="58">
        <v>0</v>
      </c>
      <c r="N916" s="58"/>
      <c r="O916" s="58">
        <v>0</v>
      </c>
      <c r="P916" s="58"/>
      <c r="Q916" s="58"/>
      <c r="R916" s="58"/>
      <c r="S916" s="58">
        <v>0</v>
      </c>
      <c r="T916" s="58">
        <v>0</v>
      </c>
      <c r="U916" s="58"/>
      <c r="V916" s="58">
        <v>0</v>
      </c>
      <c r="W916" s="58"/>
      <c r="X916" s="58"/>
      <c r="Y916" s="58"/>
      <c r="Z916" s="58">
        <v>0</v>
      </c>
      <c r="AA916" s="58">
        <v>0</v>
      </c>
      <c r="AB916" s="58"/>
      <c r="AC916" s="58">
        <v>0</v>
      </c>
      <c r="AD916" s="58"/>
      <c r="AE916" s="58"/>
      <c r="AF916" s="58"/>
      <c r="AG916" s="58">
        <f t="shared" si="43" ref="AG916:AG979">=E916+L916+S916+Z916</f>
        <v>0</v>
      </c>
      <c r="AH916" s="58">
        <f t="shared" si="44" ref="AH916:AH979">=F916+M916+T916+AA916</f>
        <v>0</v>
      </c>
      <c r="AI916" s="58"/>
      <c r="AJ916" s="58">
        <f t="shared" si="45" ref="AJ916:AJ979">=H916+O916+V916+AC916</f>
        <v>0</v>
      </c>
      <c r="AK916" s="58"/>
      <c r="AL916" s="58"/>
    </row>
    <row r="917" spans="1:38" ht="112.5">
      <c r="A917" s="46" t="s">
        <v>1225</v>
      </c>
      <c r="B917" s="91" t="s">
        <v>1089</v>
      </c>
      <c r="C917" s="54" t="s">
        <v>2124</v>
      </c>
      <c r="D917" s="4"/>
      <c r="E917" s="58">
        <v>0</v>
      </c>
      <c r="F917" s="58">
        <v>0</v>
      </c>
      <c r="G917" s="58"/>
      <c r="H917" s="58">
        <v>0</v>
      </c>
      <c r="I917" s="58"/>
      <c r="J917" s="58"/>
      <c r="K917" s="58"/>
      <c r="L917" s="58">
        <v>0</v>
      </c>
      <c r="M917" s="58">
        <v>0</v>
      </c>
      <c r="N917" s="58"/>
      <c r="O917" s="58">
        <v>0</v>
      </c>
      <c r="P917" s="58"/>
      <c r="Q917" s="58"/>
      <c r="R917" s="58"/>
      <c r="S917" s="58">
        <v>0</v>
      </c>
      <c r="T917" s="58">
        <v>0</v>
      </c>
      <c r="U917" s="58"/>
      <c r="V917" s="58">
        <v>0</v>
      </c>
      <c r="W917" s="58"/>
      <c r="X917" s="58"/>
      <c r="Y917" s="58"/>
      <c r="Z917" s="58">
        <v>0</v>
      </c>
      <c r="AA917" s="58">
        <v>0</v>
      </c>
      <c r="AB917" s="58"/>
      <c r="AC917" s="58">
        <v>0</v>
      </c>
      <c r="AD917" s="58"/>
      <c r="AE917" s="58"/>
      <c r="AF917" s="58"/>
      <c r="AG917" s="58">
        <f t="shared" si="43"/>
        <v>0</v>
      </c>
      <c r="AH917" s="58">
        <f t="shared" si="44"/>
        <v>0</v>
      </c>
      <c r="AI917" s="58"/>
      <c r="AJ917" s="58">
        <f t="shared" si="45"/>
        <v>0</v>
      </c>
      <c r="AK917" s="58"/>
      <c r="AL917" s="58"/>
    </row>
    <row r="918" spans="1:38" ht="93.75">
      <c r="A918" s="46" t="s">
        <v>1225</v>
      </c>
      <c r="B918" s="91" t="s">
        <v>1090</v>
      </c>
      <c r="C918" s="54" t="s">
        <v>2125</v>
      </c>
      <c r="D918" s="4"/>
      <c r="E918" s="58">
        <v>0</v>
      </c>
      <c r="F918" s="58">
        <v>0</v>
      </c>
      <c r="G918" s="58"/>
      <c r="H918" s="58">
        <v>0</v>
      </c>
      <c r="I918" s="58"/>
      <c r="J918" s="58"/>
      <c r="K918" s="58"/>
      <c r="L918" s="58">
        <v>0</v>
      </c>
      <c r="M918" s="58">
        <v>0</v>
      </c>
      <c r="N918" s="58"/>
      <c r="O918" s="58">
        <v>0</v>
      </c>
      <c r="P918" s="58"/>
      <c r="Q918" s="58"/>
      <c r="R918" s="58"/>
      <c r="S918" s="58">
        <v>69.62127000000001</v>
      </c>
      <c r="T918" s="58">
        <v>0</v>
      </c>
      <c r="U918" s="58"/>
      <c r="V918" s="58">
        <v>5.60</v>
      </c>
      <c r="W918" s="58"/>
      <c r="X918" s="58"/>
      <c r="Y918" s="58"/>
      <c r="Z918" s="58">
        <v>0</v>
      </c>
      <c r="AA918" s="58">
        <v>0</v>
      </c>
      <c r="AB918" s="58"/>
      <c r="AC918" s="58">
        <v>0</v>
      </c>
      <c r="AD918" s="58"/>
      <c r="AE918" s="58"/>
      <c r="AF918" s="58"/>
      <c r="AG918" s="58">
        <f t="shared" si="43"/>
        <v>69.62127000000001</v>
      </c>
      <c r="AH918" s="58">
        <f t="shared" si="44"/>
        <v>0</v>
      </c>
      <c r="AI918" s="58"/>
      <c r="AJ918" s="58">
        <f t="shared" si="45"/>
        <v>5.5999999999999996</v>
      </c>
      <c r="AK918" s="58"/>
      <c r="AL918" s="58"/>
    </row>
    <row r="919" spans="1:38" ht="112.5">
      <c r="A919" s="46" t="s">
        <v>1225</v>
      </c>
      <c r="B919" s="91" t="s">
        <v>1091</v>
      </c>
      <c r="C919" s="54" t="s">
        <v>2126</v>
      </c>
      <c r="D919" s="4"/>
      <c r="E919" s="58">
        <v>0</v>
      </c>
      <c r="F919" s="58">
        <v>0</v>
      </c>
      <c r="G919" s="58"/>
      <c r="H919" s="58">
        <v>0</v>
      </c>
      <c r="I919" s="58"/>
      <c r="J919" s="58"/>
      <c r="K919" s="58"/>
      <c r="L919" s="58">
        <v>0</v>
      </c>
      <c r="M919" s="58">
        <v>0</v>
      </c>
      <c r="N919" s="58"/>
      <c r="O919" s="58">
        <v>0</v>
      </c>
      <c r="P919" s="58"/>
      <c r="Q919" s="58"/>
      <c r="R919" s="58"/>
      <c r="S919" s="58">
        <v>0</v>
      </c>
      <c r="T919" s="58">
        <v>0</v>
      </c>
      <c r="U919" s="58"/>
      <c r="V919" s="58">
        <v>0</v>
      </c>
      <c r="W919" s="58"/>
      <c r="X919" s="58"/>
      <c r="Y919" s="58"/>
      <c r="Z919" s="58">
        <v>0</v>
      </c>
      <c r="AA919" s="58">
        <v>0</v>
      </c>
      <c r="AB919" s="58"/>
      <c r="AC919" s="58">
        <v>0</v>
      </c>
      <c r="AD919" s="58"/>
      <c r="AE919" s="58"/>
      <c r="AF919" s="58"/>
      <c r="AG919" s="58">
        <f t="shared" si="43"/>
        <v>0</v>
      </c>
      <c r="AH919" s="58">
        <f t="shared" si="44"/>
        <v>0</v>
      </c>
      <c r="AI919" s="58"/>
      <c r="AJ919" s="58">
        <f t="shared" si="45"/>
        <v>0</v>
      </c>
      <c r="AK919" s="58"/>
      <c r="AL919" s="58"/>
    </row>
    <row r="920" spans="1:38" ht="75">
      <c r="A920" s="46" t="s">
        <v>1225</v>
      </c>
      <c r="B920" s="91" t="s">
        <v>1092</v>
      </c>
      <c r="C920" s="54" t="s">
        <v>2127</v>
      </c>
      <c r="D920" s="4"/>
      <c r="E920" s="58">
        <v>0</v>
      </c>
      <c r="F920" s="58">
        <v>0</v>
      </c>
      <c r="G920" s="58"/>
      <c r="H920" s="58">
        <v>0</v>
      </c>
      <c r="I920" s="58"/>
      <c r="J920" s="58"/>
      <c r="K920" s="58"/>
      <c r="L920" s="58">
        <v>0</v>
      </c>
      <c r="M920" s="58">
        <v>0</v>
      </c>
      <c r="N920" s="58"/>
      <c r="O920" s="58">
        <v>0</v>
      </c>
      <c r="P920" s="58"/>
      <c r="Q920" s="58"/>
      <c r="R920" s="58"/>
      <c r="S920" s="58">
        <v>0</v>
      </c>
      <c r="T920" s="58">
        <v>0</v>
      </c>
      <c r="U920" s="58"/>
      <c r="V920" s="58">
        <v>0</v>
      </c>
      <c r="W920" s="58"/>
      <c r="X920" s="58"/>
      <c r="Y920" s="58"/>
      <c r="Z920" s="58">
        <v>0</v>
      </c>
      <c r="AA920" s="58">
        <v>0</v>
      </c>
      <c r="AB920" s="58"/>
      <c r="AC920" s="58">
        <v>0</v>
      </c>
      <c r="AD920" s="58"/>
      <c r="AE920" s="58"/>
      <c r="AF920" s="58"/>
      <c r="AG920" s="58">
        <f t="shared" si="43"/>
        <v>0</v>
      </c>
      <c r="AH920" s="58">
        <f t="shared" si="44"/>
        <v>0</v>
      </c>
      <c r="AI920" s="58"/>
      <c r="AJ920" s="58">
        <f t="shared" si="45"/>
        <v>0</v>
      </c>
      <c r="AK920" s="58"/>
      <c r="AL920" s="58"/>
    </row>
    <row r="921" spans="1:38" ht="112.5">
      <c r="A921" s="46" t="s">
        <v>1225</v>
      </c>
      <c r="B921" s="91" t="s">
        <v>1093</v>
      </c>
      <c r="C921" s="54" t="s">
        <v>2128</v>
      </c>
      <c r="D921" s="4"/>
      <c r="E921" s="58">
        <v>0</v>
      </c>
      <c r="F921" s="58">
        <v>0</v>
      </c>
      <c r="G921" s="58"/>
      <c r="H921" s="58">
        <v>0</v>
      </c>
      <c r="I921" s="58"/>
      <c r="J921" s="58"/>
      <c r="K921" s="58"/>
      <c r="L921" s="58">
        <v>0</v>
      </c>
      <c r="M921" s="58">
        <v>0</v>
      </c>
      <c r="N921" s="58"/>
      <c r="O921" s="58">
        <v>0</v>
      </c>
      <c r="P921" s="58"/>
      <c r="Q921" s="58"/>
      <c r="R921" s="58"/>
      <c r="S921" s="58">
        <v>0</v>
      </c>
      <c r="T921" s="58">
        <v>0</v>
      </c>
      <c r="U921" s="58"/>
      <c r="V921" s="58">
        <v>0</v>
      </c>
      <c r="W921" s="58"/>
      <c r="X921" s="58"/>
      <c r="Y921" s="58"/>
      <c r="Z921" s="58">
        <v>0</v>
      </c>
      <c r="AA921" s="58">
        <v>0</v>
      </c>
      <c r="AB921" s="58"/>
      <c r="AC921" s="58">
        <v>0</v>
      </c>
      <c r="AD921" s="58"/>
      <c r="AE921" s="58"/>
      <c r="AF921" s="58"/>
      <c r="AG921" s="58">
        <f t="shared" si="43"/>
        <v>0</v>
      </c>
      <c r="AH921" s="58">
        <f t="shared" si="44"/>
        <v>0</v>
      </c>
      <c r="AI921" s="58"/>
      <c r="AJ921" s="58">
        <f t="shared" si="45"/>
        <v>0</v>
      </c>
      <c r="AK921" s="58"/>
      <c r="AL921" s="58"/>
    </row>
    <row r="922" spans="1:38" ht="131.25">
      <c r="A922" s="46" t="s">
        <v>1225</v>
      </c>
      <c r="B922" s="91" t="s">
        <v>1094</v>
      </c>
      <c r="C922" s="54" t="s">
        <v>2129</v>
      </c>
      <c r="D922" s="4"/>
      <c r="E922" s="58">
        <v>0</v>
      </c>
      <c r="F922" s="58">
        <v>0</v>
      </c>
      <c r="G922" s="58"/>
      <c r="H922" s="58">
        <v>0</v>
      </c>
      <c r="I922" s="58"/>
      <c r="J922" s="58"/>
      <c r="K922" s="58"/>
      <c r="L922" s="58">
        <v>0</v>
      </c>
      <c r="M922" s="58">
        <v>0</v>
      </c>
      <c r="N922" s="58"/>
      <c r="O922" s="58">
        <v>0</v>
      </c>
      <c r="P922" s="58"/>
      <c r="Q922" s="58"/>
      <c r="R922" s="58"/>
      <c r="S922" s="58">
        <v>0</v>
      </c>
      <c r="T922" s="58">
        <v>0</v>
      </c>
      <c r="U922" s="58"/>
      <c r="V922" s="58">
        <v>0</v>
      </c>
      <c r="W922" s="58"/>
      <c r="X922" s="58"/>
      <c r="Y922" s="58"/>
      <c r="Z922" s="58">
        <v>0</v>
      </c>
      <c r="AA922" s="58">
        <v>0</v>
      </c>
      <c r="AB922" s="58"/>
      <c r="AC922" s="58">
        <v>0</v>
      </c>
      <c r="AD922" s="58"/>
      <c r="AE922" s="58"/>
      <c r="AF922" s="58"/>
      <c r="AG922" s="58">
        <f t="shared" si="43"/>
        <v>0</v>
      </c>
      <c r="AH922" s="58">
        <f t="shared" si="44"/>
        <v>0</v>
      </c>
      <c r="AI922" s="58"/>
      <c r="AJ922" s="58">
        <f t="shared" si="45"/>
        <v>0</v>
      </c>
      <c r="AK922" s="58"/>
      <c r="AL922" s="58"/>
    </row>
    <row r="923" spans="1:38" ht="112.5">
      <c r="A923" s="46" t="s">
        <v>1225</v>
      </c>
      <c r="B923" s="91" t="s">
        <v>1095</v>
      </c>
      <c r="C923" s="54" t="s">
        <v>2130</v>
      </c>
      <c r="D923" s="4"/>
      <c r="E923" s="58">
        <v>0</v>
      </c>
      <c r="F923" s="58">
        <v>0</v>
      </c>
      <c r="G923" s="58"/>
      <c r="H923" s="58">
        <v>0</v>
      </c>
      <c r="I923" s="58"/>
      <c r="J923" s="58"/>
      <c r="K923" s="58"/>
      <c r="L923" s="58">
        <v>0</v>
      </c>
      <c r="M923" s="58">
        <v>0</v>
      </c>
      <c r="N923" s="58"/>
      <c r="O923" s="58">
        <v>0</v>
      </c>
      <c r="P923" s="58"/>
      <c r="Q923" s="58"/>
      <c r="R923" s="58"/>
      <c r="S923" s="58">
        <v>0</v>
      </c>
      <c r="T923" s="58">
        <v>0</v>
      </c>
      <c r="U923" s="58"/>
      <c r="V923" s="58">
        <v>0</v>
      </c>
      <c r="W923" s="58"/>
      <c r="X923" s="58"/>
      <c r="Y923" s="58"/>
      <c r="Z923" s="58">
        <v>0</v>
      </c>
      <c r="AA923" s="58">
        <v>0</v>
      </c>
      <c r="AB923" s="58"/>
      <c r="AC923" s="58">
        <v>0</v>
      </c>
      <c r="AD923" s="58"/>
      <c r="AE923" s="58"/>
      <c r="AF923" s="58"/>
      <c r="AG923" s="58">
        <f t="shared" si="43"/>
        <v>0</v>
      </c>
      <c r="AH923" s="58">
        <f t="shared" si="44"/>
        <v>0</v>
      </c>
      <c r="AI923" s="58"/>
      <c r="AJ923" s="58">
        <f t="shared" si="45"/>
        <v>0</v>
      </c>
      <c r="AK923" s="58"/>
      <c r="AL923" s="58"/>
    </row>
    <row r="924" spans="1:38" ht="93.75">
      <c r="A924" s="46" t="s">
        <v>1225</v>
      </c>
      <c r="B924" s="91" t="s">
        <v>1096</v>
      </c>
      <c r="C924" s="54" t="s">
        <v>2131</v>
      </c>
      <c r="D924" s="4"/>
      <c r="E924" s="58">
        <v>0</v>
      </c>
      <c r="F924" s="58">
        <v>0</v>
      </c>
      <c r="G924" s="58"/>
      <c r="H924" s="58">
        <v>0</v>
      </c>
      <c r="I924" s="58"/>
      <c r="J924" s="58"/>
      <c r="K924" s="58"/>
      <c r="L924" s="58">
        <v>0</v>
      </c>
      <c r="M924" s="58">
        <v>0</v>
      </c>
      <c r="N924" s="58"/>
      <c r="O924" s="58">
        <v>0</v>
      </c>
      <c r="P924" s="58"/>
      <c r="Q924" s="58"/>
      <c r="R924" s="58"/>
      <c r="S924" s="58">
        <v>0</v>
      </c>
      <c r="T924" s="58">
        <v>0</v>
      </c>
      <c r="U924" s="58"/>
      <c r="V924" s="58">
        <v>0</v>
      </c>
      <c r="W924" s="58"/>
      <c r="X924" s="58"/>
      <c r="Y924" s="58"/>
      <c r="Z924" s="58">
        <v>0</v>
      </c>
      <c r="AA924" s="58">
        <v>0</v>
      </c>
      <c r="AB924" s="58"/>
      <c r="AC924" s="58">
        <v>0</v>
      </c>
      <c r="AD924" s="58"/>
      <c r="AE924" s="58"/>
      <c r="AF924" s="58"/>
      <c r="AG924" s="58">
        <f t="shared" si="43"/>
        <v>0</v>
      </c>
      <c r="AH924" s="58">
        <f t="shared" si="44"/>
        <v>0</v>
      </c>
      <c r="AI924" s="58"/>
      <c r="AJ924" s="58">
        <f t="shared" si="45"/>
        <v>0</v>
      </c>
      <c r="AK924" s="58"/>
      <c r="AL924" s="58"/>
    </row>
    <row r="925" spans="1:38" ht="150">
      <c r="A925" s="46" t="s">
        <v>1225</v>
      </c>
      <c r="B925" s="91" t="s">
        <v>1097</v>
      </c>
      <c r="C925" s="54" t="s">
        <v>2132</v>
      </c>
      <c r="D925" s="4"/>
      <c r="E925" s="58">
        <v>0</v>
      </c>
      <c r="F925" s="58">
        <v>0</v>
      </c>
      <c r="G925" s="58"/>
      <c r="H925" s="58">
        <v>0</v>
      </c>
      <c r="I925" s="58"/>
      <c r="J925" s="58"/>
      <c r="K925" s="58"/>
      <c r="L925" s="58">
        <v>0</v>
      </c>
      <c r="M925" s="58">
        <v>0</v>
      </c>
      <c r="N925" s="58"/>
      <c r="O925" s="58">
        <v>0</v>
      </c>
      <c r="P925" s="58"/>
      <c r="Q925" s="58"/>
      <c r="R925" s="58"/>
      <c r="S925" s="58">
        <v>0</v>
      </c>
      <c r="T925" s="58">
        <v>0</v>
      </c>
      <c r="U925" s="58"/>
      <c r="V925" s="58">
        <v>0</v>
      </c>
      <c r="W925" s="58"/>
      <c r="X925" s="58"/>
      <c r="Y925" s="58"/>
      <c r="Z925" s="58">
        <v>0</v>
      </c>
      <c r="AA925" s="58">
        <v>0</v>
      </c>
      <c r="AB925" s="58"/>
      <c r="AC925" s="58">
        <v>0</v>
      </c>
      <c r="AD925" s="58"/>
      <c r="AE925" s="58"/>
      <c r="AF925" s="58"/>
      <c r="AG925" s="58">
        <f t="shared" si="43"/>
        <v>0</v>
      </c>
      <c r="AH925" s="58">
        <f t="shared" si="44"/>
        <v>0</v>
      </c>
      <c r="AI925" s="58"/>
      <c r="AJ925" s="58">
        <f t="shared" si="45"/>
        <v>0</v>
      </c>
      <c r="AK925" s="58"/>
      <c r="AL925" s="58"/>
    </row>
    <row r="926" spans="1:38" ht="131.25">
      <c r="A926" s="46" t="s">
        <v>1225</v>
      </c>
      <c r="B926" s="91" t="s">
        <v>1098</v>
      </c>
      <c r="C926" s="54" t="s">
        <v>2133</v>
      </c>
      <c r="D926" s="4"/>
      <c r="E926" s="58">
        <v>0</v>
      </c>
      <c r="F926" s="58">
        <v>0</v>
      </c>
      <c r="G926" s="58"/>
      <c r="H926" s="58">
        <v>0</v>
      </c>
      <c r="I926" s="58"/>
      <c r="J926" s="58"/>
      <c r="K926" s="58"/>
      <c r="L926" s="58">
        <v>0</v>
      </c>
      <c r="M926" s="58">
        <v>0</v>
      </c>
      <c r="N926" s="58"/>
      <c r="O926" s="58">
        <v>0</v>
      </c>
      <c r="P926" s="58"/>
      <c r="Q926" s="58"/>
      <c r="R926" s="58"/>
      <c r="S926" s="58">
        <v>0</v>
      </c>
      <c r="T926" s="58">
        <v>0</v>
      </c>
      <c r="U926" s="58"/>
      <c r="V926" s="58">
        <v>0</v>
      </c>
      <c r="W926" s="58"/>
      <c r="X926" s="58"/>
      <c r="Y926" s="58"/>
      <c r="Z926" s="58">
        <v>0</v>
      </c>
      <c r="AA926" s="58">
        <v>0</v>
      </c>
      <c r="AB926" s="58"/>
      <c r="AC926" s="58">
        <v>0</v>
      </c>
      <c r="AD926" s="58"/>
      <c r="AE926" s="58"/>
      <c r="AF926" s="58"/>
      <c r="AG926" s="58">
        <f t="shared" si="43"/>
        <v>0</v>
      </c>
      <c r="AH926" s="58">
        <f t="shared" si="44"/>
        <v>0</v>
      </c>
      <c r="AI926" s="58"/>
      <c r="AJ926" s="58">
        <f t="shared" si="45"/>
        <v>0</v>
      </c>
      <c r="AK926" s="58"/>
      <c r="AL926" s="58"/>
    </row>
    <row r="927" spans="1:38" ht="150">
      <c r="A927" s="46" t="s">
        <v>1225</v>
      </c>
      <c r="B927" s="91" t="s">
        <v>1099</v>
      </c>
      <c r="C927" s="54" t="s">
        <v>2134</v>
      </c>
      <c r="D927" s="4"/>
      <c r="E927" s="58">
        <v>0</v>
      </c>
      <c r="F927" s="58">
        <v>0</v>
      </c>
      <c r="G927" s="58"/>
      <c r="H927" s="58">
        <v>0</v>
      </c>
      <c r="I927" s="58"/>
      <c r="J927" s="58"/>
      <c r="K927" s="58"/>
      <c r="L927" s="58">
        <v>0</v>
      </c>
      <c r="M927" s="58">
        <v>0</v>
      </c>
      <c r="N927" s="58"/>
      <c r="O927" s="58">
        <v>0</v>
      </c>
      <c r="P927" s="58"/>
      <c r="Q927" s="58"/>
      <c r="R927" s="58"/>
      <c r="S927" s="58">
        <v>0</v>
      </c>
      <c r="T927" s="58">
        <v>0</v>
      </c>
      <c r="U927" s="58"/>
      <c r="V927" s="58">
        <v>0</v>
      </c>
      <c r="W927" s="58"/>
      <c r="X927" s="58"/>
      <c r="Y927" s="58"/>
      <c r="Z927" s="58">
        <v>0</v>
      </c>
      <c r="AA927" s="58">
        <v>0</v>
      </c>
      <c r="AB927" s="58"/>
      <c r="AC927" s="58">
        <v>0</v>
      </c>
      <c r="AD927" s="58"/>
      <c r="AE927" s="58"/>
      <c r="AF927" s="58"/>
      <c r="AG927" s="58">
        <f t="shared" si="43"/>
        <v>0</v>
      </c>
      <c r="AH927" s="58">
        <f t="shared" si="44"/>
        <v>0</v>
      </c>
      <c r="AI927" s="58"/>
      <c r="AJ927" s="58">
        <f t="shared" si="45"/>
        <v>0</v>
      </c>
      <c r="AK927" s="58"/>
      <c r="AL927" s="58"/>
    </row>
    <row r="928" spans="1:38" ht="75">
      <c r="A928" s="46" t="s">
        <v>1225</v>
      </c>
      <c r="B928" s="91" t="s">
        <v>1100</v>
      </c>
      <c r="C928" s="54" t="s">
        <v>2135</v>
      </c>
      <c r="D928" s="4"/>
      <c r="E928" s="58">
        <v>0</v>
      </c>
      <c r="F928" s="58">
        <v>0</v>
      </c>
      <c r="G928" s="58"/>
      <c r="H928" s="58">
        <v>0</v>
      </c>
      <c r="I928" s="58"/>
      <c r="J928" s="58"/>
      <c r="K928" s="58"/>
      <c r="L928" s="58">
        <v>0</v>
      </c>
      <c r="M928" s="58">
        <v>0</v>
      </c>
      <c r="N928" s="58"/>
      <c r="O928" s="58">
        <v>0</v>
      </c>
      <c r="P928" s="58"/>
      <c r="Q928" s="58"/>
      <c r="R928" s="58"/>
      <c r="S928" s="58">
        <v>0</v>
      </c>
      <c r="T928" s="58">
        <v>0</v>
      </c>
      <c r="U928" s="58"/>
      <c r="V928" s="58">
        <v>0</v>
      </c>
      <c r="W928" s="58"/>
      <c r="X928" s="58"/>
      <c r="Y928" s="58"/>
      <c r="Z928" s="58">
        <v>0</v>
      </c>
      <c r="AA928" s="58">
        <v>0</v>
      </c>
      <c r="AB928" s="58"/>
      <c r="AC928" s="58">
        <v>0</v>
      </c>
      <c r="AD928" s="58"/>
      <c r="AE928" s="58"/>
      <c r="AF928" s="58"/>
      <c r="AG928" s="58">
        <f t="shared" si="43"/>
        <v>0</v>
      </c>
      <c r="AH928" s="58">
        <f t="shared" si="44"/>
        <v>0</v>
      </c>
      <c r="AI928" s="58"/>
      <c r="AJ928" s="58">
        <f t="shared" si="45"/>
        <v>0</v>
      </c>
      <c r="AK928" s="58"/>
      <c r="AL928" s="58"/>
    </row>
    <row r="929" spans="1:38" ht="150">
      <c r="A929" s="46" t="s">
        <v>1225</v>
      </c>
      <c r="B929" s="91" t="s">
        <v>1101</v>
      </c>
      <c r="C929" s="54" t="s">
        <v>2136</v>
      </c>
      <c r="D929" s="4"/>
      <c r="E929" s="58">
        <v>0</v>
      </c>
      <c r="F929" s="58">
        <v>0</v>
      </c>
      <c r="G929" s="58"/>
      <c r="H929" s="58">
        <v>0</v>
      </c>
      <c r="I929" s="58"/>
      <c r="J929" s="58"/>
      <c r="K929" s="58"/>
      <c r="L929" s="58">
        <v>0</v>
      </c>
      <c r="M929" s="58">
        <v>0</v>
      </c>
      <c r="N929" s="58"/>
      <c r="O929" s="58">
        <v>0</v>
      </c>
      <c r="P929" s="58"/>
      <c r="Q929" s="58"/>
      <c r="R929" s="58"/>
      <c r="S929" s="58">
        <v>0</v>
      </c>
      <c r="T929" s="58">
        <v>0</v>
      </c>
      <c r="U929" s="58"/>
      <c r="V929" s="58">
        <v>0</v>
      </c>
      <c r="W929" s="58"/>
      <c r="X929" s="58"/>
      <c r="Y929" s="58"/>
      <c r="Z929" s="58">
        <v>0</v>
      </c>
      <c r="AA929" s="58">
        <v>0</v>
      </c>
      <c r="AB929" s="58"/>
      <c r="AC929" s="58">
        <v>0</v>
      </c>
      <c r="AD929" s="58"/>
      <c r="AE929" s="58"/>
      <c r="AF929" s="58"/>
      <c r="AG929" s="58">
        <f t="shared" si="43"/>
        <v>0</v>
      </c>
      <c r="AH929" s="58">
        <f t="shared" si="44"/>
        <v>0</v>
      </c>
      <c r="AI929" s="58"/>
      <c r="AJ929" s="58">
        <f t="shared" si="45"/>
        <v>0</v>
      </c>
      <c r="AK929" s="58"/>
      <c r="AL929" s="58"/>
    </row>
    <row r="930" spans="1:38" ht="112.5">
      <c r="A930" s="46" t="s">
        <v>1225</v>
      </c>
      <c r="B930" s="91" t="s">
        <v>1102</v>
      </c>
      <c r="C930" s="54" t="s">
        <v>2137</v>
      </c>
      <c r="D930" s="4"/>
      <c r="E930" s="58">
        <v>0</v>
      </c>
      <c r="F930" s="58">
        <v>0</v>
      </c>
      <c r="G930" s="58"/>
      <c r="H930" s="58">
        <v>0</v>
      </c>
      <c r="I930" s="58"/>
      <c r="J930" s="58"/>
      <c r="K930" s="58"/>
      <c r="L930" s="58">
        <v>0</v>
      </c>
      <c r="M930" s="58">
        <v>0</v>
      </c>
      <c r="N930" s="58"/>
      <c r="O930" s="58">
        <v>0</v>
      </c>
      <c r="P930" s="58"/>
      <c r="Q930" s="58"/>
      <c r="R930" s="58"/>
      <c r="S930" s="58">
        <v>0</v>
      </c>
      <c r="T930" s="58">
        <v>0</v>
      </c>
      <c r="U930" s="58"/>
      <c r="V930" s="58">
        <v>0</v>
      </c>
      <c r="W930" s="58"/>
      <c r="X930" s="58"/>
      <c r="Y930" s="58"/>
      <c r="Z930" s="58">
        <v>0</v>
      </c>
      <c r="AA930" s="58">
        <v>0</v>
      </c>
      <c r="AB930" s="58"/>
      <c r="AC930" s="58">
        <v>0</v>
      </c>
      <c r="AD930" s="58"/>
      <c r="AE930" s="58"/>
      <c r="AF930" s="58"/>
      <c r="AG930" s="58">
        <f t="shared" si="43"/>
        <v>0</v>
      </c>
      <c r="AH930" s="58">
        <f t="shared" si="44"/>
        <v>0</v>
      </c>
      <c r="AI930" s="58"/>
      <c r="AJ930" s="58">
        <f t="shared" si="45"/>
        <v>0</v>
      </c>
      <c r="AK930" s="58"/>
      <c r="AL930" s="58"/>
    </row>
    <row r="931" spans="1:38" ht="93.75">
      <c r="A931" s="46" t="s">
        <v>1225</v>
      </c>
      <c r="B931" s="91" t="s">
        <v>1103</v>
      </c>
      <c r="C931" s="54" t="s">
        <v>2138</v>
      </c>
      <c r="D931" s="4"/>
      <c r="E931" s="58">
        <v>0</v>
      </c>
      <c r="F931" s="58">
        <v>0</v>
      </c>
      <c r="G931" s="58"/>
      <c r="H931" s="58">
        <v>0</v>
      </c>
      <c r="I931" s="58"/>
      <c r="J931" s="58"/>
      <c r="K931" s="58"/>
      <c r="L931" s="58">
        <v>0</v>
      </c>
      <c r="M931" s="58">
        <v>0</v>
      </c>
      <c r="N931" s="58"/>
      <c r="O931" s="58">
        <v>0</v>
      </c>
      <c r="P931" s="58"/>
      <c r="Q931" s="58"/>
      <c r="R931" s="58"/>
      <c r="S931" s="58">
        <v>0</v>
      </c>
      <c r="T931" s="58">
        <v>0</v>
      </c>
      <c r="U931" s="58"/>
      <c r="V931" s="58">
        <v>0</v>
      </c>
      <c r="W931" s="58"/>
      <c r="X931" s="58"/>
      <c r="Y931" s="58"/>
      <c r="Z931" s="58">
        <v>0</v>
      </c>
      <c r="AA931" s="58">
        <v>0</v>
      </c>
      <c r="AB931" s="58"/>
      <c r="AC931" s="58">
        <v>0</v>
      </c>
      <c r="AD931" s="58"/>
      <c r="AE931" s="58"/>
      <c r="AF931" s="58"/>
      <c r="AG931" s="58">
        <f t="shared" si="43"/>
        <v>0</v>
      </c>
      <c r="AH931" s="58">
        <f t="shared" si="44"/>
        <v>0</v>
      </c>
      <c r="AI931" s="58"/>
      <c r="AJ931" s="58">
        <f t="shared" si="45"/>
        <v>0</v>
      </c>
      <c r="AK931" s="58"/>
      <c r="AL931" s="58"/>
    </row>
    <row r="932" spans="1:38" ht="112.5">
      <c r="A932" s="46" t="s">
        <v>1225</v>
      </c>
      <c r="B932" s="91" t="s">
        <v>1104</v>
      </c>
      <c r="C932" s="54" t="s">
        <v>2139</v>
      </c>
      <c r="D932" s="4"/>
      <c r="E932" s="58">
        <v>0</v>
      </c>
      <c r="F932" s="58">
        <v>0</v>
      </c>
      <c r="G932" s="58"/>
      <c r="H932" s="58">
        <v>0</v>
      </c>
      <c r="I932" s="58"/>
      <c r="J932" s="58"/>
      <c r="K932" s="58"/>
      <c r="L932" s="58">
        <v>0</v>
      </c>
      <c r="M932" s="58">
        <v>0</v>
      </c>
      <c r="N932" s="58"/>
      <c r="O932" s="58">
        <v>0</v>
      </c>
      <c r="P932" s="58"/>
      <c r="Q932" s="58"/>
      <c r="R932" s="58"/>
      <c r="S932" s="58">
        <v>0</v>
      </c>
      <c r="T932" s="58">
        <v>0</v>
      </c>
      <c r="U932" s="58"/>
      <c r="V932" s="58">
        <v>0</v>
      </c>
      <c r="W932" s="58"/>
      <c r="X932" s="58"/>
      <c r="Y932" s="58"/>
      <c r="Z932" s="58">
        <v>0</v>
      </c>
      <c r="AA932" s="58">
        <v>0</v>
      </c>
      <c r="AB932" s="58"/>
      <c r="AC932" s="58">
        <v>0</v>
      </c>
      <c r="AD932" s="58"/>
      <c r="AE932" s="58"/>
      <c r="AF932" s="58"/>
      <c r="AG932" s="58">
        <f t="shared" si="43"/>
        <v>0</v>
      </c>
      <c r="AH932" s="58">
        <f t="shared" si="44"/>
        <v>0</v>
      </c>
      <c r="AI932" s="58"/>
      <c r="AJ932" s="58">
        <f t="shared" si="45"/>
        <v>0</v>
      </c>
      <c r="AK932" s="58"/>
      <c r="AL932" s="58"/>
    </row>
    <row r="933" spans="1:38" ht="75">
      <c r="A933" s="46" t="s">
        <v>1225</v>
      </c>
      <c r="B933" s="91" t="s">
        <v>1105</v>
      </c>
      <c r="C933" s="54" t="s">
        <v>2140</v>
      </c>
      <c r="D933" s="4"/>
      <c r="E933" s="58">
        <v>0</v>
      </c>
      <c r="F933" s="58">
        <v>0</v>
      </c>
      <c r="G933" s="58"/>
      <c r="H933" s="58">
        <v>0</v>
      </c>
      <c r="I933" s="58"/>
      <c r="J933" s="58"/>
      <c r="K933" s="58"/>
      <c r="L933" s="58">
        <v>0</v>
      </c>
      <c r="M933" s="58">
        <v>0</v>
      </c>
      <c r="N933" s="58"/>
      <c r="O933" s="58">
        <v>0</v>
      </c>
      <c r="P933" s="58"/>
      <c r="Q933" s="58"/>
      <c r="R933" s="58"/>
      <c r="S933" s="58">
        <v>0</v>
      </c>
      <c r="T933" s="58">
        <v>0</v>
      </c>
      <c r="U933" s="58"/>
      <c r="V933" s="58">
        <v>0</v>
      </c>
      <c r="W933" s="58"/>
      <c r="X933" s="58"/>
      <c r="Y933" s="58"/>
      <c r="Z933" s="58">
        <v>0</v>
      </c>
      <c r="AA933" s="58">
        <v>0</v>
      </c>
      <c r="AB933" s="58"/>
      <c r="AC933" s="58">
        <v>0</v>
      </c>
      <c r="AD933" s="58"/>
      <c r="AE933" s="58"/>
      <c r="AF933" s="58"/>
      <c r="AG933" s="58">
        <f t="shared" si="43"/>
        <v>0</v>
      </c>
      <c r="AH933" s="58">
        <f t="shared" si="44"/>
        <v>0</v>
      </c>
      <c r="AI933" s="58"/>
      <c r="AJ933" s="58">
        <f t="shared" si="45"/>
        <v>0</v>
      </c>
      <c r="AK933" s="58"/>
      <c r="AL933" s="58"/>
    </row>
    <row r="934" spans="1:38" ht="75">
      <c r="A934" s="46" t="s">
        <v>1225</v>
      </c>
      <c r="B934" s="91" t="s">
        <v>1106</v>
      </c>
      <c r="C934" s="54" t="s">
        <v>2141</v>
      </c>
      <c r="D934" s="4"/>
      <c r="E934" s="58">
        <v>0</v>
      </c>
      <c r="F934" s="58">
        <v>0</v>
      </c>
      <c r="G934" s="58"/>
      <c r="H934" s="58">
        <v>0</v>
      </c>
      <c r="I934" s="58"/>
      <c r="J934" s="58"/>
      <c r="K934" s="58"/>
      <c r="L934" s="58">
        <v>0</v>
      </c>
      <c r="M934" s="58">
        <v>0</v>
      </c>
      <c r="N934" s="58"/>
      <c r="O934" s="58">
        <v>0</v>
      </c>
      <c r="P934" s="58"/>
      <c r="Q934" s="58"/>
      <c r="R934" s="58"/>
      <c r="S934" s="58">
        <v>0</v>
      </c>
      <c r="T934" s="58">
        <v>0</v>
      </c>
      <c r="U934" s="58"/>
      <c r="V934" s="58">
        <v>0</v>
      </c>
      <c r="W934" s="58"/>
      <c r="X934" s="58"/>
      <c r="Y934" s="58"/>
      <c r="Z934" s="58">
        <v>0</v>
      </c>
      <c r="AA934" s="58">
        <v>0</v>
      </c>
      <c r="AB934" s="58"/>
      <c r="AC934" s="58">
        <v>0</v>
      </c>
      <c r="AD934" s="58"/>
      <c r="AE934" s="58"/>
      <c r="AF934" s="58"/>
      <c r="AG934" s="58">
        <f t="shared" si="43"/>
        <v>0</v>
      </c>
      <c r="AH934" s="58">
        <f t="shared" si="44"/>
        <v>0</v>
      </c>
      <c r="AI934" s="58"/>
      <c r="AJ934" s="58">
        <f t="shared" si="45"/>
        <v>0</v>
      </c>
      <c r="AK934" s="58"/>
      <c r="AL934" s="58"/>
    </row>
    <row r="935" spans="1:38" ht="75">
      <c r="A935" s="46" t="s">
        <v>1225</v>
      </c>
      <c r="B935" s="91" t="s">
        <v>1107</v>
      </c>
      <c r="C935" s="54" t="s">
        <v>2142</v>
      </c>
      <c r="D935" s="4"/>
      <c r="E935" s="58">
        <v>0</v>
      </c>
      <c r="F935" s="58">
        <v>0</v>
      </c>
      <c r="G935" s="58"/>
      <c r="H935" s="58">
        <v>0</v>
      </c>
      <c r="I935" s="58"/>
      <c r="J935" s="58"/>
      <c r="K935" s="58"/>
      <c r="L935" s="58">
        <v>0</v>
      </c>
      <c r="M935" s="58">
        <v>0</v>
      </c>
      <c r="N935" s="58"/>
      <c r="O935" s="58">
        <v>0</v>
      </c>
      <c r="P935" s="58"/>
      <c r="Q935" s="58"/>
      <c r="R935" s="58"/>
      <c r="S935" s="58">
        <v>0</v>
      </c>
      <c r="T935" s="58">
        <v>0</v>
      </c>
      <c r="U935" s="58"/>
      <c r="V935" s="58">
        <v>0</v>
      </c>
      <c r="W935" s="58"/>
      <c r="X935" s="58"/>
      <c r="Y935" s="58"/>
      <c r="Z935" s="58">
        <v>0</v>
      </c>
      <c r="AA935" s="58">
        <v>0</v>
      </c>
      <c r="AB935" s="58"/>
      <c r="AC935" s="58">
        <v>0</v>
      </c>
      <c r="AD935" s="58"/>
      <c r="AE935" s="58"/>
      <c r="AF935" s="58"/>
      <c r="AG935" s="58">
        <f t="shared" si="43"/>
        <v>0</v>
      </c>
      <c r="AH935" s="58">
        <f t="shared" si="44"/>
        <v>0</v>
      </c>
      <c r="AI935" s="58"/>
      <c r="AJ935" s="58">
        <f t="shared" si="45"/>
        <v>0</v>
      </c>
      <c r="AK935" s="58"/>
      <c r="AL935" s="58"/>
    </row>
    <row r="936" spans="1:38" ht="112.5">
      <c r="A936" s="46" t="s">
        <v>1225</v>
      </c>
      <c r="B936" s="91" t="s">
        <v>1108</v>
      </c>
      <c r="C936" s="54" t="s">
        <v>2143</v>
      </c>
      <c r="D936" s="4"/>
      <c r="E936" s="58">
        <v>0</v>
      </c>
      <c r="F936" s="58">
        <v>0</v>
      </c>
      <c r="G936" s="58"/>
      <c r="H936" s="58">
        <v>0</v>
      </c>
      <c r="I936" s="58"/>
      <c r="J936" s="58"/>
      <c r="K936" s="58"/>
      <c r="L936" s="58">
        <v>0</v>
      </c>
      <c r="M936" s="58">
        <v>0</v>
      </c>
      <c r="N936" s="58"/>
      <c r="O936" s="58">
        <v>0</v>
      </c>
      <c r="P936" s="58"/>
      <c r="Q936" s="58"/>
      <c r="R936" s="58"/>
      <c r="S936" s="58">
        <v>0</v>
      </c>
      <c r="T936" s="58">
        <v>0</v>
      </c>
      <c r="U936" s="58"/>
      <c r="V936" s="58">
        <v>0</v>
      </c>
      <c r="W936" s="58"/>
      <c r="X936" s="58"/>
      <c r="Y936" s="58"/>
      <c r="Z936" s="58">
        <v>0</v>
      </c>
      <c r="AA936" s="58">
        <v>0</v>
      </c>
      <c r="AB936" s="58"/>
      <c r="AC936" s="58">
        <v>0</v>
      </c>
      <c r="AD936" s="58"/>
      <c r="AE936" s="58"/>
      <c r="AF936" s="58"/>
      <c r="AG936" s="58">
        <f t="shared" si="43"/>
        <v>0</v>
      </c>
      <c r="AH936" s="58">
        <f t="shared" si="44"/>
        <v>0</v>
      </c>
      <c r="AI936" s="58"/>
      <c r="AJ936" s="58">
        <f t="shared" si="45"/>
        <v>0</v>
      </c>
      <c r="AK936" s="58"/>
      <c r="AL936" s="58"/>
    </row>
    <row r="937" spans="1:38" ht="112.5">
      <c r="A937" s="46" t="s">
        <v>1225</v>
      </c>
      <c r="B937" s="91" t="s">
        <v>1109</v>
      </c>
      <c r="C937" s="54" t="s">
        <v>2144</v>
      </c>
      <c r="D937" s="4"/>
      <c r="E937" s="58">
        <v>0</v>
      </c>
      <c r="F937" s="58">
        <v>0</v>
      </c>
      <c r="G937" s="58"/>
      <c r="H937" s="58">
        <v>0</v>
      </c>
      <c r="I937" s="58"/>
      <c r="J937" s="58"/>
      <c r="K937" s="58"/>
      <c r="L937" s="58">
        <v>0</v>
      </c>
      <c r="M937" s="58">
        <v>0</v>
      </c>
      <c r="N937" s="58"/>
      <c r="O937" s="58">
        <v>0</v>
      </c>
      <c r="P937" s="58"/>
      <c r="Q937" s="58"/>
      <c r="R937" s="58"/>
      <c r="S937" s="58">
        <v>0</v>
      </c>
      <c r="T937" s="58">
        <v>0</v>
      </c>
      <c r="U937" s="58"/>
      <c r="V937" s="58">
        <v>0</v>
      </c>
      <c r="W937" s="58"/>
      <c r="X937" s="58"/>
      <c r="Y937" s="58"/>
      <c r="Z937" s="58">
        <v>0</v>
      </c>
      <c r="AA937" s="58">
        <v>0</v>
      </c>
      <c r="AB937" s="58"/>
      <c r="AC937" s="58">
        <v>0</v>
      </c>
      <c r="AD937" s="58"/>
      <c r="AE937" s="58"/>
      <c r="AF937" s="58"/>
      <c r="AG937" s="58">
        <f t="shared" si="43"/>
        <v>0</v>
      </c>
      <c r="AH937" s="58">
        <f t="shared" si="44"/>
        <v>0</v>
      </c>
      <c r="AI937" s="58"/>
      <c r="AJ937" s="58">
        <f t="shared" si="45"/>
        <v>0</v>
      </c>
      <c r="AK937" s="58"/>
      <c r="AL937" s="58"/>
    </row>
    <row r="938" spans="1:38" ht="112.5">
      <c r="A938" s="46" t="s">
        <v>1225</v>
      </c>
      <c r="B938" s="91" t="s">
        <v>1110</v>
      </c>
      <c r="C938" s="54" t="s">
        <v>2145</v>
      </c>
      <c r="D938" s="4"/>
      <c r="E938" s="58">
        <v>0</v>
      </c>
      <c r="F938" s="58">
        <v>0</v>
      </c>
      <c r="G938" s="58"/>
      <c r="H938" s="58">
        <v>0</v>
      </c>
      <c r="I938" s="58"/>
      <c r="J938" s="58"/>
      <c r="K938" s="58"/>
      <c r="L938" s="58">
        <v>0</v>
      </c>
      <c r="M938" s="58">
        <v>0</v>
      </c>
      <c r="N938" s="58"/>
      <c r="O938" s="58">
        <v>0</v>
      </c>
      <c r="P938" s="58"/>
      <c r="Q938" s="58"/>
      <c r="R938" s="58"/>
      <c r="S938" s="58">
        <v>0</v>
      </c>
      <c r="T938" s="58">
        <v>0</v>
      </c>
      <c r="U938" s="58"/>
      <c r="V938" s="58">
        <v>0</v>
      </c>
      <c r="W938" s="58"/>
      <c r="X938" s="58"/>
      <c r="Y938" s="58"/>
      <c r="Z938" s="58">
        <v>0</v>
      </c>
      <c r="AA938" s="58">
        <v>0</v>
      </c>
      <c r="AB938" s="58"/>
      <c r="AC938" s="58">
        <v>0</v>
      </c>
      <c r="AD938" s="58"/>
      <c r="AE938" s="58"/>
      <c r="AF938" s="58"/>
      <c r="AG938" s="58">
        <f t="shared" si="43"/>
        <v>0</v>
      </c>
      <c r="AH938" s="58">
        <f t="shared" si="44"/>
        <v>0</v>
      </c>
      <c r="AI938" s="58"/>
      <c r="AJ938" s="58">
        <f t="shared" si="45"/>
        <v>0</v>
      </c>
      <c r="AK938" s="58"/>
      <c r="AL938" s="58"/>
    </row>
    <row r="939" spans="1:38" ht="93.75">
      <c r="A939" s="46" t="s">
        <v>1225</v>
      </c>
      <c r="B939" s="91" t="s">
        <v>1111</v>
      </c>
      <c r="C939" s="54" t="s">
        <v>2146</v>
      </c>
      <c r="D939" s="4"/>
      <c r="E939" s="58">
        <v>0</v>
      </c>
      <c r="F939" s="58">
        <v>0</v>
      </c>
      <c r="G939" s="58"/>
      <c r="H939" s="58">
        <v>0</v>
      </c>
      <c r="I939" s="58"/>
      <c r="J939" s="58"/>
      <c r="K939" s="58"/>
      <c r="L939" s="58">
        <v>0</v>
      </c>
      <c r="M939" s="58">
        <v>0</v>
      </c>
      <c r="N939" s="58"/>
      <c r="O939" s="58">
        <v>0</v>
      </c>
      <c r="P939" s="58"/>
      <c r="Q939" s="58"/>
      <c r="R939" s="58"/>
      <c r="S939" s="58">
        <v>0</v>
      </c>
      <c r="T939" s="58">
        <v>0</v>
      </c>
      <c r="U939" s="58"/>
      <c r="V939" s="58">
        <v>0</v>
      </c>
      <c r="W939" s="58"/>
      <c r="X939" s="58"/>
      <c r="Y939" s="58"/>
      <c r="Z939" s="58">
        <v>0</v>
      </c>
      <c r="AA939" s="58">
        <v>0</v>
      </c>
      <c r="AB939" s="58"/>
      <c r="AC939" s="58">
        <v>0</v>
      </c>
      <c r="AD939" s="58"/>
      <c r="AE939" s="58"/>
      <c r="AF939" s="58"/>
      <c r="AG939" s="58">
        <f t="shared" si="43"/>
        <v>0</v>
      </c>
      <c r="AH939" s="58">
        <f t="shared" si="44"/>
        <v>0</v>
      </c>
      <c r="AI939" s="58"/>
      <c r="AJ939" s="58">
        <f t="shared" si="45"/>
        <v>0</v>
      </c>
      <c r="AK939" s="58"/>
      <c r="AL939" s="58"/>
    </row>
    <row r="940" spans="1:38" ht="93.75">
      <c r="A940" s="46" t="s">
        <v>1225</v>
      </c>
      <c r="B940" s="91" t="s">
        <v>1112</v>
      </c>
      <c r="C940" s="54" t="s">
        <v>2147</v>
      </c>
      <c r="D940" s="4"/>
      <c r="E940" s="58">
        <v>0</v>
      </c>
      <c r="F940" s="58">
        <v>0</v>
      </c>
      <c r="G940" s="58"/>
      <c r="H940" s="58">
        <v>0</v>
      </c>
      <c r="I940" s="58"/>
      <c r="J940" s="58"/>
      <c r="K940" s="58"/>
      <c r="L940" s="58">
        <v>0</v>
      </c>
      <c r="M940" s="58">
        <v>0</v>
      </c>
      <c r="N940" s="58"/>
      <c r="O940" s="58">
        <v>0</v>
      </c>
      <c r="P940" s="58"/>
      <c r="Q940" s="58"/>
      <c r="R940" s="58"/>
      <c r="S940" s="58">
        <v>0</v>
      </c>
      <c r="T940" s="58">
        <v>0</v>
      </c>
      <c r="U940" s="58"/>
      <c r="V940" s="58">
        <v>0</v>
      </c>
      <c r="W940" s="58"/>
      <c r="X940" s="58"/>
      <c r="Y940" s="58"/>
      <c r="Z940" s="58">
        <v>0</v>
      </c>
      <c r="AA940" s="58">
        <v>0</v>
      </c>
      <c r="AB940" s="58"/>
      <c r="AC940" s="58">
        <v>0</v>
      </c>
      <c r="AD940" s="58"/>
      <c r="AE940" s="58"/>
      <c r="AF940" s="58"/>
      <c r="AG940" s="58">
        <f t="shared" si="43"/>
        <v>0</v>
      </c>
      <c r="AH940" s="58">
        <f t="shared" si="44"/>
        <v>0</v>
      </c>
      <c r="AI940" s="58"/>
      <c r="AJ940" s="58">
        <f t="shared" si="45"/>
        <v>0</v>
      </c>
      <c r="AK940" s="58"/>
      <c r="AL940" s="58"/>
    </row>
    <row r="941" spans="1:38" ht="168.75">
      <c r="A941" s="46" t="s">
        <v>1225</v>
      </c>
      <c r="B941" s="91" t="s">
        <v>1113</v>
      </c>
      <c r="C941" s="54" t="s">
        <v>2148</v>
      </c>
      <c r="D941" s="4"/>
      <c r="E941" s="58">
        <v>0</v>
      </c>
      <c r="F941" s="58">
        <v>0</v>
      </c>
      <c r="G941" s="58"/>
      <c r="H941" s="58">
        <v>0</v>
      </c>
      <c r="I941" s="58"/>
      <c r="J941" s="58"/>
      <c r="K941" s="58"/>
      <c r="L941" s="58">
        <v>0</v>
      </c>
      <c r="M941" s="58">
        <v>0</v>
      </c>
      <c r="N941" s="58"/>
      <c r="O941" s="58">
        <v>0</v>
      </c>
      <c r="P941" s="58"/>
      <c r="Q941" s="58"/>
      <c r="R941" s="58"/>
      <c r="S941" s="58">
        <v>0</v>
      </c>
      <c r="T941" s="58">
        <v>0</v>
      </c>
      <c r="U941" s="58"/>
      <c r="V941" s="58">
        <v>0</v>
      </c>
      <c r="W941" s="58"/>
      <c r="X941" s="58"/>
      <c r="Y941" s="58"/>
      <c r="Z941" s="58">
        <v>0</v>
      </c>
      <c r="AA941" s="58">
        <v>0</v>
      </c>
      <c r="AB941" s="58"/>
      <c r="AC941" s="58">
        <v>0</v>
      </c>
      <c r="AD941" s="58"/>
      <c r="AE941" s="58"/>
      <c r="AF941" s="58"/>
      <c r="AG941" s="58">
        <f t="shared" si="43"/>
        <v>0</v>
      </c>
      <c r="AH941" s="58">
        <f t="shared" si="44"/>
        <v>0</v>
      </c>
      <c r="AI941" s="58"/>
      <c r="AJ941" s="58">
        <f t="shared" si="45"/>
        <v>0</v>
      </c>
      <c r="AK941" s="58"/>
      <c r="AL941" s="58"/>
    </row>
    <row r="942" spans="1:38" ht="75">
      <c r="A942" s="46" t="s">
        <v>1225</v>
      </c>
      <c r="B942" s="91" t="s">
        <v>1114</v>
      </c>
      <c r="C942" s="54" t="s">
        <v>2149</v>
      </c>
      <c r="D942" s="4"/>
      <c r="E942" s="58">
        <v>47.188067520000004</v>
      </c>
      <c r="F942" s="58">
        <v>6.40</v>
      </c>
      <c r="G942" s="58"/>
      <c r="H942" s="58">
        <v>3.6520000000000001</v>
      </c>
      <c r="I942" s="58"/>
      <c r="J942" s="58"/>
      <c r="K942" s="58"/>
      <c r="L942" s="58">
        <v>0</v>
      </c>
      <c r="M942" s="58">
        <v>0</v>
      </c>
      <c r="N942" s="58"/>
      <c r="O942" s="58">
        <v>0</v>
      </c>
      <c r="P942" s="58"/>
      <c r="Q942" s="58"/>
      <c r="R942" s="58"/>
      <c r="S942" s="58">
        <v>0</v>
      </c>
      <c r="T942" s="58">
        <v>0</v>
      </c>
      <c r="U942" s="58"/>
      <c r="V942" s="58">
        <v>0</v>
      </c>
      <c r="W942" s="58"/>
      <c r="X942" s="58"/>
      <c r="Y942" s="58"/>
      <c r="Z942" s="58">
        <v>0</v>
      </c>
      <c r="AA942" s="58">
        <v>0</v>
      </c>
      <c r="AB942" s="58"/>
      <c r="AC942" s="58">
        <v>0</v>
      </c>
      <c r="AD942" s="58"/>
      <c r="AE942" s="58"/>
      <c r="AF942" s="58"/>
      <c r="AG942" s="58">
        <f t="shared" si="43"/>
        <v>47.188067520000004</v>
      </c>
      <c r="AH942" s="58">
        <f t="shared" si="44"/>
        <v>6.4000000000000004</v>
      </c>
      <c r="AI942" s="58"/>
      <c r="AJ942" s="58">
        <f t="shared" si="45"/>
        <v>3.6520000000000001</v>
      </c>
      <c r="AK942" s="58"/>
      <c r="AL942" s="58"/>
    </row>
    <row r="943" spans="1:38" ht="93.75">
      <c r="A943" s="46" t="s">
        <v>1225</v>
      </c>
      <c r="B943" s="91" t="s">
        <v>1115</v>
      </c>
      <c r="C943" s="54" t="s">
        <v>2150</v>
      </c>
      <c r="D943" s="4"/>
      <c r="E943" s="58">
        <v>0</v>
      </c>
      <c r="F943" s="58">
        <v>0</v>
      </c>
      <c r="G943" s="58"/>
      <c r="H943" s="58">
        <v>0</v>
      </c>
      <c r="I943" s="58"/>
      <c r="J943" s="58"/>
      <c r="K943" s="58"/>
      <c r="L943" s="58">
        <v>0</v>
      </c>
      <c r="M943" s="58">
        <v>0</v>
      </c>
      <c r="N943" s="58"/>
      <c r="O943" s="58">
        <v>0</v>
      </c>
      <c r="P943" s="58"/>
      <c r="Q943" s="58"/>
      <c r="R943" s="58"/>
      <c r="S943" s="58">
        <v>0</v>
      </c>
      <c r="T943" s="58">
        <v>0</v>
      </c>
      <c r="U943" s="58"/>
      <c r="V943" s="58">
        <v>0</v>
      </c>
      <c r="W943" s="58"/>
      <c r="X943" s="58"/>
      <c r="Y943" s="58"/>
      <c r="Z943" s="58">
        <v>0</v>
      </c>
      <c r="AA943" s="58">
        <v>0</v>
      </c>
      <c r="AB943" s="58"/>
      <c r="AC943" s="58">
        <v>0</v>
      </c>
      <c r="AD943" s="58"/>
      <c r="AE943" s="58"/>
      <c r="AF943" s="58"/>
      <c r="AG943" s="58">
        <f t="shared" si="43"/>
        <v>0</v>
      </c>
      <c r="AH943" s="58">
        <f t="shared" si="44"/>
        <v>0</v>
      </c>
      <c r="AI943" s="58"/>
      <c r="AJ943" s="58">
        <f t="shared" si="45"/>
        <v>0</v>
      </c>
      <c r="AK943" s="58"/>
      <c r="AL943" s="58"/>
    </row>
    <row r="944" spans="1:38" ht="93.75">
      <c r="A944" s="46" t="s">
        <v>1225</v>
      </c>
      <c r="B944" s="91" t="s">
        <v>1116</v>
      </c>
      <c r="C944" s="54" t="s">
        <v>2151</v>
      </c>
      <c r="D944" s="4"/>
      <c r="E944" s="58">
        <v>0</v>
      </c>
      <c r="F944" s="58">
        <v>0</v>
      </c>
      <c r="G944" s="58"/>
      <c r="H944" s="58">
        <v>0</v>
      </c>
      <c r="I944" s="58"/>
      <c r="J944" s="58"/>
      <c r="K944" s="58"/>
      <c r="L944" s="58">
        <v>0</v>
      </c>
      <c r="M944" s="58">
        <v>0</v>
      </c>
      <c r="N944" s="58"/>
      <c r="O944" s="58">
        <v>0</v>
      </c>
      <c r="P944" s="58"/>
      <c r="Q944" s="58"/>
      <c r="R944" s="58"/>
      <c r="S944" s="58">
        <v>0</v>
      </c>
      <c r="T944" s="58">
        <v>0</v>
      </c>
      <c r="U944" s="58"/>
      <c r="V944" s="58">
        <v>0</v>
      </c>
      <c r="W944" s="58"/>
      <c r="X944" s="58"/>
      <c r="Y944" s="58"/>
      <c r="Z944" s="58">
        <v>0</v>
      </c>
      <c r="AA944" s="58">
        <v>0</v>
      </c>
      <c r="AB944" s="58"/>
      <c r="AC944" s="58">
        <v>0</v>
      </c>
      <c r="AD944" s="58"/>
      <c r="AE944" s="58"/>
      <c r="AF944" s="58"/>
      <c r="AG944" s="58">
        <f t="shared" si="43"/>
        <v>0</v>
      </c>
      <c r="AH944" s="58">
        <f t="shared" si="44"/>
        <v>0</v>
      </c>
      <c r="AI944" s="58"/>
      <c r="AJ944" s="58">
        <f t="shared" si="45"/>
        <v>0</v>
      </c>
      <c r="AK944" s="58"/>
      <c r="AL944" s="58"/>
    </row>
    <row r="945" spans="1:38" ht="131.25">
      <c r="A945" s="46" t="s">
        <v>1225</v>
      </c>
      <c r="B945" s="91" t="s">
        <v>1117</v>
      </c>
      <c r="C945" s="54" t="s">
        <v>2152</v>
      </c>
      <c r="D945" s="4"/>
      <c r="E945" s="58">
        <v>0</v>
      </c>
      <c r="F945" s="58">
        <v>0</v>
      </c>
      <c r="G945" s="58"/>
      <c r="H945" s="58">
        <v>0</v>
      </c>
      <c r="I945" s="58"/>
      <c r="J945" s="58"/>
      <c r="K945" s="58"/>
      <c r="L945" s="58">
        <v>0</v>
      </c>
      <c r="M945" s="58">
        <v>0</v>
      </c>
      <c r="N945" s="58"/>
      <c r="O945" s="58">
        <v>0</v>
      </c>
      <c r="P945" s="58"/>
      <c r="Q945" s="58"/>
      <c r="R945" s="58"/>
      <c r="S945" s="58">
        <v>98.082729999999998</v>
      </c>
      <c r="T945" s="58">
        <v>1.60</v>
      </c>
      <c r="U945" s="58"/>
      <c r="V945" s="58">
        <v>18.80</v>
      </c>
      <c r="W945" s="58"/>
      <c r="X945" s="58"/>
      <c r="Y945" s="58"/>
      <c r="Z945" s="58">
        <v>0</v>
      </c>
      <c r="AA945" s="58">
        <v>0</v>
      </c>
      <c r="AB945" s="58"/>
      <c r="AC945" s="58">
        <v>0</v>
      </c>
      <c r="AD945" s="58"/>
      <c r="AE945" s="58"/>
      <c r="AF945" s="58"/>
      <c r="AG945" s="58">
        <f t="shared" si="43"/>
        <v>98.082729999999998</v>
      </c>
      <c r="AH945" s="58">
        <f t="shared" si="44"/>
        <v>1.6000000000000001</v>
      </c>
      <c r="AI945" s="58"/>
      <c r="AJ945" s="58">
        <f t="shared" si="45"/>
        <v>18.800000000000001</v>
      </c>
      <c r="AK945" s="58"/>
      <c r="AL945" s="58"/>
    </row>
    <row r="946" spans="1:38" ht="75">
      <c r="A946" s="46" t="s">
        <v>1225</v>
      </c>
      <c r="B946" s="91" t="s">
        <v>1118</v>
      </c>
      <c r="C946" s="54" t="s">
        <v>2153</v>
      </c>
      <c r="D946" s="4"/>
      <c r="E946" s="58">
        <v>0</v>
      </c>
      <c r="F946" s="58">
        <v>0</v>
      </c>
      <c r="G946" s="58"/>
      <c r="H946" s="58">
        <v>0</v>
      </c>
      <c r="I946" s="58"/>
      <c r="J946" s="58"/>
      <c r="K946" s="58"/>
      <c r="L946" s="58">
        <v>0</v>
      </c>
      <c r="M946" s="58">
        <v>0</v>
      </c>
      <c r="N946" s="58"/>
      <c r="O946" s="58">
        <v>0</v>
      </c>
      <c r="P946" s="58"/>
      <c r="Q946" s="58"/>
      <c r="R946" s="58"/>
      <c r="S946" s="58">
        <v>0</v>
      </c>
      <c r="T946" s="58">
        <v>0</v>
      </c>
      <c r="U946" s="58"/>
      <c r="V946" s="58">
        <v>0</v>
      </c>
      <c r="W946" s="58"/>
      <c r="X946" s="58"/>
      <c r="Y946" s="58"/>
      <c r="Z946" s="58">
        <v>0</v>
      </c>
      <c r="AA946" s="58">
        <v>0</v>
      </c>
      <c r="AB946" s="58"/>
      <c r="AC946" s="58">
        <v>0</v>
      </c>
      <c r="AD946" s="58"/>
      <c r="AE946" s="58"/>
      <c r="AF946" s="58"/>
      <c r="AG946" s="58">
        <f t="shared" si="43"/>
        <v>0</v>
      </c>
      <c r="AH946" s="58">
        <f t="shared" si="44"/>
        <v>0</v>
      </c>
      <c r="AI946" s="58"/>
      <c r="AJ946" s="58">
        <f t="shared" si="45"/>
        <v>0</v>
      </c>
      <c r="AK946" s="58"/>
      <c r="AL946" s="58"/>
    </row>
    <row r="947" spans="1:38" ht="187.5">
      <c r="A947" s="46" t="s">
        <v>1225</v>
      </c>
      <c r="B947" s="91" t="s">
        <v>1119</v>
      </c>
      <c r="C947" s="54" t="s">
        <v>2154</v>
      </c>
      <c r="D947" s="4"/>
      <c r="E947" s="58">
        <v>0</v>
      </c>
      <c r="F947" s="58">
        <v>0</v>
      </c>
      <c r="G947" s="58"/>
      <c r="H947" s="58">
        <v>0</v>
      </c>
      <c r="I947" s="58"/>
      <c r="J947" s="58"/>
      <c r="K947" s="58"/>
      <c r="L947" s="58">
        <v>0</v>
      </c>
      <c r="M947" s="58">
        <v>0</v>
      </c>
      <c r="N947" s="58"/>
      <c r="O947" s="58">
        <v>0</v>
      </c>
      <c r="P947" s="58"/>
      <c r="Q947" s="58"/>
      <c r="R947" s="58"/>
      <c r="S947" s="58">
        <v>0</v>
      </c>
      <c r="T947" s="58">
        <v>0</v>
      </c>
      <c r="U947" s="58"/>
      <c r="V947" s="58">
        <v>0</v>
      </c>
      <c r="W947" s="58"/>
      <c r="X947" s="58"/>
      <c r="Y947" s="58"/>
      <c r="Z947" s="58">
        <v>0</v>
      </c>
      <c r="AA947" s="58">
        <v>0</v>
      </c>
      <c r="AB947" s="58"/>
      <c r="AC947" s="58">
        <v>0</v>
      </c>
      <c r="AD947" s="58"/>
      <c r="AE947" s="58"/>
      <c r="AF947" s="58"/>
      <c r="AG947" s="58">
        <f t="shared" si="43"/>
        <v>0</v>
      </c>
      <c r="AH947" s="58">
        <f t="shared" si="44"/>
        <v>0</v>
      </c>
      <c r="AI947" s="58"/>
      <c r="AJ947" s="58">
        <f t="shared" si="45"/>
        <v>0</v>
      </c>
      <c r="AK947" s="58"/>
      <c r="AL947" s="58"/>
    </row>
    <row r="948" spans="1:38" ht="112.5">
      <c r="A948" s="46" t="s">
        <v>1225</v>
      </c>
      <c r="B948" s="91" t="s">
        <v>1120</v>
      </c>
      <c r="C948" s="54" t="s">
        <v>2155</v>
      </c>
      <c r="D948" s="4"/>
      <c r="E948" s="58">
        <v>0</v>
      </c>
      <c r="F948" s="58">
        <v>0</v>
      </c>
      <c r="G948" s="58"/>
      <c r="H948" s="58">
        <v>0</v>
      </c>
      <c r="I948" s="58"/>
      <c r="J948" s="58"/>
      <c r="K948" s="58"/>
      <c r="L948" s="58">
        <v>0</v>
      </c>
      <c r="M948" s="58">
        <v>0</v>
      </c>
      <c r="N948" s="58"/>
      <c r="O948" s="58">
        <v>0</v>
      </c>
      <c r="P948" s="58"/>
      <c r="Q948" s="58"/>
      <c r="R948" s="58"/>
      <c r="S948" s="58">
        <v>0</v>
      </c>
      <c r="T948" s="58">
        <v>0</v>
      </c>
      <c r="U948" s="58"/>
      <c r="V948" s="58">
        <v>0</v>
      </c>
      <c r="W948" s="58"/>
      <c r="X948" s="58"/>
      <c r="Y948" s="58"/>
      <c r="Z948" s="58">
        <v>0</v>
      </c>
      <c r="AA948" s="58">
        <v>0</v>
      </c>
      <c r="AB948" s="58"/>
      <c r="AC948" s="58">
        <v>0</v>
      </c>
      <c r="AD948" s="58"/>
      <c r="AE948" s="58"/>
      <c r="AF948" s="58"/>
      <c r="AG948" s="58">
        <f t="shared" si="43"/>
        <v>0</v>
      </c>
      <c r="AH948" s="58">
        <f t="shared" si="44"/>
        <v>0</v>
      </c>
      <c r="AI948" s="58"/>
      <c r="AJ948" s="58">
        <f t="shared" si="45"/>
        <v>0</v>
      </c>
      <c r="AK948" s="58"/>
      <c r="AL948" s="58"/>
    </row>
    <row r="949" spans="1:38" ht="150">
      <c r="A949" s="46" t="s">
        <v>1225</v>
      </c>
      <c r="B949" s="91" t="s">
        <v>1121</v>
      </c>
      <c r="C949" s="54" t="s">
        <v>2156</v>
      </c>
      <c r="D949" s="4"/>
      <c r="E949" s="58">
        <v>0</v>
      </c>
      <c r="F949" s="58">
        <v>0</v>
      </c>
      <c r="G949" s="58"/>
      <c r="H949" s="58">
        <v>0</v>
      </c>
      <c r="I949" s="58"/>
      <c r="J949" s="58"/>
      <c r="K949" s="58"/>
      <c r="L949" s="58">
        <v>0</v>
      </c>
      <c r="M949" s="58">
        <v>0</v>
      </c>
      <c r="N949" s="58"/>
      <c r="O949" s="58">
        <v>0</v>
      </c>
      <c r="P949" s="58"/>
      <c r="Q949" s="58"/>
      <c r="R949" s="58"/>
      <c r="S949" s="58">
        <v>0</v>
      </c>
      <c r="T949" s="58">
        <v>0</v>
      </c>
      <c r="U949" s="58"/>
      <c r="V949" s="58">
        <v>0</v>
      </c>
      <c r="W949" s="58"/>
      <c r="X949" s="58"/>
      <c r="Y949" s="58"/>
      <c r="Z949" s="58">
        <v>0</v>
      </c>
      <c r="AA949" s="58">
        <v>0</v>
      </c>
      <c r="AB949" s="58"/>
      <c r="AC949" s="58">
        <v>0</v>
      </c>
      <c r="AD949" s="58"/>
      <c r="AE949" s="58"/>
      <c r="AF949" s="58"/>
      <c r="AG949" s="58">
        <f t="shared" si="43"/>
        <v>0</v>
      </c>
      <c r="AH949" s="58">
        <f t="shared" si="44"/>
        <v>0</v>
      </c>
      <c r="AI949" s="58"/>
      <c r="AJ949" s="58">
        <f t="shared" si="45"/>
        <v>0</v>
      </c>
      <c r="AK949" s="58"/>
      <c r="AL949" s="58"/>
    </row>
    <row r="950" spans="1:38" ht="75">
      <c r="A950" s="46" t="s">
        <v>1225</v>
      </c>
      <c r="B950" s="91" t="s">
        <v>1122</v>
      </c>
      <c r="C950" s="54" t="s">
        <v>2157</v>
      </c>
      <c r="D950" s="4"/>
      <c r="E950" s="58">
        <v>0</v>
      </c>
      <c r="F950" s="58">
        <v>0</v>
      </c>
      <c r="G950" s="58"/>
      <c r="H950" s="58">
        <v>0</v>
      </c>
      <c r="I950" s="58"/>
      <c r="J950" s="58"/>
      <c r="K950" s="58"/>
      <c r="L950" s="58">
        <v>0</v>
      </c>
      <c r="M950" s="58">
        <v>0</v>
      </c>
      <c r="N950" s="58"/>
      <c r="O950" s="58">
        <v>0</v>
      </c>
      <c r="P950" s="58"/>
      <c r="Q950" s="58"/>
      <c r="R950" s="58"/>
      <c r="S950" s="58">
        <v>0</v>
      </c>
      <c r="T950" s="58">
        <v>0</v>
      </c>
      <c r="U950" s="58"/>
      <c r="V950" s="58">
        <v>0</v>
      </c>
      <c r="W950" s="58"/>
      <c r="X950" s="58"/>
      <c r="Y950" s="58"/>
      <c r="Z950" s="58">
        <v>0</v>
      </c>
      <c r="AA950" s="58">
        <v>0</v>
      </c>
      <c r="AB950" s="58"/>
      <c r="AC950" s="58">
        <v>0</v>
      </c>
      <c r="AD950" s="58"/>
      <c r="AE950" s="58"/>
      <c r="AF950" s="58"/>
      <c r="AG950" s="58">
        <f t="shared" si="43"/>
        <v>0</v>
      </c>
      <c r="AH950" s="58">
        <f t="shared" si="44"/>
        <v>0</v>
      </c>
      <c r="AI950" s="58"/>
      <c r="AJ950" s="58">
        <f t="shared" si="45"/>
        <v>0</v>
      </c>
      <c r="AK950" s="58"/>
      <c r="AL950" s="58"/>
    </row>
    <row r="951" spans="1:38" ht="93.75">
      <c r="A951" s="46" t="s">
        <v>1225</v>
      </c>
      <c r="B951" s="91" t="s">
        <v>1123</v>
      </c>
      <c r="C951" s="54" t="s">
        <v>2158</v>
      </c>
      <c r="D951" s="4"/>
      <c r="E951" s="58">
        <v>0</v>
      </c>
      <c r="F951" s="58">
        <v>0</v>
      </c>
      <c r="G951" s="58"/>
      <c r="H951" s="58">
        <v>0</v>
      </c>
      <c r="I951" s="58"/>
      <c r="J951" s="58"/>
      <c r="K951" s="58"/>
      <c r="L951" s="58">
        <v>0</v>
      </c>
      <c r="M951" s="58">
        <v>0</v>
      </c>
      <c r="N951" s="58"/>
      <c r="O951" s="58">
        <v>0</v>
      </c>
      <c r="P951" s="58"/>
      <c r="Q951" s="58"/>
      <c r="R951" s="58"/>
      <c r="S951" s="58">
        <v>0</v>
      </c>
      <c r="T951" s="58">
        <v>0</v>
      </c>
      <c r="U951" s="58"/>
      <c r="V951" s="58">
        <v>0</v>
      </c>
      <c r="W951" s="58"/>
      <c r="X951" s="58"/>
      <c r="Y951" s="58"/>
      <c r="Z951" s="58">
        <v>0</v>
      </c>
      <c r="AA951" s="58">
        <v>0</v>
      </c>
      <c r="AB951" s="58"/>
      <c r="AC951" s="58">
        <v>0</v>
      </c>
      <c r="AD951" s="58"/>
      <c r="AE951" s="58"/>
      <c r="AF951" s="58"/>
      <c r="AG951" s="58">
        <f t="shared" si="43"/>
        <v>0</v>
      </c>
      <c r="AH951" s="58">
        <f t="shared" si="44"/>
        <v>0</v>
      </c>
      <c r="AI951" s="58"/>
      <c r="AJ951" s="58">
        <f t="shared" si="45"/>
        <v>0</v>
      </c>
      <c r="AK951" s="58"/>
      <c r="AL951" s="58"/>
    </row>
    <row r="952" spans="1:38" ht="93.75">
      <c r="A952" s="46" t="s">
        <v>1225</v>
      </c>
      <c r="B952" s="91" t="s">
        <v>1124</v>
      </c>
      <c r="C952" s="54" t="s">
        <v>2159</v>
      </c>
      <c r="D952" s="4"/>
      <c r="E952" s="58">
        <v>0</v>
      </c>
      <c r="F952" s="58">
        <v>0</v>
      </c>
      <c r="G952" s="58"/>
      <c r="H952" s="58">
        <v>0</v>
      </c>
      <c r="I952" s="58"/>
      <c r="J952" s="58"/>
      <c r="K952" s="58"/>
      <c r="L952" s="58">
        <v>0</v>
      </c>
      <c r="M952" s="58">
        <v>0</v>
      </c>
      <c r="N952" s="58"/>
      <c r="O952" s="58">
        <v>0</v>
      </c>
      <c r="P952" s="58"/>
      <c r="Q952" s="58"/>
      <c r="R952" s="58"/>
      <c r="S952" s="58">
        <v>0</v>
      </c>
      <c r="T952" s="58">
        <v>0</v>
      </c>
      <c r="U952" s="58"/>
      <c r="V952" s="58">
        <v>0</v>
      </c>
      <c r="W952" s="58"/>
      <c r="X952" s="58"/>
      <c r="Y952" s="58"/>
      <c r="Z952" s="58">
        <v>0</v>
      </c>
      <c r="AA952" s="58">
        <v>0</v>
      </c>
      <c r="AB952" s="58"/>
      <c r="AC952" s="58">
        <v>0</v>
      </c>
      <c r="AD952" s="58"/>
      <c r="AE952" s="58"/>
      <c r="AF952" s="58"/>
      <c r="AG952" s="58">
        <f t="shared" si="43"/>
        <v>0</v>
      </c>
      <c r="AH952" s="58">
        <f t="shared" si="44"/>
        <v>0</v>
      </c>
      <c r="AI952" s="58"/>
      <c r="AJ952" s="58">
        <f t="shared" si="45"/>
        <v>0</v>
      </c>
      <c r="AK952" s="58"/>
      <c r="AL952" s="58"/>
    </row>
    <row r="953" spans="1:38" ht="112.5">
      <c r="A953" s="46" t="s">
        <v>1225</v>
      </c>
      <c r="B953" s="91" t="s">
        <v>1125</v>
      </c>
      <c r="C953" s="54" t="s">
        <v>2160</v>
      </c>
      <c r="D953" s="4"/>
      <c r="E953" s="58">
        <v>0</v>
      </c>
      <c r="F953" s="58">
        <v>0</v>
      </c>
      <c r="G953" s="58"/>
      <c r="H953" s="58">
        <v>0</v>
      </c>
      <c r="I953" s="58"/>
      <c r="J953" s="58"/>
      <c r="K953" s="58"/>
      <c r="L953" s="58">
        <v>0</v>
      </c>
      <c r="M953" s="58">
        <v>0</v>
      </c>
      <c r="N953" s="58"/>
      <c r="O953" s="58">
        <v>0</v>
      </c>
      <c r="P953" s="58"/>
      <c r="Q953" s="58"/>
      <c r="R953" s="58"/>
      <c r="S953" s="58">
        <v>0</v>
      </c>
      <c r="T953" s="58">
        <v>0</v>
      </c>
      <c r="U953" s="58"/>
      <c r="V953" s="58">
        <v>0</v>
      </c>
      <c r="W953" s="58"/>
      <c r="X953" s="58"/>
      <c r="Y953" s="58"/>
      <c r="Z953" s="58">
        <v>0</v>
      </c>
      <c r="AA953" s="58">
        <v>0</v>
      </c>
      <c r="AB953" s="58"/>
      <c r="AC953" s="58">
        <v>0</v>
      </c>
      <c r="AD953" s="58"/>
      <c r="AE953" s="58"/>
      <c r="AF953" s="58"/>
      <c r="AG953" s="58">
        <f t="shared" si="43"/>
        <v>0</v>
      </c>
      <c r="AH953" s="58">
        <f t="shared" si="44"/>
        <v>0</v>
      </c>
      <c r="AI953" s="58"/>
      <c r="AJ953" s="58">
        <f t="shared" si="45"/>
        <v>0</v>
      </c>
      <c r="AK953" s="58"/>
      <c r="AL953" s="58"/>
    </row>
    <row r="954" spans="1:38" ht="150">
      <c r="A954" s="46" t="s">
        <v>1225</v>
      </c>
      <c r="B954" s="91" t="s">
        <v>1126</v>
      </c>
      <c r="C954" s="54" t="s">
        <v>2161</v>
      </c>
      <c r="D954" s="4"/>
      <c r="E954" s="58">
        <v>0</v>
      </c>
      <c r="F954" s="58">
        <v>0</v>
      </c>
      <c r="G954" s="58"/>
      <c r="H954" s="58">
        <v>0</v>
      </c>
      <c r="I954" s="58"/>
      <c r="J954" s="58"/>
      <c r="K954" s="58"/>
      <c r="L954" s="58">
        <v>0</v>
      </c>
      <c r="M954" s="58">
        <v>0</v>
      </c>
      <c r="N954" s="58"/>
      <c r="O954" s="58">
        <v>0</v>
      </c>
      <c r="P954" s="58"/>
      <c r="Q954" s="58"/>
      <c r="R954" s="58"/>
      <c r="S954" s="58">
        <v>0</v>
      </c>
      <c r="T954" s="58">
        <v>0</v>
      </c>
      <c r="U954" s="58"/>
      <c r="V954" s="58">
        <v>0</v>
      </c>
      <c r="W954" s="58"/>
      <c r="X954" s="58"/>
      <c r="Y954" s="58"/>
      <c r="Z954" s="58">
        <v>0</v>
      </c>
      <c r="AA954" s="58">
        <v>0</v>
      </c>
      <c r="AB954" s="58"/>
      <c r="AC954" s="58">
        <v>0</v>
      </c>
      <c r="AD954" s="58"/>
      <c r="AE954" s="58"/>
      <c r="AF954" s="58"/>
      <c r="AG954" s="58">
        <f t="shared" si="43"/>
        <v>0</v>
      </c>
      <c r="AH954" s="58">
        <f t="shared" si="44"/>
        <v>0</v>
      </c>
      <c r="AI954" s="58"/>
      <c r="AJ954" s="58">
        <f t="shared" si="45"/>
        <v>0</v>
      </c>
      <c r="AK954" s="58"/>
      <c r="AL954" s="58"/>
    </row>
    <row r="955" spans="1:38" ht="131.25">
      <c r="A955" s="46" t="s">
        <v>1225</v>
      </c>
      <c r="B955" s="91" t="s">
        <v>1127</v>
      </c>
      <c r="C955" s="54" t="s">
        <v>2162</v>
      </c>
      <c r="D955" s="4"/>
      <c r="E955" s="58">
        <v>0</v>
      </c>
      <c r="F955" s="58">
        <v>0</v>
      </c>
      <c r="G955" s="58"/>
      <c r="H955" s="58">
        <v>0</v>
      </c>
      <c r="I955" s="58"/>
      <c r="J955" s="58"/>
      <c r="K955" s="58"/>
      <c r="L955" s="58">
        <v>0</v>
      </c>
      <c r="M955" s="58">
        <v>0</v>
      </c>
      <c r="N955" s="58"/>
      <c r="O955" s="58">
        <v>0</v>
      </c>
      <c r="P955" s="58"/>
      <c r="Q955" s="58"/>
      <c r="R955" s="58"/>
      <c r="S955" s="58">
        <v>0</v>
      </c>
      <c r="T955" s="58">
        <v>0</v>
      </c>
      <c r="U955" s="58"/>
      <c r="V955" s="58">
        <v>0</v>
      </c>
      <c r="W955" s="58"/>
      <c r="X955" s="58"/>
      <c r="Y955" s="58"/>
      <c r="Z955" s="58">
        <v>0</v>
      </c>
      <c r="AA955" s="58">
        <v>0</v>
      </c>
      <c r="AB955" s="58"/>
      <c r="AC955" s="58">
        <v>0</v>
      </c>
      <c r="AD955" s="58"/>
      <c r="AE955" s="58"/>
      <c r="AF955" s="58"/>
      <c r="AG955" s="58">
        <f t="shared" si="43"/>
        <v>0</v>
      </c>
      <c r="AH955" s="58">
        <f t="shared" si="44"/>
        <v>0</v>
      </c>
      <c r="AI955" s="58"/>
      <c r="AJ955" s="58">
        <f t="shared" si="45"/>
        <v>0</v>
      </c>
      <c r="AK955" s="58"/>
      <c r="AL955" s="58"/>
    </row>
    <row r="956" spans="1:38" ht="112.5">
      <c r="A956" s="46" t="s">
        <v>1225</v>
      </c>
      <c r="B956" s="91" t="s">
        <v>1128</v>
      </c>
      <c r="C956" s="54" t="s">
        <v>2163</v>
      </c>
      <c r="D956" s="4"/>
      <c r="E956" s="58">
        <v>0</v>
      </c>
      <c r="F956" s="58">
        <v>0</v>
      </c>
      <c r="G956" s="58"/>
      <c r="H956" s="58">
        <v>0</v>
      </c>
      <c r="I956" s="58"/>
      <c r="J956" s="58"/>
      <c r="K956" s="58"/>
      <c r="L956" s="58">
        <v>0</v>
      </c>
      <c r="M956" s="58">
        <v>0</v>
      </c>
      <c r="N956" s="58"/>
      <c r="O956" s="58">
        <v>0</v>
      </c>
      <c r="P956" s="58"/>
      <c r="Q956" s="58"/>
      <c r="R956" s="58"/>
      <c r="S956" s="58">
        <v>0</v>
      </c>
      <c r="T956" s="58">
        <v>0</v>
      </c>
      <c r="U956" s="58"/>
      <c r="V956" s="58">
        <v>0</v>
      </c>
      <c r="W956" s="58"/>
      <c r="X956" s="58"/>
      <c r="Y956" s="58"/>
      <c r="Z956" s="58">
        <v>0</v>
      </c>
      <c r="AA956" s="58">
        <v>0</v>
      </c>
      <c r="AB956" s="58"/>
      <c r="AC956" s="58">
        <v>0</v>
      </c>
      <c r="AD956" s="58"/>
      <c r="AE956" s="58"/>
      <c r="AF956" s="58"/>
      <c r="AG956" s="58">
        <f t="shared" si="43"/>
        <v>0</v>
      </c>
      <c r="AH956" s="58">
        <f t="shared" si="44"/>
        <v>0</v>
      </c>
      <c r="AI956" s="58"/>
      <c r="AJ956" s="58">
        <f t="shared" si="45"/>
        <v>0</v>
      </c>
      <c r="AK956" s="58"/>
      <c r="AL956" s="58"/>
    </row>
    <row r="957" spans="1:38" ht="93.75">
      <c r="A957" s="46" t="s">
        <v>1225</v>
      </c>
      <c r="B957" s="91" t="s">
        <v>1129</v>
      </c>
      <c r="C957" s="54" t="s">
        <v>2164</v>
      </c>
      <c r="D957" s="4"/>
      <c r="E957" s="58">
        <v>0</v>
      </c>
      <c r="F957" s="58">
        <v>0</v>
      </c>
      <c r="G957" s="58"/>
      <c r="H957" s="58">
        <v>0</v>
      </c>
      <c r="I957" s="58"/>
      <c r="J957" s="58"/>
      <c r="K957" s="58"/>
      <c r="L957" s="58">
        <v>0</v>
      </c>
      <c r="M957" s="58">
        <v>0</v>
      </c>
      <c r="N957" s="58"/>
      <c r="O957" s="58">
        <v>0</v>
      </c>
      <c r="P957" s="58"/>
      <c r="Q957" s="58"/>
      <c r="R957" s="58"/>
      <c r="S957" s="58">
        <v>0</v>
      </c>
      <c r="T957" s="58">
        <v>0</v>
      </c>
      <c r="U957" s="58"/>
      <c r="V957" s="58">
        <v>0</v>
      </c>
      <c r="W957" s="58"/>
      <c r="X957" s="58"/>
      <c r="Y957" s="58"/>
      <c r="Z957" s="58">
        <v>0</v>
      </c>
      <c r="AA957" s="58">
        <v>0</v>
      </c>
      <c r="AB957" s="58"/>
      <c r="AC957" s="58">
        <v>0</v>
      </c>
      <c r="AD957" s="58"/>
      <c r="AE957" s="58"/>
      <c r="AF957" s="58"/>
      <c r="AG957" s="58">
        <f t="shared" si="43"/>
        <v>0</v>
      </c>
      <c r="AH957" s="58">
        <f t="shared" si="44"/>
        <v>0</v>
      </c>
      <c r="AI957" s="58"/>
      <c r="AJ957" s="58">
        <f t="shared" si="45"/>
        <v>0</v>
      </c>
      <c r="AK957" s="58"/>
      <c r="AL957" s="58"/>
    </row>
    <row r="958" spans="1:38" ht="93.75">
      <c r="A958" s="46" t="s">
        <v>1225</v>
      </c>
      <c r="B958" s="91" t="s">
        <v>1130</v>
      </c>
      <c r="C958" s="54" t="s">
        <v>2165</v>
      </c>
      <c r="D958" s="4"/>
      <c r="E958" s="58">
        <v>0</v>
      </c>
      <c r="F958" s="58">
        <v>0</v>
      </c>
      <c r="G958" s="58"/>
      <c r="H958" s="58">
        <v>0</v>
      </c>
      <c r="I958" s="58"/>
      <c r="J958" s="58"/>
      <c r="K958" s="58"/>
      <c r="L958" s="58">
        <v>0</v>
      </c>
      <c r="M958" s="58">
        <v>0</v>
      </c>
      <c r="N958" s="58"/>
      <c r="O958" s="58">
        <v>0</v>
      </c>
      <c r="P958" s="58"/>
      <c r="Q958" s="58"/>
      <c r="R958" s="58"/>
      <c r="S958" s="58">
        <v>0</v>
      </c>
      <c r="T958" s="58">
        <v>0</v>
      </c>
      <c r="U958" s="58"/>
      <c r="V958" s="58">
        <v>0</v>
      </c>
      <c r="W958" s="58"/>
      <c r="X958" s="58"/>
      <c r="Y958" s="58"/>
      <c r="Z958" s="58">
        <v>0</v>
      </c>
      <c r="AA958" s="58">
        <v>0</v>
      </c>
      <c r="AB958" s="58"/>
      <c r="AC958" s="58">
        <v>0</v>
      </c>
      <c r="AD958" s="58"/>
      <c r="AE958" s="58"/>
      <c r="AF958" s="58"/>
      <c r="AG958" s="58">
        <f t="shared" si="43"/>
        <v>0</v>
      </c>
      <c r="AH958" s="58">
        <f t="shared" si="44"/>
        <v>0</v>
      </c>
      <c r="AI958" s="58"/>
      <c r="AJ958" s="58">
        <f t="shared" si="45"/>
        <v>0</v>
      </c>
      <c r="AK958" s="58"/>
      <c r="AL958" s="58"/>
    </row>
    <row r="959" spans="1:38" ht="75">
      <c r="A959" s="46" t="s">
        <v>1225</v>
      </c>
      <c r="B959" s="91" t="s">
        <v>1131</v>
      </c>
      <c r="C959" s="54" t="s">
        <v>2166</v>
      </c>
      <c r="D959" s="4"/>
      <c r="E959" s="58">
        <v>0</v>
      </c>
      <c r="F959" s="58">
        <v>0</v>
      </c>
      <c r="G959" s="58"/>
      <c r="H959" s="58">
        <v>0</v>
      </c>
      <c r="I959" s="58"/>
      <c r="J959" s="58"/>
      <c r="K959" s="58"/>
      <c r="L959" s="58">
        <v>3.5548467500000003</v>
      </c>
      <c r="M959" s="58">
        <v>0</v>
      </c>
      <c r="N959" s="58"/>
      <c r="O959" s="58">
        <v>0.56699999999999995</v>
      </c>
      <c r="P959" s="58"/>
      <c r="Q959" s="58"/>
      <c r="R959" s="58"/>
      <c r="S959" s="58">
        <v>0</v>
      </c>
      <c r="T959" s="58">
        <v>0</v>
      </c>
      <c r="U959" s="58"/>
      <c r="V959" s="58">
        <v>0</v>
      </c>
      <c r="W959" s="58"/>
      <c r="X959" s="58"/>
      <c r="Y959" s="58"/>
      <c r="Z959" s="58">
        <v>0</v>
      </c>
      <c r="AA959" s="58">
        <v>0</v>
      </c>
      <c r="AB959" s="58"/>
      <c r="AC959" s="58">
        <v>0</v>
      </c>
      <c r="AD959" s="58"/>
      <c r="AE959" s="58"/>
      <c r="AF959" s="58"/>
      <c r="AG959" s="58">
        <f t="shared" si="43"/>
        <v>3.5548467500000003</v>
      </c>
      <c r="AH959" s="58">
        <f t="shared" si="44"/>
        <v>0</v>
      </c>
      <c r="AI959" s="58"/>
      <c r="AJ959" s="58">
        <f t="shared" si="45"/>
        <v>0.56699999999999995</v>
      </c>
      <c r="AK959" s="58"/>
      <c r="AL959" s="58"/>
    </row>
    <row r="960" spans="1:38" ht="75">
      <c r="A960" s="46" t="s">
        <v>1225</v>
      </c>
      <c r="B960" s="91" t="s">
        <v>1132</v>
      </c>
      <c r="C960" s="54" t="s">
        <v>2167</v>
      </c>
      <c r="D960" s="4"/>
      <c r="E960" s="58">
        <v>0</v>
      </c>
      <c r="F960" s="58">
        <v>0</v>
      </c>
      <c r="G960" s="58"/>
      <c r="H960" s="58">
        <v>0</v>
      </c>
      <c r="I960" s="58"/>
      <c r="J960" s="58"/>
      <c r="K960" s="58"/>
      <c r="L960" s="58">
        <v>0</v>
      </c>
      <c r="M960" s="58">
        <v>0</v>
      </c>
      <c r="N960" s="58"/>
      <c r="O960" s="58">
        <v>0</v>
      </c>
      <c r="P960" s="58"/>
      <c r="Q960" s="58"/>
      <c r="R960" s="58"/>
      <c r="S960" s="58">
        <v>0</v>
      </c>
      <c r="T960" s="58">
        <v>0</v>
      </c>
      <c r="U960" s="58"/>
      <c r="V960" s="58">
        <v>0</v>
      </c>
      <c r="W960" s="58"/>
      <c r="X960" s="58"/>
      <c r="Y960" s="58"/>
      <c r="Z960" s="58">
        <v>0</v>
      </c>
      <c r="AA960" s="58">
        <v>0</v>
      </c>
      <c r="AB960" s="58"/>
      <c r="AC960" s="58">
        <v>0</v>
      </c>
      <c r="AD960" s="58"/>
      <c r="AE960" s="58"/>
      <c r="AF960" s="58"/>
      <c r="AG960" s="58">
        <f t="shared" si="43"/>
        <v>0</v>
      </c>
      <c r="AH960" s="58">
        <f t="shared" si="44"/>
        <v>0</v>
      </c>
      <c r="AI960" s="58"/>
      <c r="AJ960" s="58">
        <f t="shared" si="45"/>
        <v>0</v>
      </c>
      <c r="AK960" s="58"/>
      <c r="AL960" s="58"/>
    </row>
    <row r="961" spans="1:38" ht="150">
      <c r="A961" s="46" t="s">
        <v>1225</v>
      </c>
      <c r="B961" s="91" t="s">
        <v>1133</v>
      </c>
      <c r="C961" s="54" t="s">
        <v>2168</v>
      </c>
      <c r="D961" s="4"/>
      <c r="E961" s="58">
        <v>0</v>
      </c>
      <c r="F961" s="58">
        <v>0</v>
      </c>
      <c r="G961" s="58"/>
      <c r="H961" s="58">
        <v>0</v>
      </c>
      <c r="I961" s="58"/>
      <c r="J961" s="58"/>
      <c r="K961" s="58"/>
      <c r="L961" s="58">
        <v>0</v>
      </c>
      <c r="M961" s="58">
        <v>0</v>
      </c>
      <c r="N961" s="58"/>
      <c r="O961" s="58">
        <v>0</v>
      </c>
      <c r="P961" s="58"/>
      <c r="Q961" s="58"/>
      <c r="R961" s="58"/>
      <c r="S961" s="58">
        <v>0</v>
      </c>
      <c r="T961" s="58">
        <v>0</v>
      </c>
      <c r="U961" s="58"/>
      <c r="V961" s="58">
        <v>0</v>
      </c>
      <c r="W961" s="58"/>
      <c r="X961" s="58"/>
      <c r="Y961" s="58"/>
      <c r="Z961" s="58">
        <v>0</v>
      </c>
      <c r="AA961" s="58">
        <v>0</v>
      </c>
      <c r="AB961" s="58"/>
      <c r="AC961" s="58">
        <v>0</v>
      </c>
      <c r="AD961" s="58"/>
      <c r="AE961" s="58"/>
      <c r="AF961" s="58"/>
      <c r="AG961" s="58">
        <f t="shared" si="43"/>
        <v>0</v>
      </c>
      <c r="AH961" s="58">
        <f t="shared" si="44"/>
        <v>0</v>
      </c>
      <c r="AI961" s="58"/>
      <c r="AJ961" s="58">
        <f t="shared" si="45"/>
        <v>0</v>
      </c>
      <c r="AK961" s="58"/>
      <c r="AL961" s="58"/>
    </row>
    <row r="962" spans="1:38" ht="131.25">
      <c r="A962" s="46" t="s">
        <v>1225</v>
      </c>
      <c r="B962" s="91" t="s">
        <v>1134</v>
      </c>
      <c r="C962" s="54" t="s">
        <v>2169</v>
      </c>
      <c r="D962" s="4"/>
      <c r="E962" s="58">
        <v>0</v>
      </c>
      <c r="F962" s="58">
        <v>0</v>
      </c>
      <c r="G962" s="58"/>
      <c r="H962" s="58">
        <v>0</v>
      </c>
      <c r="I962" s="58"/>
      <c r="J962" s="58"/>
      <c r="K962" s="58"/>
      <c r="L962" s="58">
        <v>0</v>
      </c>
      <c r="M962" s="58">
        <v>0</v>
      </c>
      <c r="N962" s="58"/>
      <c r="O962" s="58">
        <v>0</v>
      </c>
      <c r="P962" s="58"/>
      <c r="Q962" s="58"/>
      <c r="R962" s="58"/>
      <c r="S962" s="58">
        <v>0</v>
      </c>
      <c r="T962" s="58">
        <v>0</v>
      </c>
      <c r="U962" s="58"/>
      <c r="V962" s="58">
        <v>0</v>
      </c>
      <c r="W962" s="58"/>
      <c r="X962" s="58"/>
      <c r="Y962" s="58"/>
      <c r="Z962" s="58">
        <v>0</v>
      </c>
      <c r="AA962" s="58">
        <v>0</v>
      </c>
      <c r="AB962" s="58"/>
      <c r="AC962" s="58">
        <v>0</v>
      </c>
      <c r="AD962" s="58"/>
      <c r="AE962" s="58"/>
      <c r="AF962" s="58"/>
      <c r="AG962" s="58">
        <f t="shared" si="43"/>
        <v>0</v>
      </c>
      <c r="AH962" s="58">
        <f t="shared" si="44"/>
        <v>0</v>
      </c>
      <c r="AI962" s="58"/>
      <c r="AJ962" s="58">
        <f t="shared" si="45"/>
        <v>0</v>
      </c>
      <c r="AK962" s="58"/>
      <c r="AL962" s="58"/>
    </row>
    <row r="963" spans="1:38" ht="131.25">
      <c r="A963" s="46" t="s">
        <v>1225</v>
      </c>
      <c r="B963" s="91" t="s">
        <v>1135</v>
      </c>
      <c r="C963" s="54" t="s">
        <v>2170</v>
      </c>
      <c r="D963" s="4"/>
      <c r="E963" s="58">
        <v>0</v>
      </c>
      <c r="F963" s="58">
        <v>0</v>
      </c>
      <c r="G963" s="58"/>
      <c r="H963" s="58">
        <v>0</v>
      </c>
      <c r="I963" s="58"/>
      <c r="J963" s="58"/>
      <c r="K963" s="58"/>
      <c r="L963" s="58">
        <v>0</v>
      </c>
      <c r="M963" s="58">
        <v>0</v>
      </c>
      <c r="N963" s="58"/>
      <c r="O963" s="58">
        <v>0</v>
      </c>
      <c r="P963" s="58"/>
      <c r="Q963" s="58"/>
      <c r="R963" s="58"/>
      <c r="S963" s="58">
        <v>0</v>
      </c>
      <c r="T963" s="58">
        <v>0</v>
      </c>
      <c r="U963" s="58"/>
      <c r="V963" s="58">
        <v>0</v>
      </c>
      <c r="W963" s="58"/>
      <c r="X963" s="58"/>
      <c r="Y963" s="58"/>
      <c r="Z963" s="58">
        <v>0</v>
      </c>
      <c r="AA963" s="58">
        <v>0</v>
      </c>
      <c r="AB963" s="58"/>
      <c r="AC963" s="58">
        <v>0</v>
      </c>
      <c r="AD963" s="58"/>
      <c r="AE963" s="58"/>
      <c r="AF963" s="58"/>
      <c r="AG963" s="58">
        <f t="shared" si="43"/>
        <v>0</v>
      </c>
      <c r="AH963" s="58">
        <f t="shared" si="44"/>
        <v>0</v>
      </c>
      <c r="AI963" s="58"/>
      <c r="AJ963" s="58">
        <f t="shared" si="45"/>
        <v>0</v>
      </c>
      <c r="AK963" s="58"/>
      <c r="AL963" s="58"/>
    </row>
    <row r="964" spans="1:38" ht="131.25">
      <c r="A964" s="46" t="s">
        <v>1225</v>
      </c>
      <c r="B964" s="91" t="s">
        <v>1136</v>
      </c>
      <c r="C964" s="54" t="s">
        <v>2171</v>
      </c>
      <c r="D964" s="4"/>
      <c r="E964" s="58">
        <v>0</v>
      </c>
      <c r="F964" s="58">
        <v>0</v>
      </c>
      <c r="G964" s="58"/>
      <c r="H964" s="58">
        <v>0</v>
      </c>
      <c r="I964" s="58"/>
      <c r="J964" s="58"/>
      <c r="K964" s="58"/>
      <c r="L964" s="58">
        <v>0</v>
      </c>
      <c r="M964" s="58">
        <v>0</v>
      </c>
      <c r="N964" s="58"/>
      <c r="O964" s="58">
        <v>0</v>
      </c>
      <c r="P964" s="58"/>
      <c r="Q964" s="58"/>
      <c r="R964" s="58"/>
      <c r="S964" s="58">
        <v>0</v>
      </c>
      <c r="T964" s="58">
        <v>0</v>
      </c>
      <c r="U964" s="58"/>
      <c r="V964" s="58">
        <v>0</v>
      </c>
      <c r="W964" s="58"/>
      <c r="X964" s="58"/>
      <c r="Y964" s="58"/>
      <c r="Z964" s="58">
        <v>0</v>
      </c>
      <c r="AA964" s="58">
        <v>0</v>
      </c>
      <c r="AB964" s="58"/>
      <c r="AC964" s="58">
        <v>0</v>
      </c>
      <c r="AD964" s="58"/>
      <c r="AE964" s="58"/>
      <c r="AF964" s="58"/>
      <c r="AG964" s="58">
        <f t="shared" si="43"/>
        <v>0</v>
      </c>
      <c r="AH964" s="58">
        <f t="shared" si="44"/>
        <v>0</v>
      </c>
      <c r="AI964" s="58"/>
      <c r="AJ964" s="58">
        <f t="shared" si="45"/>
        <v>0</v>
      </c>
      <c r="AK964" s="58"/>
      <c r="AL964" s="58"/>
    </row>
    <row r="965" spans="1:38" ht="112.5">
      <c r="A965" s="46" t="s">
        <v>1225</v>
      </c>
      <c r="B965" s="91" t="s">
        <v>1137</v>
      </c>
      <c r="C965" s="54" t="s">
        <v>2172</v>
      </c>
      <c r="D965" s="4"/>
      <c r="E965" s="58">
        <v>0</v>
      </c>
      <c r="F965" s="58">
        <v>0</v>
      </c>
      <c r="G965" s="58"/>
      <c r="H965" s="58">
        <v>0</v>
      </c>
      <c r="I965" s="58"/>
      <c r="J965" s="58"/>
      <c r="K965" s="58"/>
      <c r="L965" s="58">
        <v>0</v>
      </c>
      <c r="M965" s="58">
        <v>0</v>
      </c>
      <c r="N965" s="58"/>
      <c r="O965" s="58">
        <v>0</v>
      </c>
      <c r="P965" s="58"/>
      <c r="Q965" s="58"/>
      <c r="R965" s="58"/>
      <c r="S965" s="58">
        <v>0</v>
      </c>
      <c r="T965" s="58">
        <v>0</v>
      </c>
      <c r="U965" s="58"/>
      <c r="V965" s="58">
        <v>0</v>
      </c>
      <c r="W965" s="58"/>
      <c r="X965" s="58"/>
      <c r="Y965" s="58"/>
      <c r="Z965" s="58">
        <v>0</v>
      </c>
      <c r="AA965" s="58">
        <v>0</v>
      </c>
      <c r="AB965" s="58"/>
      <c r="AC965" s="58">
        <v>0</v>
      </c>
      <c r="AD965" s="58"/>
      <c r="AE965" s="58"/>
      <c r="AF965" s="58"/>
      <c r="AG965" s="58">
        <f t="shared" si="43"/>
        <v>0</v>
      </c>
      <c r="AH965" s="58">
        <f t="shared" si="44"/>
        <v>0</v>
      </c>
      <c r="AI965" s="58"/>
      <c r="AJ965" s="58">
        <f t="shared" si="45"/>
        <v>0</v>
      </c>
      <c r="AK965" s="58"/>
      <c r="AL965" s="58"/>
    </row>
    <row r="966" spans="1:38" ht="131.25">
      <c r="A966" s="46" t="s">
        <v>1225</v>
      </c>
      <c r="B966" s="91" t="s">
        <v>1138</v>
      </c>
      <c r="C966" s="54" t="s">
        <v>2173</v>
      </c>
      <c r="D966" s="4"/>
      <c r="E966" s="58">
        <v>0</v>
      </c>
      <c r="F966" s="58">
        <v>0</v>
      </c>
      <c r="G966" s="58"/>
      <c r="H966" s="58">
        <v>0</v>
      </c>
      <c r="I966" s="58"/>
      <c r="J966" s="58"/>
      <c r="K966" s="58"/>
      <c r="L966" s="58">
        <v>0</v>
      </c>
      <c r="M966" s="58">
        <v>0</v>
      </c>
      <c r="N966" s="58"/>
      <c r="O966" s="58">
        <v>0</v>
      </c>
      <c r="P966" s="58"/>
      <c r="Q966" s="58"/>
      <c r="R966" s="58"/>
      <c r="S966" s="58">
        <v>0</v>
      </c>
      <c r="T966" s="58">
        <v>0</v>
      </c>
      <c r="U966" s="58"/>
      <c r="V966" s="58">
        <v>0</v>
      </c>
      <c r="W966" s="58"/>
      <c r="X966" s="58"/>
      <c r="Y966" s="58"/>
      <c r="Z966" s="58">
        <v>0</v>
      </c>
      <c r="AA966" s="58">
        <v>0</v>
      </c>
      <c r="AB966" s="58"/>
      <c r="AC966" s="58">
        <v>0</v>
      </c>
      <c r="AD966" s="58"/>
      <c r="AE966" s="58"/>
      <c r="AF966" s="58"/>
      <c r="AG966" s="58">
        <f t="shared" si="43"/>
        <v>0</v>
      </c>
      <c r="AH966" s="58">
        <f t="shared" si="44"/>
        <v>0</v>
      </c>
      <c r="AI966" s="58"/>
      <c r="AJ966" s="58">
        <f t="shared" si="45"/>
        <v>0</v>
      </c>
      <c r="AK966" s="58"/>
      <c r="AL966" s="58"/>
    </row>
    <row r="967" spans="1:38" ht="131.25">
      <c r="A967" s="46" t="s">
        <v>1223</v>
      </c>
      <c r="B967" s="91" t="s">
        <v>1139</v>
      </c>
      <c r="C967" s="54" t="s">
        <v>2174</v>
      </c>
      <c r="D967" s="4"/>
      <c r="E967" s="58">
        <v>0</v>
      </c>
      <c r="F967" s="58">
        <v>0</v>
      </c>
      <c r="G967" s="58"/>
      <c r="H967" s="58">
        <v>0</v>
      </c>
      <c r="I967" s="58"/>
      <c r="J967" s="58"/>
      <c r="K967" s="58"/>
      <c r="L967" s="58">
        <v>0</v>
      </c>
      <c r="M967" s="58">
        <v>0</v>
      </c>
      <c r="N967" s="58"/>
      <c r="O967" s="58">
        <v>0</v>
      </c>
      <c r="P967" s="58"/>
      <c r="Q967" s="58"/>
      <c r="R967" s="58"/>
      <c r="S967" s="58">
        <v>0</v>
      </c>
      <c r="T967" s="58">
        <v>0</v>
      </c>
      <c r="U967" s="58"/>
      <c r="V967" s="58">
        <v>0</v>
      </c>
      <c r="W967" s="58"/>
      <c r="X967" s="58"/>
      <c r="Y967" s="58"/>
      <c r="Z967" s="58">
        <v>0</v>
      </c>
      <c r="AA967" s="58">
        <v>0</v>
      </c>
      <c r="AB967" s="58"/>
      <c r="AC967" s="58">
        <v>0</v>
      </c>
      <c r="AD967" s="58"/>
      <c r="AE967" s="58"/>
      <c r="AF967" s="58"/>
      <c r="AG967" s="58">
        <f t="shared" si="43"/>
        <v>0</v>
      </c>
      <c r="AH967" s="58">
        <f t="shared" si="44"/>
        <v>0</v>
      </c>
      <c r="AI967" s="58"/>
      <c r="AJ967" s="58">
        <f t="shared" si="45"/>
        <v>0</v>
      </c>
      <c r="AK967" s="58"/>
      <c r="AL967" s="58"/>
    </row>
    <row r="968" spans="1:38" ht="93.75">
      <c r="A968" s="46" t="s">
        <v>1223</v>
      </c>
      <c r="B968" s="91" t="s">
        <v>1140</v>
      </c>
      <c r="C968" s="54" t="s">
        <v>2175</v>
      </c>
      <c r="D968" s="4"/>
      <c r="E968" s="58">
        <v>0</v>
      </c>
      <c r="F968" s="58">
        <v>0</v>
      </c>
      <c r="G968" s="58"/>
      <c r="H968" s="58">
        <v>0</v>
      </c>
      <c r="I968" s="58"/>
      <c r="J968" s="58"/>
      <c r="K968" s="58"/>
      <c r="L968" s="58">
        <v>0</v>
      </c>
      <c r="M968" s="58">
        <v>0</v>
      </c>
      <c r="N968" s="58"/>
      <c r="O968" s="58">
        <v>0</v>
      </c>
      <c r="P968" s="58"/>
      <c r="Q968" s="58"/>
      <c r="R968" s="58"/>
      <c r="S968" s="58">
        <v>0</v>
      </c>
      <c r="T968" s="58">
        <v>0</v>
      </c>
      <c r="U968" s="58"/>
      <c r="V968" s="58">
        <v>0</v>
      </c>
      <c r="W968" s="58"/>
      <c r="X968" s="58"/>
      <c r="Y968" s="58"/>
      <c r="Z968" s="58">
        <v>0</v>
      </c>
      <c r="AA968" s="58">
        <v>0</v>
      </c>
      <c r="AB968" s="58"/>
      <c r="AC968" s="58">
        <v>0</v>
      </c>
      <c r="AD968" s="58"/>
      <c r="AE968" s="58"/>
      <c r="AF968" s="58"/>
      <c r="AG968" s="58">
        <f t="shared" si="43"/>
        <v>0</v>
      </c>
      <c r="AH968" s="58">
        <f t="shared" si="44"/>
        <v>0</v>
      </c>
      <c r="AI968" s="58"/>
      <c r="AJ968" s="58">
        <f t="shared" si="45"/>
        <v>0</v>
      </c>
      <c r="AK968" s="58"/>
      <c r="AL968" s="58"/>
    </row>
    <row r="969" spans="1:38" ht="131.25">
      <c r="A969" s="46" t="s">
        <v>1225</v>
      </c>
      <c r="B969" s="91" t="s">
        <v>1141</v>
      </c>
      <c r="C969" s="54" t="s">
        <v>2176</v>
      </c>
      <c r="D969" s="4"/>
      <c r="E969" s="58">
        <v>0</v>
      </c>
      <c r="F969" s="58">
        <v>0</v>
      </c>
      <c r="G969" s="58"/>
      <c r="H969" s="58">
        <v>0</v>
      </c>
      <c r="I969" s="58"/>
      <c r="J969" s="58"/>
      <c r="K969" s="58"/>
      <c r="L969" s="58">
        <v>0</v>
      </c>
      <c r="M969" s="58">
        <v>0</v>
      </c>
      <c r="N969" s="58"/>
      <c r="O969" s="58">
        <v>0</v>
      </c>
      <c r="P969" s="58"/>
      <c r="Q969" s="58"/>
      <c r="R969" s="58"/>
      <c r="S969" s="58">
        <v>0</v>
      </c>
      <c r="T969" s="58">
        <v>0</v>
      </c>
      <c r="U969" s="58"/>
      <c r="V969" s="58">
        <v>0</v>
      </c>
      <c r="W969" s="58"/>
      <c r="X969" s="58"/>
      <c r="Y969" s="58"/>
      <c r="Z969" s="58">
        <v>0</v>
      </c>
      <c r="AA969" s="58">
        <v>0</v>
      </c>
      <c r="AB969" s="58"/>
      <c r="AC969" s="58">
        <v>0</v>
      </c>
      <c r="AD969" s="58"/>
      <c r="AE969" s="58"/>
      <c r="AF969" s="58"/>
      <c r="AG969" s="58">
        <f t="shared" si="43"/>
        <v>0</v>
      </c>
      <c r="AH969" s="58">
        <f t="shared" si="44"/>
        <v>0</v>
      </c>
      <c r="AI969" s="58"/>
      <c r="AJ969" s="58">
        <f t="shared" si="45"/>
        <v>0</v>
      </c>
      <c r="AK969" s="58"/>
      <c r="AL969" s="58"/>
    </row>
    <row r="970" spans="1:38" ht="112.5">
      <c r="A970" s="46" t="s">
        <v>1225</v>
      </c>
      <c r="B970" s="91" t="s">
        <v>1142</v>
      </c>
      <c r="C970" s="54" t="s">
        <v>2177</v>
      </c>
      <c r="D970" s="4"/>
      <c r="E970" s="58">
        <v>0</v>
      </c>
      <c r="F970" s="58">
        <v>0</v>
      </c>
      <c r="G970" s="58"/>
      <c r="H970" s="58">
        <v>0</v>
      </c>
      <c r="I970" s="58"/>
      <c r="J970" s="58"/>
      <c r="K970" s="58"/>
      <c r="L970" s="58">
        <v>0</v>
      </c>
      <c r="M970" s="58">
        <v>0</v>
      </c>
      <c r="N970" s="58"/>
      <c r="O970" s="58">
        <v>0</v>
      </c>
      <c r="P970" s="58"/>
      <c r="Q970" s="58"/>
      <c r="R970" s="58"/>
      <c r="S970" s="58">
        <v>0</v>
      </c>
      <c r="T970" s="58">
        <v>0</v>
      </c>
      <c r="U970" s="58"/>
      <c r="V970" s="58">
        <v>0</v>
      </c>
      <c r="W970" s="58"/>
      <c r="X970" s="58"/>
      <c r="Y970" s="58"/>
      <c r="Z970" s="58">
        <v>0</v>
      </c>
      <c r="AA970" s="58">
        <v>0</v>
      </c>
      <c r="AB970" s="58"/>
      <c r="AC970" s="58">
        <v>0</v>
      </c>
      <c r="AD970" s="58"/>
      <c r="AE970" s="58"/>
      <c r="AF970" s="58"/>
      <c r="AG970" s="58">
        <f t="shared" si="43"/>
        <v>0</v>
      </c>
      <c r="AH970" s="58">
        <f t="shared" si="44"/>
        <v>0</v>
      </c>
      <c r="AI970" s="58"/>
      <c r="AJ970" s="58">
        <f t="shared" si="45"/>
        <v>0</v>
      </c>
      <c r="AK970" s="58"/>
      <c r="AL970" s="58"/>
    </row>
    <row r="971" spans="1:38" ht="112.5">
      <c r="A971" s="46" t="s">
        <v>1225</v>
      </c>
      <c r="B971" s="91" t="s">
        <v>1143</v>
      </c>
      <c r="C971" s="54" t="s">
        <v>2178</v>
      </c>
      <c r="D971" s="4"/>
      <c r="E971" s="58">
        <v>0</v>
      </c>
      <c r="F971" s="58">
        <v>0</v>
      </c>
      <c r="G971" s="58"/>
      <c r="H971" s="58">
        <v>0</v>
      </c>
      <c r="I971" s="58"/>
      <c r="J971" s="58"/>
      <c r="K971" s="58"/>
      <c r="L971" s="58">
        <v>4.7564118200000003</v>
      </c>
      <c r="M971" s="58">
        <v>0</v>
      </c>
      <c r="N971" s="58"/>
      <c r="O971" s="58">
        <v>0.53900000000000003</v>
      </c>
      <c r="P971" s="58"/>
      <c r="Q971" s="58"/>
      <c r="R971" s="58"/>
      <c r="S971" s="58">
        <v>0</v>
      </c>
      <c r="T971" s="58">
        <v>0</v>
      </c>
      <c r="U971" s="58"/>
      <c r="V971" s="58">
        <v>0</v>
      </c>
      <c r="W971" s="58"/>
      <c r="X971" s="58"/>
      <c r="Y971" s="58"/>
      <c r="Z971" s="58">
        <v>0</v>
      </c>
      <c r="AA971" s="58">
        <v>0</v>
      </c>
      <c r="AB971" s="58"/>
      <c r="AC971" s="58">
        <v>0</v>
      </c>
      <c r="AD971" s="58"/>
      <c r="AE971" s="58"/>
      <c r="AF971" s="58"/>
      <c r="AG971" s="58">
        <f t="shared" si="43"/>
        <v>4.7564118200000003</v>
      </c>
      <c r="AH971" s="58">
        <f t="shared" si="44"/>
        <v>0</v>
      </c>
      <c r="AI971" s="58"/>
      <c r="AJ971" s="58">
        <f t="shared" si="45"/>
        <v>0.53900000000000003</v>
      </c>
      <c r="AK971" s="58"/>
      <c r="AL971" s="58"/>
    </row>
    <row r="972" spans="1:38" ht="150">
      <c r="A972" s="46" t="s">
        <v>1225</v>
      </c>
      <c r="B972" s="91" t="s">
        <v>1144</v>
      </c>
      <c r="C972" s="54" t="s">
        <v>2179</v>
      </c>
      <c r="D972" s="4"/>
      <c r="E972" s="58">
        <v>0</v>
      </c>
      <c r="F972" s="58">
        <v>0</v>
      </c>
      <c r="G972" s="58"/>
      <c r="H972" s="58">
        <v>0</v>
      </c>
      <c r="I972" s="58"/>
      <c r="J972" s="58"/>
      <c r="K972" s="58"/>
      <c r="L972" s="58">
        <v>0</v>
      </c>
      <c r="M972" s="58">
        <v>0</v>
      </c>
      <c r="N972" s="58"/>
      <c r="O972" s="58">
        <v>0</v>
      </c>
      <c r="P972" s="58"/>
      <c r="Q972" s="58"/>
      <c r="R972" s="58"/>
      <c r="S972" s="58">
        <v>0</v>
      </c>
      <c r="T972" s="58">
        <v>0</v>
      </c>
      <c r="U972" s="58"/>
      <c r="V972" s="58">
        <v>0</v>
      </c>
      <c r="W972" s="58"/>
      <c r="X972" s="58"/>
      <c r="Y972" s="58"/>
      <c r="Z972" s="58">
        <v>0</v>
      </c>
      <c r="AA972" s="58">
        <v>0</v>
      </c>
      <c r="AB972" s="58"/>
      <c r="AC972" s="58">
        <v>0</v>
      </c>
      <c r="AD972" s="58"/>
      <c r="AE972" s="58"/>
      <c r="AF972" s="58"/>
      <c r="AG972" s="58">
        <f t="shared" si="43"/>
        <v>0</v>
      </c>
      <c r="AH972" s="58">
        <f t="shared" si="44"/>
        <v>0</v>
      </c>
      <c r="AI972" s="58"/>
      <c r="AJ972" s="58">
        <f t="shared" si="45"/>
        <v>0</v>
      </c>
      <c r="AK972" s="58"/>
      <c r="AL972" s="58"/>
    </row>
    <row r="973" spans="1:38" ht="93.75">
      <c r="A973" s="46" t="s">
        <v>1225</v>
      </c>
      <c r="B973" s="91" t="s">
        <v>1145</v>
      </c>
      <c r="C973" s="54" t="s">
        <v>2180</v>
      </c>
      <c r="D973" s="4"/>
      <c r="E973" s="58">
        <v>0</v>
      </c>
      <c r="F973" s="58">
        <v>0</v>
      </c>
      <c r="G973" s="58"/>
      <c r="H973" s="58">
        <v>0</v>
      </c>
      <c r="I973" s="58"/>
      <c r="J973" s="58"/>
      <c r="K973" s="58"/>
      <c r="L973" s="58">
        <v>0</v>
      </c>
      <c r="M973" s="58">
        <v>0</v>
      </c>
      <c r="N973" s="58"/>
      <c r="O973" s="58">
        <v>0</v>
      </c>
      <c r="P973" s="58"/>
      <c r="Q973" s="58"/>
      <c r="R973" s="58"/>
      <c r="S973" s="58">
        <v>0</v>
      </c>
      <c r="T973" s="58">
        <v>0</v>
      </c>
      <c r="U973" s="58"/>
      <c r="V973" s="58">
        <v>0</v>
      </c>
      <c r="W973" s="58"/>
      <c r="X973" s="58"/>
      <c r="Y973" s="58"/>
      <c r="Z973" s="58">
        <v>0</v>
      </c>
      <c r="AA973" s="58">
        <v>0</v>
      </c>
      <c r="AB973" s="58"/>
      <c r="AC973" s="58">
        <v>0</v>
      </c>
      <c r="AD973" s="58"/>
      <c r="AE973" s="58"/>
      <c r="AF973" s="58"/>
      <c r="AG973" s="58">
        <f t="shared" si="43"/>
        <v>0</v>
      </c>
      <c r="AH973" s="58">
        <f t="shared" si="44"/>
        <v>0</v>
      </c>
      <c r="AI973" s="58"/>
      <c r="AJ973" s="58">
        <f t="shared" si="45"/>
        <v>0</v>
      </c>
      <c r="AK973" s="58"/>
      <c r="AL973" s="58"/>
    </row>
    <row r="974" spans="1:38" ht="131.25">
      <c r="A974" s="46" t="s">
        <v>1225</v>
      </c>
      <c r="B974" s="91" t="s">
        <v>1146</v>
      </c>
      <c r="C974" s="54" t="s">
        <v>2181</v>
      </c>
      <c r="D974" s="4"/>
      <c r="E974" s="58">
        <v>0</v>
      </c>
      <c r="F974" s="58">
        <v>0</v>
      </c>
      <c r="G974" s="58"/>
      <c r="H974" s="58">
        <v>0</v>
      </c>
      <c r="I974" s="58"/>
      <c r="J974" s="58"/>
      <c r="K974" s="58"/>
      <c r="L974" s="58">
        <v>0</v>
      </c>
      <c r="M974" s="58">
        <v>0</v>
      </c>
      <c r="N974" s="58"/>
      <c r="O974" s="58">
        <v>0</v>
      </c>
      <c r="P974" s="58"/>
      <c r="Q974" s="58"/>
      <c r="R974" s="58"/>
      <c r="S974" s="58">
        <v>0</v>
      </c>
      <c r="T974" s="58">
        <v>0</v>
      </c>
      <c r="U974" s="58"/>
      <c r="V974" s="58">
        <v>0</v>
      </c>
      <c r="W974" s="58"/>
      <c r="X974" s="58"/>
      <c r="Y974" s="58"/>
      <c r="Z974" s="58">
        <v>121.83572000000001</v>
      </c>
      <c r="AA974" s="58">
        <v>1.26</v>
      </c>
      <c r="AB974" s="58"/>
      <c r="AC974" s="58">
        <v>9.10</v>
      </c>
      <c r="AD974" s="58"/>
      <c r="AE974" s="58"/>
      <c r="AF974" s="58"/>
      <c r="AG974" s="58">
        <f t="shared" si="43"/>
        <v>121.83572000000001</v>
      </c>
      <c r="AH974" s="58">
        <f t="shared" si="44"/>
        <v>1.26</v>
      </c>
      <c r="AI974" s="58"/>
      <c r="AJ974" s="58">
        <f t="shared" si="45"/>
        <v>9.0999999999999996</v>
      </c>
      <c r="AK974" s="58"/>
      <c r="AL974" s="58"/>
    </row>
    <row r="975" spans="1:38" ht="131.25">
      <c r="A975" s="46" t="s">
        <v>1225</v>
      </c>
      <c r="B975" s="91" t="s">
        <v>1147</v>
      </c>
      <c r="C975" s="54" t="s">
        <v>2182</v>
      </c>
      <c r="D975" s="4"/>
      <c r="E975" s="58">
        <v>0</v>
      </c>
      <c r="F975" s="58">
        <v>0</v>
      </c>
      <c r="G975" s="58"/>
      <c r="H975" s="58">
        <v>0</v>
      </c>
      <c r="I975" s="58"/>
      <c r="J975" s="58"/>
      <c r="K975" s="58"/>
      <c r="L975" s="58">
        <v>0</v>
      </c>
      <c r="M975" s="58">
        <v>0</v>
      </c>
      <c r="N975" s="58"/>
      <c r="O975" s="58">
        <v>0</v>
      </c>
      <c r="P975" s="58"/>
      <c r="Q975" s="58"/>
      <c r="R975" s="58"/>
      <c r="S975" s="58">
        <v>0</v>
      </c>
      <c r="T975" s="58">
        <v>0</v>
      </c>
      <c r="U975" s="58"/>
      <c r="V975" s="58">
        <v>0</v>
      </c>
      <c r="W975" s="58"/>
      <c r="X975" s="58"/>
      <c r="Y975" s="58"/>
      <c r="Z975" s="58">
        <v>0</v>
      </c>
      <c r="AA975" s="58">
        <v>0</v>
      </c>
      <c r="AB975" s="58"/>
      <c r="AC975" s="58">
        <v>0</v>
      </c>
      <c r="AD975" s="58"/>
      <c r="AE975" s="58"/>
      <c r="AF975" s="58"/>
      <c r="AG975" s="58">
        <f t="shared" si="43"/>
        <v>0</v>
      </c>
      <c r="AH975" s="58">
        <f t="shared" si="44"/>
        <v>0</v>
      </c>
      <c r="AI975" s="58"/>
      <c r="AJ975" s="58">
        <f t="shared" si="45"/>
        <v>0</v>
      </c>
      <c r="AK975" s="58"/>
      <c r="AL975" s="58"/>
    </row>
    <row r="976" spans="1:38" ht="112.5">
      <c r="A976" s="46" t="s">
        <v>1225</v>
      </c>
      <c r="B976" s="91" t="s">
        <v>1148</v>
      </c>
      <c r="C976" s="54" t="s">
        <v>2183</v>
      </c>
      <c r="D976" s="4"/>
      <c r="E976" s="58">
        <v>0</v>
      </c>
      <c r="F976" s="58">
        <v>0</v>
      </c>
      <c r="G976" s="58"/>
      <c r="H976" s="58">
        <v>0</v>
      </c>
      <c r="I976" s="58"/>
      <c r="J976" s="58"/>
      <c r="K976" s="58"/>
      <c r="L976" s="58">
        <v>0</v>
      </c>
      <c r="M976" s="58">
        <v>0</v>
      </c>
      <c r="N976" s="58"/>
      <c r="O976" s="58">
        <v>0</v>
      </c>
      <c r="P976" s="58"/>
      <c r="Q976" s="58"/>
      <c r="R976" s="58"/>
      <c r="S976" s="58">
        <v>0</v>
      </c>
      <c r="T976" s="58">
        <v>0</v>
      </c>
      <c r="U976" s="58"/>
      <c r="V976" s="58">
        <v>0</v>
      </c>
      <c r="W976" s="58"/>
      <c r="X976" s="58"/>
      <c r="Y976" s="58"/>
      <c r="Z976" s="58">
        <v>0</v>
      </c>
      <c r="AA976" s="58">
        <v>0</v>
      </c>
      <c r="AB976" s="58"/>
      <c r="AC976" s="58">
        <v>0</v>
      </c>
      <c r="AD976" s="58"/>
      <c r="AE976" s="58"/>
      <c r="AF976" s="58"/>
      <c r="AG976" s="58">
        <f t="shared" si="43"/>
        <v>0</v>
      </c>
      <c r="AH976" s="58">
        <f t="shared" si="44"/>
        <v>0</v>
      </c>
      <c r="AI976" s="58"/>
      <c r="AJ976" s="58">
        <f t="shared" si="45"/>
        <v>0</v>
      </c>
      <c r="AK976" s="58"/>
      <c r="AL976" s="58"/>
    </row>
    <row r="977" spans="1:38" ht="206.25">
      <c r="A977" s="46" t="s">
        <v>1225</v>
      </c>
      <c r="B977" s="91" t="s">
        <v>1149</v>
      </c>
      <c r="C977" s="54" t="s">
        <v>2184</v>
      </c>
      <c r="D977" s="4"/>
      <c r="E977" s="58">
        <v>0</v>
      </c>
      <c r="F977" s="58">
        <v>0</v>
      </c>
      <c r="G977" s="58"/>
      <c r="H977" s="58">
        <v>0</v>
      </c>
      <c r="I977" s="58"/>
      <c r="J977" s="58"/>
      <c r="K977" s="58"/>
      <c r="L977" s="58">
        <v>0</v>
      </c>
      <c r="M977" s="58">
        <v>0</v>
      </c>
      <c r="N977" s="58"/>
      <c r="O977" s="58">
        <v>0</v>
      </c>
      <c r="P977" s="58"/>
      <c r="Q977" s="58"/>
      <c r="R977" s="58"/>
      <c r="S977" s="58">
        <v>0</v>
      </c>
      <c r="T977" s="58">
        <v>0</v>
      </c>
      <c r="U977" s="58"/>
      <c r="V977" s="58">
        <v>0</v>
      </c>
      <c r="W977" s="58"/>
      <c r="X977" s="58"/>
      <c r="Y977" s="58"/>
      <c r="Z977" s="58">
        <v>0</v>
      </c>
      <c r="AA977" s="58">
        <v>0</v>
      </c>
      <c r="AB977" s="58"/>
      <c r="AC977" s="58">
        <v>0</v>
      </c>
      <c r="AD977" s="58"/>
      <c r="AE977" s="58"/>
      <c r="AF977" s="58"/>
      <c r="AG977" s="58">
        <f t="shared" si="43"/>
        <v>0</v>
      </c>
      <c r="AH977" s="58">
        <f t="shared" si="44"/>
        <v>0</v>
      </c>
      <c r="AI977" s="58"/>
      <c r="AJ977" s="58">
        <f t="shared" si="45"/>
        <v>0</v>
      </c>
      <c r="AK977" s="58"/>
      <c r="AL977" s="58"/>
    </row>
    <row r="978" spans="1:38" ht="131.25">
      <c r="A978" s="46" t="s">
        <v>1225</v>
      </c>
      <c r="B978" s="91" t="s">
        <v>1150</v>
      </c>
      <c r="C978" s="54" t="s">
        <v>2185</v>
      </c>
      <c r="D978" s="4"/>
      <c r="E978" s="58">
        <v>0</v>
      </c>
      <c r="F978" s="58">
        <v>0</v>
      </c>
      <c r="G978" s="58"/>
      <c r="H978" s="58">
        <v>0</v>
      </c>
      <c r="I978" s="58"/>
      <c r="J978" s="58"/>
      <c r="K978" s="58"/>
      <c r="L978" s="58">
        <v>0</v>
      </c>
      <c r="M978" s="58">
        <v>0</v>
      </c>
      <c r="N978" s="58"/>
      <c r="O978" s="58">
        <v>0</v>
      </c>
      <c r="P978" s="58"/>
      <c r="Q978" s="58"/>
      <c r="R978" s="58"/>
      <c r="S978" s="58">
        <v>81.678169999999994</v>
      </c>
      <c r="T978" s="58">
        <v>3.20</v>
      </c>
      <c r="U978" s="58"/>
      <c r="V978" s="58">
        <v>1.80</v>
      </c>
      <c r="W978" s="58"/>
      <c r="X978" s="58"/>
      <c r="Y978" s="58"/>
      <c r="Z978" s="58">
        <v>0</v>
      </c>
      <c r="AA978" s="58">
        <v>0</v>
      </c>
      <c r="AB978" s="58"/>
      <c r="AC978" s="58">
        <v>0</v>
      </c>
      <c r="AD978" s="58"/>
      <c r="AE978" s="58"/>
      <c r="AF978" s="58"/>
      <c r="AG978" s="58">
        <f t="shared" si="43"/>
        <v>81.678169999999994</v>
      </c>
      <c r="AH978" s="58">
        <f t="shared" si="44"/>
        <v>3.2000000000000002</v>
      </c>
      <c r="AI978" s="58"/>
      <c r="AJ978" s="58">
        <f t="shared" si="45"/>
        <v>1.8</v>
      </c>
      <c r="AK978" s="58"/>
      <c r="AL978" s="58"/>
    </row>
    <row r="979" spans="1:38" ht="150">
      <c r="A979" s="46" t="s">
        <v>1225</v>
      </c>
      <c r="B979" s="91" t="s">
        <v>1151</v>
      </c>
      <c r="C979" s="54" t="s">
        <v>2186</v>
      </c>
      <c r="D979" s="4"/>
      <c r="E979" s="58">
        <v>0</v>
      </c>
      <c r="F979" s="58">
        <v>0</v>
      </c>
      <c r="G979" s="58"/>
      <c r="H979" s="58">
        <v>0</v>
      </c>
      <c r="I979" s="58"/>
      <c r="J979" s="58"/>
      <c r="K979" s="58"/>
      <c r="L979" s="58">
        <v>0</v>
      </c>
      <c r="M979" s="58">
        <v>0</v>
      </c>
      <c r="N979" s="58"/>
      <c r="O979" s="58">
        <v>0</v>
      </c>
      <c r="P979" s="58"/>
      <c r="Q979" s="58"/>
      <c r="R979" s="58"/>
      <c r="S979" s="58">
        <v>0</v>
      </c>
      <c r="T979" s="58">
        <v>0</v>
      </c>
      <c r="U979" s="58"/>
      <c r="V979" s="58">
        <v>0</v>
      </c>
      <c r="W979" s="58"/>
      <c r="X979" s="58"/>
      <c r="Y979" s="58"/>
      <c r="Z979" s="58">
        <v>0</v>
      </c>
      <c r="AA979" s="58">
        <v>0</v>
      </c>
      <c r="AB979" s="58"/>
      <c r="AC979" s="58">
        <v>0</v>
      </c>
      <c r="AD979" s="58"/>
      <c r="AE979" s="58"/>
      <c r="AF979" s="58"/>
      <c r="AG979" s="58">
        <f t="shared" si="43"/>
        <v>0</v>
      </c>
      <c r="AH979" s="58">
        <f t="shared" si="44"/>
        <v>0</v>
      </c>
      <c r="AI979" s="58"/>
      <c r="AJ979" s="58">
        <f t="shared" si="45"/>
        <v>0</v>
      </c>
      <c r="AK979" s="58"/>
      <c r="AL979" s="58"/>
    </row>
    <row r="980" spans="1:38" ht="93.75">
      <c r="A980" s="46" t="s">
        <v>1225</v>
      </c>
      <c r="B980" s="91" t="s">
        <v>1152</v>
      </c>
      <c r="C980" s="54" t="s">
        <v>2187</v>
      </c>
      <c r="D980" s="4"/>
      <c r="E980" s="58">
        <v>0</v>
      </c>
      <c r="F980" s="58">
        <v>0</v>
      </c>
      <c r="G980" s="58"/>
      <c r="H980" s="58">
        <v>0</v>
      </c>
      <c r="I980" s="58"/>
      <c r="J980" s="58"/>
      <c r="K980" s="58"/>
      <c r="L980" s="58">
        <v>0</v>
      </c>
      <c r="M980" s="58">
        <v>0</v>
      </c>
      <c r="N980" s="58"/>
      <c r="O980" s="58">
        <v>0</v>
      </c>
      <c r="P980" s="58"/>
      <c r="Q980" s="58"/>
      <c r="R980" s="58"/>
      <c r="S980" s="58">
        <v>0</v>
      </c>
      <c r="T980" s="58">
        <v>0</v>
      </c>
      <c r="U980" s="58"/>
      <c r="V980" s="58">
        <v>0</v>
      </c>
      <c r="W980" s="58"/>
      <c r="X980" s="58"/>
      <c r="Y980" s="58"/>
      <c r="Z980" s="58">
        <v>0</v>
      </c>
      <c r="AA980" s="58">
        <v>0</v>
      </c>
      <c r="AB980" s="58"/>
      <c r="AC980" s="58">
        <v>0</v>
      </c>
      <c r="AD980" s="58"/>
      <c r="AE980" s="58"/>
      <c r="AF980" s="58"/>
      <c r="AG980" s="58">
        <f t="shared" si="46" ref="AG980:AG1043">=E980+L980+S980+Z980</f>
        <v>0</v>
      </c>
      <c r="AH980" s="58">
        <f t="shared" si="47" ref="AH980:AH1043">=F980+M980+T980+AA980</f>
        <v>0</v>
      </c>
      <c r="AI980" s="58"/>
      <c r="AJ980" s="58">
        <f t="shared" si="48" ref="AJ980:AJ1043">=H980+O980+V980+AC980</f>
        <v>0</v>
      </c>
      <c r="AK980" s="58"/>
      <c r="AL980" s="58"/>
    </row>
    <row r="981" spans="1:38" ht="281.25">
      <c r="A981" s="46" t="s">
        <v>1225</v>
      </c>
      <c r="B981" s="91" t="s">
        <v>1153</v>
      </c>
      <c r="C981" s="54" t="s">
        <v>2188</v>
      </c>
      <c r="D981" s="4"/>
      <c r="E981" s="58">
        <v>0</v>
      </c>
      <c r="F981" s="58">
        <v>0</v>
      </c>
      <c r="G981" s="58"/>
      <c r="H981" s="58">
        <v>0</v>
      </c>
      <c r="I981" s="58"/>
      <c r="J981" s="58"/>
      <c r="K981" s="58"/>
      <c r="L981" s="58">
        <v>0</v>
      </c>
      <c r="M981" s="58">
        <v>0</v>
      </c>
      <c r="N981" s="58"/>
      <c r="O981" s="58">
        <v>0</v>
      </c>
      <c r="P981" s="58"/>
      <c r="Q981" s="58"/>
      <c r="R981" s="58"/>
      <c r="S981" s="58">
        <v>0</v>
      </c>
      <c r="T981" s="58">
        <v>0</v>
      </c>
      <c r="U981" s="58"/>
      <c r="V981" s="58">
        <v>0</v>
      </c>
      <c r="W981" s="58"/>
      <c r="X981" s="58"/>
      <c r="Y981" s="58"/>
      <c r="Z981" s="58">
        <v>0</v>
      </c>
      <c r="AA981" s="58">
        <v>0</v>
      </c>
      <c r="AB981" s="58"/>
      <c r="AC981" s="58">
        <v>0</v>
      </c>
      <c r="AD981" s="58"/>
      <c r="AE981" s="58"/>
      <c r="AF981" s="58"/>
      <c r="AG981" s="58">
        <f t="shared" si="46"/>
        <v>0</v>
      </c>
      <c r="AH981" s="58">
        <f t="shared" si="47"/>
        <v>0</v>
      </c>
      <c r="AI981" s="58"/>
      <c r="AJ981" s="58">
        <f t="shared" si="48"/>
        <v>0</v>
      </c>
      <c r="AK981" s="58"/>
      <c r="AL981" s="58"/>
    </row>
    <row r="982" spans="1:38" ht="150">
      <c r="A982" s="46" t="s">
        <v>1225</v>
      </c>
      <c r="B982" s="91" t="s">
        <v>1154</v>
      </c>
      <c r="C982" s="54" t="s">
        <v>2189</v>
      </c>
      <c r="D982" s="4"/>
      <c r="E982" s="58">
        <v>0</v>
      </c>
      <c r="F982" s="58">
        <v>0</v>
      </c>
      <c r="G982" s="58"/>
      <c r="H982" s="58">
        <v>0</v>
      </c>
      <c r="I982" s="58"/>
      <c r="J982" s="58"/>
      <c r="K982" s="58"/>
      <c r="L982" s="58">
        <v>0</v>
      </c>
      <c r="M982" s="58">
        <v>0</v>
      </c>
      <c r="N982" s="58"/>
      <c r="O982" s="58">
        <v>0</v>
      </c>
      <c r="P982" s="58"/>
      <c r="Q982" s="58"/>
      <c r="R982" s="58"/>
      <c r="S982" s="58">
        <v>0</v>
      </c>
      <c r="T982" s="58">
        <v>0</v>
      </c>
      <c r="U982" s="58"/>
      <c r="V982" s="58">
        <v>0</v>
      </c>
      <c r="W982" s="58"/>
      <c r="X982" s="58"/>
      <c r="Y982" s="58"/>
      <c r="Z982" s="58">
        <v>0</v>
      </c>
      <c r="AA982" s="58">
        <v>0</v>
      </c>
      <c r="AB982" s="58"/>
      <c r="AC982" s="58">
        <v>0</v>
      </c>
      <c r="AD982" s="58"/>
      <c r="AE982" s="58"/>
      <c r="AF982" s="58"/>
      <c r="AG982" s="58">
        <f t="shared" si="46"/>
        <v>0</v>
      </c>
      <c r="AH982" s="58">
        <f t="shared" si="47"/>
        <v>0</v>
      </c>
      <c r="AI982" s="58"/>
      <c r="AJ982" s="58">
        <f t="shared" si="48"/>
        <v>0</v>
      </c>
      <c r="AK982" s="58"/>
      <c r="AL982" s="58"/>
    </row>
    <row r="983" spans="1:38" ht="112.5">
      <c r="A983" s="46" t="s">
        <v>1225</v>
      </c>
      <c r="B983" s="91" t="s">
        <v>1155</v>
      </c>
      <c r="C983" s="54" t="s">
        <v>2190</v>
      </c>
      <c r="D983" s="4"/>
      <c r="E983" s="58">
        <v>0</v>
      </c>
      <c r="F983" s="58">
        <v>0</v>
      </c>
      <c r="G983" s="58"/>
      <c r="H983" s="58">
        <v>0</v>
      </c>
      <c r="I983" s="58"/>
      <c r="J983" s="58"/>
      <c r="K983" s="58"/>
      <c r="L983" s="58">
        <v>0</v>
      </c>
      <c r="M983" s="58">
        <v>0</v>
      </c>
      <c r="N983" s="58"/>
      <c r="O983" s="58">
        <v>0</v>
      </c>
      <c r="P983" s="58"/>
      <c r="Q983" s="58"/>
      <c r="R983" s="58"/>
      <c r="S983" s="58">
        <v>0</v>
      </c>
      <c r="T983" s="58">
        <v>0</v>
      </c>
      <c r="U983" s="58"/>
      <c r="V983" s="58">
        <v>0</v>
      </c>
      <c r="W983" s="58"/>
      <c r="X983" s="58"/>
      <c r="Y983" s="58"/>
      <c r="Z983" s="58">
        <v>0</v>
      </c>
      <c r="AA983" s="58">
        <v>0</v>
      </c>
      <c r="AB983" s="58"/>
      <c r="AC983" s="58">
        <v>0</v>
      </c>
      <c r="AD983" s="58"/>
      <c r="AE983" s="58"/>
      <c r="AF983" s="58"/>
      <c r="AG983" s="58">
        <f t="shared" si="46"/>
        <v>0</v>
      </c>
      <c r="AH983" s="58">
        <f t="shared" si="47"/>
        <v>0</v>
      </c>
      <c r="AI983" s="58"/>
      <c r="AJ983" s="58">
        <f t="shared" si="48"/>
        <v>0</v>
      </c>
      <c r="AK983" s="58"/>
      <c r="AL983" s="58"/>
    </row>
    <row r="984" spans="1:38" ht="150">
      <c r="A984" s="46" t="s">
        <v>1225</v>
      </c>
      <c r="B984" s="91" t="s">
        <v>1156</v>
      </c>
      <c r="C984" s="54" t="s">
        <v>2191</v>
      </c>
      <c r="D984" s="4"/>
      <c r="E984" s="58">
        <v>0</v>
      </c>
      <c r="F984" s="58">
        <v>0</v>
      </c>
      <c r="G984" s="58"/>
      <c r="H984" s="58">
        <v>0</v>
      </c>
      <c r="I984" s="58"/>
      <c r="J984" s="58"/>
      <c r="K984" s="58"/>
      <c r="L984" s="58">
        <v>0</v>
      </c>
      <c r="M984" s="58">
        <v>0</v>
      </c>
      <c r="N984" s="58"/>
      <c r="O984" s="58">
        <v>0</v>
      </c>
      <c r="P984" s="58"/>
      <c r="Q984" s="58"/>
      <c r="R984" s="58"/>
      <c r="S984" s="58">
        <v>0</v>
      </c>
      <c r="T984" s="58">
        <v>0</v>
      </c>
      <c r="U984" s="58"/>
      <c r="V984" s="58">
        <v>0</v>
      </c>
      <c r="W984" s="58"/>
      <c r="X984" s="58"/>
      <c r="Y984" s="58"/>
      <c r="Z984" s="58">
        <v>0</v>
      </c>
      <c r="AA984" s="58">
        <v>0</v>
      </c>
      <c r="AB984" s="58"/>
      <c r="AC984" s="58">
        <v>0</v>
      </c>
      <c r="AD984" s="58"/>
      <c r="AE984" s="58"/>
      <c r="AF984" s="58"/>
      <c r="AG984" s="58">
        <f t="shared" si="46"/>
        <v>0</v>
      </c>
      <c r="AH984" s="58">
        <f t="shared" si="47"/>
        <v>0</v>
      </c>
      <c r="AI984" s="58"/>
      <c r="AJ984" s="58">
        <f t="shared" si="48"/>
        <v>0</v>
      </c>
      <c r="AK984" s="58"/>
      <c r="AL984" s="58"/>
    </row>
    <row r="985" spans="1:38" ht="93.75">
      <c r="A985" s="46" t="s">
        <v>1225</v>
      </c>
      <c r="B985" s="91" t="s">
        <v>1157</v>
      </c>
      <c r="C985" s="54" t="s">
        <v>2192</v>
      </c>
      <c r="D985" s="4"/>
      <c r="E985" s="58">
        <v>0</v>
      </c>
      <c r="F985" s="58">
        <v>0</v>
      </c>
      <c r="G985" s="58"/>
      <c r="H985" s="58">
        <v>0</v>
      </c>
      <c r="I985" s="58"/>
      <c r="J985" s="58"/>
      <c r="K985" s="58"/>
      <c r="L985" s="58">
        <v>1.0613679299999998</v>
      </c>
      <c r="M985" s="58">
        <v>0</v>
      </c>
      <c r="N985" s="58"/>
      <c r="O985" s="58">
        <v>0.154</v>
      </c>
      <c r="P985" s="58"/>
      <c r="Q985" s="58"/>
      <c r="R985" s="58"/>
      <c r="S985" s="58">
        <v>0</v>
      </c>
      <c r="T985" s="58">
        <v>0</v>
      </c>
      <c r="U985" s="58"/>
      <c r="V985" s="58">
        <v>0</v>
      </c>
      <c r="W985" s="58"/>
      <c r="X985" s="58"/>
      <c r="Y985" s="58"/>
      <c r="Z985" s="58">
        <v>0</v>
      </c>
      <c r="AA985" s="58">
        <v>0</v>
      </c>
      <c r="AB985" s="58"/>
      <c r="AC985" s="58">
        <v>0</v>
      </c>
      <c r="AD985" s="58"/>
      <c r="AE985" s="58"/>
      <c r="AF985" s="58"/>
      <c r="AG985" s="58">
        <f t="shared" si="46"/>
        <v>1.0613679299999998</v>
      </c>
      <c r="AH985" s="58">
        <f t="shared" si="47"/>
        <v>0</v>
      </c>
      <c r="AI985" s="58"/>
      <c r="AJ985" s="58">
        <f t="shared" si="48"/>
        <v>0.154</v>
      </c>
      <c r="AK985" s="58"/>
      <c r="AL985" s="58"/>
    </row>
    <row r="986" spans="1:38" ht="150">
      <c r="A986" s="46" t="s">
        <v>1225</v>
      </c>
      <c r="B986" s="91" t="s">
        <v>1158</v>
      </c>
      <c r="C986" s="54" t="s">
        <v>2193</v>
      </c>
      <c r="D986" s="4"/>
      <c r="E986" s="58">
        <v>11.083989109999999</v>
      </c>
      <c r="F986" s="58">
        <v>0.80</v>
      </c>
      <c r="G986" s="58"/>
      <c r="H986" s="58">
        <v>0.186</v>
      </c>
      <c r="I986" s="58"/>
      <c r="J986" s="58"/>
      <c r="K986" s="58"/>
      <c r="L986" s="58">
        <v>0</v>
      </c>
      <c r="M986" s="58">
        <v>0</v>
      </c>
      <c r="N986" s="58"/>
      <c r="O986" s="58">
        <v>0</v>
      </c>
      <c r="P986" s="58"/>
      <c r="Q986" s="58"/>
      <c r="R986" s="58"/>
      <c r="S986" s="58">
        <v>0</v>
      </c>
      <c r="T986" s="58">
        <v>0</v>
      </c>
      <c r="U986" s="58"/>
      <c r="V986" s="58">
        <v>0</v>
      </c>
      <c r="W986" s="58"/>
      <c r="X986" s="58"/>
      <c r="Y986" s="58"/>
      <c r="Z986" s="58">
        <v>0</v>
      </c>
      <c r="AA986" s="58">
        <v>0</v>
      </c>
      <c r="AB986" s="58"/>
      <c r="AC986" s="58">
        <v>0</v>
      </c>
      <c r="AD986" s="58"/>
      <c r="AE986" s="58"/>
      <c r="AF986" s="58"/>
      <c r="AG986" s="58">
        <f t="shared" si="46"/>
        <v>11.083989109999999</v>
      </c>
      <c r="AH986" s="58">
        <f t="shared" si="47"/>
        <v>0.80000000000000004</v>
      </c>
      <c r="AI986" s="58"/>
      <c r="AJ986" s="58">
        <f t="shared" si="48"/>
        <v>0.186</v>
      </c>
      <c r="AK986" s="58"/>
      <c r="AL986" s="58"/>
    </row>
    <row r="987" spans="1:38" ht="187.5">
      <c r="A987" s="46" t="s">
        <v>1225</v>
      </c>
      <c r="B987" s="91" t="s">
        <v>1159</v>
      </c>
      <c r="C987" s="54" t="s">
        <v>2194</v>
      </c>
      <c r="D987" s="4"/>
      <c r="E987" s="58">
        <v>0</v>
      </c>
      <c r="F987" s="58">
        <v>0</v>
      </c>
      <c r="G987" s="58"/>
      <c r="H987" s="58">
        <v>0</v>
      </c>
      <c r="I987" s="58"/>
      <c r="J987" s="58"/>
      <c r="K987" s="58"/>
      <c r="L987" s="58">
        <v>0</v>
      </c>
      <c r="M987" s="58">
        <v>0</v>
      </c>
      <c r="N987" s="58"/>
      <c r="O987" s="58">
        <v>0</v>
      </c>
      <c r="P987" s="58"/>
      <c r="Q987" s="58"/>
      <c r="R987" s="58"/>
      <c r="S987" s="58">
        <v>0</v>
      </c>
      <c r="T987" s="58">
        <v>0</v>
      </c>
      <c r="U987" s="58"/>
      <c r="V987" s="58">
        <v>0</v>
      </c>
      <c r="W987" s="58"/>
      <c r="X987" s="58"/>
      <c r="Y987" s="58"/>
      <c r="Z987" s="58">
        <v>0</v>
      </c>
      <c r="AA987" s="58">
        <v>0</v>
      </c>
      <c r="AB987" s="58"/>
      <c r="AC987" s="58">
        <v>0</v>
      </c>
      <c r="AD987" s="58"/>
      <c r="AE987" s="58"/>
      <c r="AF987" s="58"/>
      <c r="AG987" s="58">
        <f t="shared" si="46"/>
        <v>0</v>
      </c>
      <c r="AH987" s="58">
        <f t="shared" si="47"/>
        <v>0</v>
      </c>
      <c r="AI987" s="58"/>
      <c r="AJ987" s="58">
        <f t="shared" si="48"/>
        <v>0</v>
      </c>
      <c r="AK987" s="58"/>
      <c r="AL987" s="58"/>
    </row>
    <row r="988" spans="1:38" ht="75">
      <c r="A988" s="46" t="s">
        <v>1225</v>
      </c>
      <c r="B988" s="91" t="s">
        <v>1160</v>
      </c>
      <c r="C988" s="54" t="s">
        <v>2195</v>
      </c>
      <c r="D988" s="4"/>
      <c r="E988" s="58">
        <v>0</v>
      </c>
      <c r="F988" s="58">
        <v>0</v>
      </c>
      <c r="G988" s="58"/>
      <c r="H988" s="58">
        <v>0</v>
      </c>
      <c r="I988" s="58"/>
      <c r="J988" s="58"/>
      <c r="K988" s="58"/>
      <c r="L988" s="58">
        <v>0</v>
      </c>
      <c r="M988" s="58">
        <v>0</v>
      </c>
      <c r="N988" s="58"/>
      <c r="O988" s="58">
        <v>0</v>
      </c>
      <c r="P988" s="58"/>
      <c r="Q988" s="58"/>
      <c r="R988" s="58"/>
      <c r="S988" s="58">
        <v>0</v>
      </c>
      <c r="T988" s="58">
        <v>0</v>
      </c>
      <c r="U988" s="58"/>
      <c r="V988" s="58">
        <v>0</v>
      </c>
      <c r="W988" s="58"/>
      <c r="X988" s="58"/>
      <c r="Y988" s="58"/>
      <c r="Z988" s="58">
        <v>0</v>
      </c>
      <c r="AA988" s="58">
        <v>0</v>
      </c>
      <c r="AB988" s="58"/>
      <c r="AC988" s="58">
        <v>0</v>
      </c>
      <c r="AD988" s="58"/>
      <c r="AE988" s="58"/>
      <c r="AF988" s="58"/>
      <c r="AG988" s="58">
        <f t="shared" si="46"/>
        <v>0</v>
      </c>
      <c r="AH988" s="58">
        <f t="shared" si="47"/>
        <v>0</v>
      </c>
      <c r="AI988" s="58"/>
      <c r="AJ988" s="58">
        <f t="shared" si="48"/>
        <v>0</v>
      </c>
      <c r="AK988" s="58"/>
      <c r="AL988" s="58"/>
    </row>
    <row r="989" spans="1:38" ht="112.5">
      <c r="A989" s="46" t="s">
        <v>1225</v>
      </c>
      <c r="B989" s="91" t="s">
        <v>1161</v>
      </c>
      <c r="C989" s="54" t="s">
        <v>2196</v>
      </c>
      <c r="D989" s="4"/>
      <c r="E989" s="58">
        <v>0</v>
      </c>
      <c r="F989" s="58">
        <v>0</v>
      </c>
      <c r="G989" s="58"/>
      <c r="H989" s="58">
        <v>0</v>
      </c>
      <c r="I989" s="58"/>
      <c r="J989" s="58"/>
      <c r="K989" s="58"/>
      <c r="L989" s="58">
        <v>2.1950829199999999</v>
      </c>
      <c r="M989" s="58">
        <v>0</v>
      </c>
      <c r="N989" s="58"/>
      <c r="O989" s="58">
        <v>0.455</v>
      </c>
      <c r="P989" s="58"/>
      <c r="Q989" s="58"/>
      <c r="R989" s="58"/>
      <c r="S989" s="58">
        <v>0</v>
      </c>
      <c r="T989" s="58">
        <v>0</v>
      </c>
      <c r="U989" s="58"/>
      <c r="V989" s="58">
        <v>0</v>
      </c>
      <c r="W989" s="58"/>
      <c r="X989" s="58"/>
      <c r="Y989" s="58"/>
      <c r="Z989" s="58">
        <v>0</v>
      </c>
      <c r="AA989" s="58">
        <v>0</v>
      </c>
      <c r="AB989" s="58"/>
      <c r="AC989" s="58">
        <v>0</v>
      </c>
      <c r="AD989" s="58"/>
      <c r="AE989" s="58"/>
      <c r="AF989" s="58"/>
      <c r="AG989" s="58">
        <f t="shared" si="46"/>
        <v>2.1950829199999999</v>
      </c>
      <c r="AH989" s="58">
        <f t="shared" si="47"/>
        <v>0</v>
      </c>
      <c r="AI989" s="58"/>
      <c r="AJ989" s="58">
        <f t="shared" si="48"/>
        <v>0.45500000000000002</v>
      </c>
      <c r="AK989" s="58"/>
      <c r="AL989" s="58"/>
    </row>
    <row r="990" spans="1:38" ht="112.5">
      <c r="A990" s="46" t="s">
        <v>1225</v>
      </c>
      <c r="B990" s="91" t="s">
        <v>1162</v>
      </c>
      <c r="C990" s="54" t="s">
        <v>2197</v>
      </c>
      <c r="D990" s="4"/>
      <c r="E990" s="58">
        <v>0</v>
      </c>
      <c r="F990" s="58">
        <v>0</v>
      </c>
      <c r="G990" s="58"/>
      <c r="H990" s="58">
        <v>0</v>
      </c>
      <c r="I990" s="58"/>
      <c r="J990" s="58"/>
      <c r="K990" s="58"/>
      <c r="L990" s="58">
        <v>0</v>
      </c>
      <c r="M990" s="58">
        <v>0</v>
      </c>
      <c r="N990" s="58"/>
      <c r="O990" s="58">
        <v>0</v>
      </c>
      <c r="P990" s="58"/>
      <c r="Q990" s="58"/>
      <c r="R990" s="58"/>
      <c r="S990" s="58">
        <v>0</v>
      </c>
      <c r="T990" s="58">
        <v>0</v>
      </c>
      <c r="U990" s="58"/>
      <c r="V990" s="58">
        <v>0</v>
      </c>
      <c r="W990" s="58"/>
      <c r="X990" s="58"/>
      <c r="Y990" s="58"/>
      <c r="Z990" s="58">
        <v>0</v>
      </c>
      <c r="AA990" s="58">
        <v>0</v>
      </c>
      <c r="AB990" s="58"/>
      <c r="AC990" s="58">
        <v>0</v>
      </c>
      <c r="AD990" s="58"/>
      <c r="AE990" s="58"/>
      <c r="AF990" s="58"/>
      <c r="AG990" s="58">
        <f t="shared" si="46"/>
        <v>0</v>
      </c>
      <c r="AH990" s="58">
        <f t="shared" si="47"/>
        <v>0</v>
      </c>
      <c r="AI990" s="58"/>
      <c r="AJ990" s="58">
        <f t="shared" si="48"/>
        <v>0</v>
      </c>
      <c r="AK990" s="58"/>
      <c r="AL990" s="58"/>
    </row>
    <row r="991" spans="1:38" ht="150">
      <c r="A991" s="46" t="s">
        <v>1225</v>
      </c>
      <c r="B991" s="91" t="s">
        <v>1163</v>
      </c>
      <c r="C991" s="54" t="s">
        <v>2198</v>
      </c>
      <c r="D991" s="4"/>
      <c r="E991" s="58">
        <v>31.188474679999999</v>
      </c>
      <c r="F991" s="58">
        <v>0</v>
      </c>
      <c r="G991" s="58"/>
      <c r="H991" s="58">
        <v>1.8180000000000001</v>
      </c>
      <c r="I991" s="58"/>
      <c r="J991" s="58"/>
      <c r="K991" s="58"/>
      <c r="L991" s="58">
        <v>0</v>
      </c>
      <c r="M991" s="58">
        <v>0</v>
      </c>
      <c r="N991" s="58"/>
      <c r="O991" s="58">
        <v>0</v>
      </c>
      <c r="P991" s="58"/>
      <c r="Q991" s="58"/>
      <c r="R991" s="58"/>
      <c r="S991" s="58">
        <v>0</v>
      </c>
      <c r="T991" s="58">
        <v>0</v>
      </c>
      <c r="U991" s="58"/>
      <c r="V991" s="58">
        <v>0</v>
      </c>
      <c r="W991" s="58"/>
      <c r="X991" s="58"/>
      <c r="Y991" s="58"/>
      <c r="Z991" s="58">
        <v>0</v>
      </c>
      <c r="AA991" s="58">
        <v>0</v>
      </c>
      <c r="AB991" s="58"/>
      <c r="AC991" s="58">
        <v>0</v>
      </c>
      <c r="AD991" s="58"/>
      <c r="AE991" s="58"/>
      <c r="AF991" s="58"/>
      <c r="AG991" s="58">
        <f t="shared" si="46"/>
        <v>31.188474679999999</v>
      </c>
      <c r="AH991" s="58">
        <f t="shared" si="47"/>
        <v>0</v>
      </c>
      <c r="AI991" s="58"/>
      <c r="AJ991" s="58">
        <f t="shared" si="48"/>
        <v>1.8180000000000001</v>
      </c>
      <c r="AK991" s="58"/>
      <c r="AL991" s="58"/>
    </row>
    <row r="992" spans="1:38" ht="93.75">
      <c r="A992" s="46" t="s">
        <v>1225</v>
      </c>
      <c r="B992" s="91" t="s">
        <v>1164</v>
      </c>
      <c r="C992" s="54" t="s">
        <v>2199</v>
      </c>
      <c r="D992" s="4"/>
      <c r="E992" s="58">
        <v>0</v>
      </c>
      <c r="F992" s="58">
        <v>0</v>
      </c>
      <c r="G992" s="58"/>
      <c r="H992" s="58">
        <v>0</v>
      </c>
      <c r="I992" s="58"/>
      <c r="J992" s="58"/>
      <c r="K992" s="58"/>
      <c r="L992" s="58">
        <v>0</v>
      </c>
      <c r="M992" s="58">
        <v>0</v>
      </c>
      <c r="N992" s="58"/>
      <c r="O992" s="58">
        <v>0</v>
      </c>
      <c r="P992" s="58"/>
      <c r="Q992" s="58"/>
      <c r="R992" s="58"/>
      <c r="S992" s="58">
        <v>0</v>
      </c>
      <c r="T992" s="58">
        <v>0</v>
      </c>
      <c r="U992" s="58"/>
      <c r="V992" s="58">
        <v>0</v>
      </c>
      <c r="W992" s="58"/>
      <c r="X992" s="58"/>
      <c r="Y992" s="58"/>
      <c r="Z992" s="58">
        <v>42.176139999999997</v>
      </c>
      <c r="AA992" s="58">
        <v>0</v>
      </c>
      <c r="AB992" s="58"/>
      <c r="AC992" s="58">
        <v>4.20</v>
      </c>
      <c r="AD992" s="58"/>
      <c r="AE992" s="58"/>
      <c r="AF992" s="58"/>
      <c r="AG992" s="58">
        <f t="shared" si="46"/>
        <v>42.176139999999997</v>
      </c>
      <c r="AH992" s="58">
        <f t="shared" si="47"/>
        <v>0</v>
      </c>
      <c r="AI992" s="58"/>
      <c r="AJ992" s="58">
        <f t="shared" si="48"/>
        <v>4.2000000000000002</v>
      </c>
      <c r="AK992" s="58"/>
      <c r="AL992" s="58"/>
    </row>
    <row r="993" spans="1:38" ht="93.75">
      <c r="A993" s="46" t="s">
        <v>1225</v>
      </c>
      <c r="B993" s="91" t="s">
        <v>1165</v>
      </c>
      <c r="C993" s="54" t="s">
        <v>2200</v>
      </c>
      <c r="D993" s="4"/>
      <c r="E993" s="58">
        <v>0</v>
      </c>
      <c r="F993" s="58">
        <v>0</v>
      </c>
      <c r="G993" s="58"/>
      <c r="H993" s="58">
        <v>0</v>
      </c>
      <c r="I993" s="58"/>
      <c r="J993" s="58"/>
      <c r="K993" s="58"/>
      <c r="L993" s="58">
        <v>0</v>
      </c>
      <c r="M993" s="58">
        <v>0</v>
      </c>
      <c r="N993" s="58"/>
      <c r="O993" s="58">
        <v>0</v>
      </c>
      <c r="P993" s="58"/>
      <c r="Q993" s="58"/>
      <c r="R993" s="58"/>
      <c r="S993" s="58">
        <v>1.9040862299999999</v>
      </c>
      <c r="T993" s="58">
        <v>0</v>
      </c>
      <c r="U993" s="58"/>
      <c r="V993" s="58">
        <v>0.26600000000000001</v>
      </c>
      <c r="W993" s="58"/>
      <c r="X993" s="58"/>
      <c r="Y993" s="58"/>
      <c r="Z993" s="58">
        <v>0</v>
      </c>
      <c r="AA993" s="58">
        <v>0</v>
      </c>
      <c r="AB993" s="58"/>
      <c r="AC993" s="58">
        <v>0</v>
      </c>
      <c r="AD993" s="58"/>
      <c r="AE993" s="58"/>
      <c r="AF993" s="58"/>
      <c r="AG993" s="58">
        <f t="shared" si="46"/>
        <v>1.9040862299999999</v>
      </c>
      <c r="AH993" s="58">
        <f t="shared" si="47"/>
        <v>0</v>
      </c>
      <c r="AI993" s="58"/>
      <c r="AJ993" s="58">
        <f t="shared" si="48"/>
        <v>0.26600000000000001</v>
      </c>
      <c r="AK993" s="58"/>
      <c r="AL993" s="58"/>
    </row>
    <row r="994" spans="1:38" ht="75">
      <c r="A994" s="46" t="s">
        <v>1225</v>
      </c>
      <c r="B994" s="91" t="s">
        <v>1166</v>
      </c>
      <c r="C994" s="54" t="s">
        <v>2201</v>
      </c>
      <c r="D994" s="4"/>
      <c r="E994" s="58">
        <v>0</v>
      </c>
      <c r="F994" s="58">
        <v>0</v>
      </c>
      <c r="G994" s="58"/>
      <c r="H994" s="58">
        <v>0</v>
      </c>
      <c r="I994" s="58"/>
      <c r="J994" s="58"/>
      <c r="K994" s="58"/>
      <c r="L994" s="58">
        <v>0</v>
      </c>
      <c r="M994" s="58">
        <v>0</v>
      </c>
      <c r="N994" s="58"/>
      <c r="O994" s="58">
        <v>0</v>
      </c>
      <c r="P994" s="58"/>
      <c r="Q994" s="58"/>
      <c r="R994" s="58"/>
      <c r="S994" s="58">
        <v>0</v>
      </c>
      <c r="T994" s="58">
        <v>0</v>
      </c>
      <c r="U994" s="58"/>
      <c r="V994" s="58">
        <v>0</v>
      </c>
      <c r="W994" s="58"/>
      <c r="X994" s="58"/>
      <c r="Y994" s="58"/>
      <c r="Z994" s="58">
        <v>0</v>
      </c>
      <c r="AA994" s="58">
        <v>0</v>
      </c>
      <c r="AB994" s="58"/>
      <c r="AC994" s="58">
        <v>0</v>
      </c>
      <c r="AD994" s="58"/>
      <c r="AE994" s="58"/>
      <c r="AF994" s="58"/>
      <c r="AG994" s="58">
        <f t="shared" si="46"/>
        <v>0</v>
      </c>
      <c r="AH994" s="58">
        <f t="shared" si="47"/>
        <v>0</v>
      </c>
      <c r="AI994" s="58"/>
      <c r="AJ994" s="58">
        <f t="shared" si="48"/>
        <v>0</v>
      </c>
      <c r="AK994" s="58"/>
      <c r="AL994" s="58"/>
    </row>
    <row r="995" spans="1:38" ht="150">
      <c r="A995" s="46" t="s">
        <v>1225</v>
      </c>
      <c r="B995" s="91" t="s">
        <v>1167</v>
      </c>
      <c r="C995" s="54" t="s">
        <v>2202</v>
      </c>
      <c r="D995" s="4"/>
      <c r="E995" s="58">
        <v>0</v>
      </c>
      <c r="F995" s="58">
        <v>0</v>
      </c>
      <c r="G995" s="58"/>
      <c r="H995" s="58">
        <v>0</v>
      </c>
      <c r="I995" s="58"/>
      <c r="J995" s="58"/>
      <c r="K995" s="58"/>
      <c r="L995" s="58">
        <v>7.4343141699999995</v>
      </c>
      <c r="M995" s="58">
        <v>0</v>
      </c>
      <c r="N995" s="58"/>
      <c r="O995" s="58">
        <v>1.466</v>
      </c>
      <c r="P995" s="58"/>
      <c r="Q995" s="58"/>
      <c r="R995" s="58"/>
      <c r="S995" s="58">
        <v>0</v>
      </c>
      <c r="T995" s="58">
        <v>0</v>
      </c>
      <c r="U995" s="58"/>
      <c r="V995" s="58">
        <v>0</v>
      </c>
      <c r="W995" s="58"/>
      <c r="X995" s="58"/>
      <c r="Y995" s="58"/>
      <c r="Z995" s="58">
        <v>0</v>
      </c>
      <c r="AA995" s="58">
        <v>0</v>
      </c>
      <c r="AB995" s="58"/>
      <c r="AC995" s="58">
        <v>0</v>
      </c>
      <c r="AD995" s="58"/>
      <c r="AE995" s="58"/>
      <c r="AF995" s="58"/>
      <c r="AG995" s="58">
        <f t="shared" si="46"/>
        <v>7.4343141699999995</v>
      </c>
      <c r="AH995" s="58">
        <f t="shared" si="47"/>
        <v>0</v>
      </c>
      <c r="AI995" s="58"/>
      <c r="AJ995" s="58">
        <f t="shared" si="48"/>
        <v>1.466</v>
      </c>
      <c r="AK995" s="58"/>
      <c r="AL995" s="58"/>
    </row>
    <row r="996" spans="1:38" ht="93.75">
      <c r="A996" s="46" t="s">
        <v>1225</v>
      </c>
      <c r="B996" s="91" t="s">
        <v>1168</v>
      </c>
      <c r="C996" s="54" t="s">
        <v>2203</v>
      </c>
      <c r="D996" s="4"/>
      <c r="E996" s="58">
        <v>0</v>
      </c>
      <c r="F996" s="58">
        <v>0</v>
      </c>
      <c r="G996" s="58"/>
      <c r="H996" s="58">
        <v>0</v>
      </c>
      <c r="I996" s="58"/>
      <c r="J996" s="58"/>
      <c r="K996" s="58"/>
      <c r="L996" s="58">
        <v>0</v>
      </c>
      <c r="M996" s="58">
        <v>0</v>
      </c>
      <c r="N996" s="58"/>
      <c r="O996" s="58">
        <v>0</v>
      </c>
      <c r="P996" s="58"/>
      <c r="Q996" s="58"/>
      <c r="R996" s="58"/>
      <c r="S996" s="58">
        <v>0</v>
      </c>
      <c r="T996" s="58">
        <v>0</v>
      </c>
      <c r="U996" s="58"/>
      <c r="V996" s="58">
        <v>0</v>
      </c>
      <c r="W996" s="58"/>
      <c r="X996" s="58"/>
      <c r="Y996" s="58"/>
      <c r="Z996" s="58">
        <v>0</v>
      </c>
      <c r="AA996" s="58">
        <v>0</v>
      </c>
      <c r="AB996" s="58"/>
      <c r="AC996" s="58">
        <v>0</v>
      </c>
      <c r="AD996" s="58"/>
      <c r="AE996" s="58"/>
      <c r="AF996" s="58"/>
      <c r="AG996" s="58">
        <f t="shared" si="46"/>
        <v>0</v>
      </c>
      <c r="AH996" s="58">
        <f t="shared" si="47"/>
        <v>0</v>
      </c>
      <c r="AI996" s="58"/>
      <c r="AJ996" s="58">
        <f t="shared" si="48"/>
        <v>0</v>
      </c>
      <c r="AK996" s="58"/>
      <c r="AL996" s="58"/>
    </row>
    <row r="997" spans="1:38" ht="150">
      <c r="A997" s="46" t="s">
        <v>1225</v>
      </c>
      <c r="B997" s="91" t="s">
        <v>1169</v>
      </c>
      <c r="C997" s="54" t="s">
        <v>2204</v>
      </c>
      <c r="D997" s="4"/>
      <c r="E997" s="58">
        <v>0</v>
      </c>
      <c r="F997" s="58">
        <v>0</v>
      </c>
      <c r="G997" s="58"/>
      <c r="H997" s="58">
        <v>0</v>
      </c>
      <c r="I997" s="58"/>
      <c r="J997" s="58"/>
      <c r="K997" s="58"/>
      <c r="L997" s="58">
        <v>0</v>
      </c>
      <c r="M997" s="58">
        <v>0</v>
      </c>
      <c r="N997" s="58"/>
      <c r="O997" s="58">
        <v>0</v>
      </c>
      <c r="P997" s="58"/>
      <c r="Q997" s="58"/>
      <c r="R997" s="58"/>
      <c r="S997" s="58">
        <v>0</v>
      </c>
      <c r="T997" s="58">
        <v>0</v>
      </c>
      <c r="U997" s="58"/>
      <c r="V997" s="58">
        <v>0</v>
      </c>
      <c r="W997" s="58"/>
      <c r="X997" s="58"/>
      <c r="Y997" s="58"/>
      <c r="Z997" s="58">
        <v>0</v>
      </c>
      <c r="AA997" s="58">
        <v>0</v>
      </c>
      <c r="AB997" s="58"/>
      <c r="AC997" s="58">
        <v>0</v>
      </c>
      <c r="AD997" s="58"/>
      <c r="AE997" s="58"/>
      <c r="AF997" s="58"/>
      <c r="AG997" s="58">
        <f t="shared" si="46"/>
        <v>0</v>
      </c>
      <c r="AH997" s="58">
        <f t="shared" si="47"/>
        <v>0</v>
      </c>
      <c r="AI997" s="58"/>
      <c r="AJ997" s="58">
        <f t="shared" si="48"/>
        <v>0</v>
      </c>
      <c r="AK997" s="58"/>
      <c r="AL997" s="58"/>
    </row>
    <row r="998" spans="1:38" ht="150">
      <c r="A998" s="46" t="s">
        <v>1225</v>
      </c>
      <c r="B998" s="91" t="s">
        <v>1170</v>
      </c>
      <c r="C998" s="54" t="s">
        <v>2205</v>
      </c>
      <c r="D998" s="4"/>
      <c r="E998" s="58">
        <v>0</v>
      </c>
      <c r="F998" s="58">
        <v>0</v>
      </c>
      <c r="G998" s="58"/>
      <c r="H998" s="58">
        <v>0</v>
      </c>
      <c r="I998" s="58"/>
      <c r="J998" s="58"/>
      <c r="K998" s="58"/>
      <c r="L998" s="58">
        <v>0</v>
      </c>
      <c r="M998" s="58">
        <v>0</v>
      </c>
      <c r="N998" s="58"/>
      <c r="O998" s="58">
        <v>0</v>
      </c>
      <c r="P998" s="58"/>
      <c r="Q998" s="58"/>
      <c r="R998" s="58"/>
      <c r="S998" s="58">
        <v>0</v>
      </c>
      <c r="T998" s="58">
        <v>0</v>
      </c>
      <c r="U998" s="58"/>
      <c r="V998" s="58">
        <v>0</v>
      </c>
      <c r="W998" s="58"/>
      <c r="X998" s="58"/>
      <c r="Y998" s="58"/>
      <c r="Z998" s="58">
        <v>0.43023</v>
      </c>
      <c r="AA998" s="58">
        <v>0</v>
      </c>
      <c r="AB998" s="58"/>
      <c r="AC998" s="58">
        <v>0.24</v>
      </c>
      <c r="AD998" s="58"/>
      <c r="AE998" s="58"/>
      <c r="AF998" s="58"/>
      <c r="AG998" s="58">
        <f t="shared" si="46"/>
        <v>0.43023</v>
      </c>
      <c r="AH998" s="58">
        <f t="shared" si="47"/>
        <v>0</v>
      </c>
      <c r="AI998" s="58"/>
      <c r="AJ998" s="58">
        <f t="shared" si="48"/>
        <v>0.23999999999999999</v>
      </c>
      <c r="AK998" s="58"/>
      <c r="AL998" s="58"/>
    </row>
    <row r="999" spans="1:38" ht="112.5">
      <c r="A999" s="46" t="s">
        <v>1225</v>
      </c>
      <c r="B999" s="91" t="s">
        <v>1171</v>
      </c>
      <c r="C999" s="54" t="s">
        <v>2206</v>
      </c>
      <c r="D999" s="4"/>
      <c r="E999" s="58">
        <v>0</v>
      </c>
      <c r="F999" s="58">
        <v>0</v>
      </c>
      <c r="G999" s="58"/>
      <c r="H999" s="58">
        <v>0</v>
      </c>
      <c r="I999" s="58"/>
      <c r="J999" s="58"/>
      <c r="K999" s="58"/>
      <c r="L999" s="58">
        <v>0</v>
      </c>
      <c r="M999" s="58">
        <v>0</v>
      </c>
      <c r="N999" s="58"/>
      <c r="O999" s="58">
        <v>0</v>
      </c>
      <c r="P999" s="58"/>
      <c r="Q999" s="58"/>
      <c r="R999" s="58"/>
      <c r="S999" s="58">
        <v>0</v>
      </c>
      <c r="T999" s="58">
        <v>0</v>
      </c>
      <c r="U999" s="58"/>
      <c r="V999" s="58">
        <v>0</v>
      </c>
      <c r="W999" s="58"/>
      <c r="X999" s="58"/>
      <c r="Y999" s="58"/>
      <c r="Z999" s="58">
        <v>0.083919999999999995</v>
      </c>
      <c r="AA999" s="58">
        <v>0</v>
      </c>
      <c r="AB999" s="58"/>
      <c r="AC999" s="58">
        <v>0.015</v>
      </c>
      <c r="AD999" s="58"/>
      <c r="AE999" s="58"/>
      <c r="AF999" s="58"/>
      <c r="AG999" s="58">
        <f t="shared" si="46"/>
        <v>0.083919999999999995</v>
      </c>
      <c r="AH999" s="58">
        <f t="shared" si="47"/>
        <v>0</v>
      </c>
      <c r="AI999" s="58"/>
      <c r="AJ999" s="58">
        <f t="shared" si="48"/>
        <v>0.014999999999999999</v>
      </c>
      <c r="AK999" s="58"/>
      <c r="AL999" s="58"/>
    </row>
    <row r="1000" spans="1:38" ht="75">
      <c r="A1000" s="46" t="s">
        <v>1225</v>
      </c>
      <c r="B1000" s="91" t="s">
        <v>1172</v>
      </c>
      <c r="C1000" s="54" t="s">
        <v>2207</v>
      </c>
      <c r="D1000" s="4"/>
      <c r="E1000" s="58">
        <v>0</v>
      </c>
      <c r="F1000" s="58">
        <v>0</v>
      </c>
      <c r="G1000" s="58"/>
      <c r="H1000" s="58">
        <v>0</v>
      </c>
      <c r="I1000" s="58"/>
      <c r="J1000" s="58"/>
      <c r="K1000" s="58"/>
      <c r="L1000" s="58">
        <v>0</v>
      </c>
      <c r="M1000" s="58">
        <v>0</v>
      </c>
      <c r="N1000" s="58"/>
      <c r="O1000" s="58">
        <v>0</v>
      </c>
      <c r="P1000" s="58"/>
      <c r="Q1000" s="58"/>
      <c r="R1000" s="58"/>
      <c r="S1000" s="58">
        <v>0</v>
      </c>
      <c r="T1000" s="58">
        <v>0</v>
      </c>
      <c r="U1000" s="58"/>
      <c r="V1000" s="58">
        <v>0</v>
      </c>
      <c r="W1000" s="58"/>
      <c r="X1000" s="58"/>
      <c r="Y1000" s="58"/>
      <c r="Z1000" s="58">
        <v>0</v>
      </c>
      <c r="AA1000" s="58">
        <v>0</v>
      </c>
      <c r="AB1000" s="58"/>
      <c r="AC1000" s="58">
        <v>0</v>
      </c>
      <c r="AD1000" s="58"/>
      <c r="AE1000" s="58"/>
      <c r="AF1000" s="58"/>
      <c r="AG1000" s="58">
        <f t="shared" si="46"/>
        <v>0</v>
      </c>
      <c r="AH1000" s="58">
        <f t="shared" si="47"/>
        <v>0</v>
      </c>
      <c r="AI1000" s="58"/>
      <c r="AJ1000" s="58">
        <f t="shared" si="48"/>
        <v>0</v>
      </c>
      <c r="AK1000" s="58"/>
      <c r="AL1000" s="58"/>
    </row>
    <row r="1001" spans="1:38" ht="75">
      <c r="A1001" s="46" t="s">
        <v>1225</v>
      </c>
      <c r="B1001" s="91" t="s">
        <v>1173</v>
      </c>
      <c r="C1001" s="54" t="s">
        <v>2208</v>
      </c>
      <c r="D1001" s="4"/>
      <c r="E1001" s="58">
        <v>0</v>
      </c>
      <c r="F1001" s="58">
        <v>0</v>
      </c>
      <c r="G1001" s="58"/>
      <c r="H1001" s="58">
        <v>0</v>
      </c>
      <c r="I1001" s="58"/>
      <c r="J1001" s="58"/>
      <c r="K1001" s="58"/>
      <c r="L1001" s="58">
        <v>0</v>
      </c>
      <c r="M1001" s="58">
        <v>0</v>
      </c>
      <c r="N1001" s="58"/>
      <c r="O1001" s="58">
        <v>0</v>
      </c>
      <c r="P1001" s="58"/>
      <c r="Q1001" s="58"/>
      <c r="R1001" s="58"/>
      <c r="S1001" s="58">
        <v>0</v>
      </c>
      <c r="T1001" s="58">
        <v>0</v>
      </c>
      <c r="U1001" s="58"/>
      <c r="V1001" s="58">
        <v>0</v>
      </c>
      <c r="W1001" s="58"/>
      <c r="X1001" s="58"/>
      <c r="Y1001" s="58"/>
      <c r="Z1001" s="58">
        <v>0</v>
      </c>
      <c r="AA1001" s="58">
        <v>0</v>
      </c>
      <c r="AB1001" s="58"/>
      <c r="AC1001" s="58">
        <v>0</v>
      </c>
      <c r="AD1001" s="58"/>
      <c r="AE1001" s="58"/>
      <c r="AF1001" s="58"/>
      <c r="AG1001" s="58">
        <f t="shared" si="46"/>
        <v>0</v>
      </c>
      <c r="AH1001" s="58">
        <f t="shared" si="47"/>
        <v>0</v>
      </c>
      <c r="AI1001" s="58"/>
      <c r="AJ1001" s="58">
        <f t="shared" si="48"/>
        <v>0</v>
      </c>
      <c r="AK1001" s="58"/>
      <c r="AL1001" s="58"/>
    </row>
    <row r="1002" spans="1:38" ht="131.25">
      <c r="A1002" s="46" t="s">
        <v>1225</v>
      </c>
      <c r="B1002" s="91" t="s">
        <v>1174</v>
      </c>
      <c r="C1002" s="54" t="s">
        <v>2209</v>
      </c>
      <c r="D1002" s="4"/>
      <c r="E1002" s="58">
        <v>0</v>
      </c>
      <c r="F1002" s="58">
        <v>0</v>
      </c>
      <c r="G1002" s="58"/>
      <c r="H1002" s="58">
        <v>0</v>
      </c>
      <c r="I1002" s="58"/>
      <c r="J1002" s="58"/>
      <c r="K1002" s="58"/>
      <c r="L1002" s="58">
        <v>0</v>
      </c>
      <c r="M1002" s="58">
        <v>0</v>
      </c>
      <c r="N1002" s="58"/>
      <c r="O1002" s="58">
        <v>0</v>
      </c>
      <c r="P1002" s="58"/>
      <c r="Q1002" s="58"/>
      <c r="R1002" s="58"/>
      <c r="S1002" s="58">
        <v>0</v>
      </c>
      <c r="T1002" s="58">
        <v>0</v>
      </c>
      <c r="U1002" s="58"/>
      <c r="V1002" s="58">
        <v>0</v>
      </c>
      <c r="W1002" s="58"/>
      <c r="X1002" s="58"/>
      <c r="Y1002" s="58"/>
      <c r="Z1002" s="58">
        <v>0.41725000000000007</v>
      </c>
      <c r="AA1002" s="58">
        <v>0</v>
      </c>
      <c r="AB1002" s="58"/>
      <c r="AC1002" s="58">
        <v>0.070000000000000007</v>
      </c>
      <c r="AD1002" s="58"/>
      <c r="AE1002" s="58"/>
      <c r="AF1002" s="58"/>
      <c r="AG1002" s="58">
        <f t="shared" si="46"/>
        <v>0.41725000000000007</v>
      </c>
      <c r="AH1002" s="58">
        <f t="shared" si="47"/>
        <v>0</v>
      </c>
      <c r="AI1002" s="58"/>
      <c r="AJ1002" s="58">
        <f t="shared" si="48"/>
        <v>0.070000000000000007</v>
      </c>
      <c r="AK1002" s="58"/>
      <c r="AL1002" s="58"/>
    </row>
    <row r="1003" spans="1:38" ht="131.25">
      <c r="A1003" s="46" t="s">
        <v>1225</v>
      </c>
      <c r="B1003" s="91" t="s">
        <v>1175</v>
      </c>
      <c r="C1003" s="54" t="s">
        <v>2210</v>
      </c>
      <c r="D1003" s="4"/>
      <c r="E1003" s="58">
        <v>0</v>
      </c>
      <c r="F1003" s="58">
        <v>0</v>
      </c>
      <c r="G1003" s="58"/>
      <c r="H1003" s="58">
        <v>0</v>
      </c>
      <c r="I1003" s="58"/>
      <c r="J1003" s="58"/>
      <c r="K1003" s="58"/>
      <c r="L1003" s="58">
        <v>0</v>
      </c>
      <c r="M1003" s="58">
        <v>0</v>
      </c>
      <c r="N1003" s="58"/>
      <c r="O1003" s="58">
        <v>0</v>
      </c>
      <c r="P1003" s="58"/>
      <c r="Q1003" s="58"/>
      <c r="R1003" s="58"/>
      <c r="S1003" s="58">
        <v>0</v>
      </c>
      <c r="T1003" s="58">
        <v>0</v>
      </c>
      <c r="U1003" s="58"/>
      <c r="V1003" s="58">
        <v>0</v>
      </c>
      <c r="W1003" s="58"/>
      <c r="X1003" s="58"/>
      <c r="Y1003" s="58"/>
      <c r="Z1003" s="58">
        <v>0</v>
      </c>
      <c r="AA1003" s="58">
        <v>0</v>
      </c>
      <c r="AB1003" s="58"/>
      <c r="AC1003" s="58">
        <v>0</v>
      </c>
      <c r="AD1003" s="58"/>
      <c r="AE1003" s="58"/>
      <c r="AF1003" s="58"/>
      <c r="AG1003" s="58">
        <f t="shared" si="46"/>
        <v>0</v>
      </c>
      <c r="AH1003" s="58">
        <f t="shared" si="47"/>
        <v>0</v>
      </c>
      <c r="AI1003" s="58"/>
      <c r="AJ1003" s="58">
        <f t="shared" si="48"/>
        <v>0</v>
      </c>
      <c r="AK1003" s="58"/>
      <c r="AL1003" s="58"/>
    </row>
    <row r="1004" spans="1:38" ht="112.5">
      <c r="A1004" s="46" t="s">
        <v>1225</v>
      </c>
      <c r="B1004" s="91" t="s">
        <v>1176</v>
      </c>
      <c r="C1004" s="54" t="s">
        <v>2211</v>
      </c>
      <c r="D1004" s="4"/>
      <c r="E1004" s="58">
        <v>0</v>
      </c>
      <c r="F1004" s="58">
        <v>0</v>
      </c>
      <c r="G1004" s="58"/>
      <c r="H1004" s="58">
        <v>0</v>
      </c>
      <c r="I1004" s="58"/>
      <c r="J1004" s="58"/>
      <c r="K1004" s="58"/>
      <c r="L1004" s="58">
        <v>0</v>
      </c>
      <c r="M1004" s="58">
        <v>0</v>
      </c>
      <c r="N1004" s="58"/>
      <c r="O1004" s="58">
        <v>0</v>
      </c>
      <c r="P1004" s="58"/>
      <c r="Q1004" s="58"/>
      <c r="R1004" s="58"/>
      <c r="S1004" s="58">
        <v>0</v>
      </c>
      <c r="T1004" s="58">
        <v>0</v>
      </c>
      <c r="U1004" s="58"/>
      <c r="V1004" s="58">
        <v>0</v>
      </c>
      <c r="W1004" s="58"/>
      <c r="X1004" s="58"/>
      <c r="Y1004" s="58"/>
      <c r="Z1004" s="58">
        <v>0</v>
      </c>
      <c r="AA1004" s="58">
        <v>0</v>
      </c>
      <c r="AB1004" s="58"/>
      <c r="AC1004" s="58">
        <v>0</v>
      </c>
      <c r="AD1004" s="58"/>
      <c r="AE1004" s="58"/>
      <c r="AF1004" s="58"/>
      <c r="AG1004" s="58">
        <f t="shared" si="46"/>
        <v>0</v>
      </c>
      <c r="AH1004" s="58">
        <f t="shared" si="47"/>
        <v>0</v>
      </c>
      <c r="AI1004" s="58"/>
      <c r="AJ1004" s="58">
        <f t="shared" si="48"/>
        <v>0</v>
      </c>
      <c r="AK1004" s="58"/>
      <c r="AL1004" s="58"/>
    </row>
    <row r="1005" spans="1:38" ht="93.75">
      <c r="A1005" s="46" t="s">
        <v>1225</v>
      </c>
      <c r="B1005" s="91" t="s">
        <v>1177</v>
      </c>
      <c r="C1005" s="54" t="s">
        <v>2212</v>
      </c>
      <c r="D1005" s="4"/>
      <c r="E1005" s="58">
        <v>0</v>
      </c>
      <c r="F1005" s="58">
        <v>0</v>
      </c>
      <c r="G1005" s="58"/>
      <c r="H1005" s="58">
        <v>0</v>
      </c>
      <c r="I1005" s="58"/>
      <c r="J1005" s="58"/>
      <c r="K1005" s="58"/>
      <c r="L1005" s="58">
        <v>0</v>
      </c>
      <c r="M1005" s="58">
        <v>0</v>
      </c>
      <c r="N1005" s="58"/>
      <c r="O1005" s="58">
        <v>0</v>
      </c>
      <c r="P1005" s="58"/>
      <c r="Q1005" s="58"/>
      <c r="R1005" s="58"/>
      <c r="S1005" s="58">
        <v>0</v>
      </c>
      <c r="T1005" s="58">
        <v>0</v>
      </c>
      <c r="U1005" s="58"/>
      <c r="V1005" s="58">
        <v>0</v>
      </c>
      <c r="W1005" s="58"/>
      <c r="X1005" s="58"/>
      <c r="Y1005" s="58"/>
      <c r="Z1005" s="58">
        <v>0</v>
      </c>
      <c r="AA1005" s="58">
        <v>0</v>
      </c>
      <c r="AB1005" s="58"/>
      <c r="AC1005" s="58">
        <v>0</v>
      </c>
      <c r="AD1005" s="58"/>
      <c r="AE1005" s="58"/>
      <c r="AF1005" s="58"/>
      <c r="AG1005" s="58">
        <f t="shared" si="46"/>
        <v>0</v>
      </c>
      <c r="AH1005" s="58">
        <f t="shared" si="47"/>
        <v>0</v>
      </c>
      <c r="AI1005" s="58"/>
      <c r="AJ1005" s="58">
        <f t="shared" si="48"/>
        <v>0</v>
      </c>
      <c r="AK1005" s="58"/>
      <c r="AL1005" s="58"/>
    </row>
    <row r="1006" spans="1:38" ht="93.75">
      <c r="A1006" s="46" t="s">
        <v>1225</v>
      </c>
      <c r="B1006" s="91" t="s">
        <v>1178</v>
      </c>
      <c r="C1006" s="54" t="s">
        <v>2213</v>
      </c>
      <c r="D1006" s="4"/>
      <c r="E1006" s="58">
        <v>0</v>
      </c>
      <c r="F1006" s="58">
        <v>0</v>
      </c>
      <c r="G1006" s="58"/>
      <c r="H1006" s="58">
        <v>0</v>
      </c>
      <c r="I1006" s="58"/>
      <c r="J1006" s="58"/>
      <c r="K1006" s="58"/>
      <c r="L1006" s="58">
        <v>0</v>
      </c>
      <c r="M1006" s="58">
        <v>0</v>
      </c>
      <c r="N1006" s="58"/>
      <c r="O1006" s="58">
        <v>0</v>
      </c>
      <c r="P1006" s="58"/>
      <c r="Q1006" s="58"/>
      <c r="R1006" s="58"/>
      <c r="S1006" s="58">
        <v>0</v>
      </c>
      <c r="T1006" s="58">
        <v>0</v>
      </c>
      <c r="U1006" s="58"/>
      <c r="V1006" s="58">
        <v>0</v>
      </c>
      <c r="W1006" s="58"/>
      <c r="X1006" s="58"/>
      <c r="Y1006" s="58"/>
      <c r="Z1006" s="58">
        <v>0</v>
      </c>
      <c r="AA1006" s="58">
        <v>0</v>
      </c>
      <c r="AB1006" s="58"/>
      <c r="AC1006" s="58">
        <v>0</v>
      </c>
      <c r="AD1006" s="58"/>
      <c r="AE1006" s="58"/>
      <c r="AF1006" s="58"/>
      <c r="AG1006" s="58">
        <f t="shared" si="46"/>
        <v>0</v>
      </c>
      <c r="AH1006" s="58">
        <f t="shared" si="47"/>
        <v>0</v>
      </c>
      <c r="AI1006" s="58"/>
      <c r="AJ1006" s="58">
        <f t="shared" si="48"/>
        <v>0</v>
      </c>
      <c r="AK1006" s="58"/>
      <c r="AL1006" s="58"/>
    </row>
    <row r="1007" spans="1:38" ht="112.5">
      <c r="A1007" s="46" t="s">
        <v>1225</v>
      </c>
      <c r="B1007" s="91" t="s">
        <v>1179</v>
      </c>
      <c r="C1007" s="54" t="s">
        <v>2214</v>
      </c>
      <c r="D1007" s="4"/>
      <c r="E1007" s="58">
        <v>0</v>
      </c>
      <c r="F1007" s="58">
        <v>0</v>
      </c>
      <c r="G1007" s="58"/>
      <c r="H1007" s="58">
        <v>0</v>
      </c>
      <c r="I1007" s="58"/>
      <c r="J1007" s="58"/>
      <c r="K1007" s="58"/>
      <c r="L1007" s="58">
        <v>0</v>
      </c>
      <c r="M1007" s="58">
        <v>0</v>
      </c>
      <c r="N1007" s="58"/>
      <c r="O1007" s="58">
        <v>0</v>
      </c>
      <c r="P1007" s="58"/>
      <c r="Q1007" s="58"/>
      <c r="R1007" s="58"/>
      <c r="S1007" s="58">
        <v>0</v>
      </c>
      <c r="T1007" s="58">
        <v>0</v>
      </c>
      <c r="U1007" s="58"/>
      <c r="V1007" s="58">
        <v>0</v>
      </c>
      <c r="W1007" s="58"/>
      <c r="X1007" s="58"/>
      <c r="Y1007" s="58"/>
      <c r="Z1007" s="58">
        <v>0</v>
      </c>
      <c r="AA1007" s="58">
        <v>0</v>
      </c>
      <c r="AB1007" s="58"/>
      <c r="AC1007" s="58">
        <v>0</v>
      </c>
      <c r="AD1007" s="58"/>
      <c r="AE1007" s="58"/>
      <c r="AF1007" s="58"/>
      <c r="AG1007" s="58">
        <f t="shared" si="46"/>
        <v>0</v>
      </c>
      <c r="AH1007" s="58">
        <f t="shared" si="47"/>
        <v>0</v>
      </c>
      <c r="AI1007" s="58"/>
      <c r="AJ1007" s="58">
        <f t="shared" si="48"/>
        <v>0</v>
      </c>
      <c r="AK1007" s="58"/>
      <c r="AL1007" s="58"/>
    </row>
    <row r="1008" spans="1:38" ht="187.5">
      <c r="A1008" s="46" t="s">
        <v>1225</v>
      </c>
      <c r="B1008" s="91" t="s">
        <v>1180</v>
      </c>
      <c r="C1008" s="54" t="s">
        <v>2215</v>
      </c>
      <c r="D1008" s="4"/>
      <c r="E1008" s="58">
        <v>0</v>
      </c>
      <c r="F1008" s="58">
        <v>0</v>
      </c>
      <c r="G1008" s="58"/>
      <c r="H1008" s="58">
        <v>0</v>
      </c>
      <c r="I1008" s="58"/>
      <c r="J1008" s="58"/>
      <c r="K1008" s="58"/>
      <c r="L1008" s="58">
        <v>0</v>
      </c>
      <c r="M1008" s="58">
        <v>0</v>
      </c>
      <c r="N1008" s="58"/>
      <c r="O1008" s="58">
        <v>0</v>
      </c>
      <c r="P1008" s="58"/>
      <c r="Q1008" s="58"/>
      <c r="R1008" s="58"/>
      <c r="S1008" s="58">
        <v>0</v>
      </c>
      <c r="T1008" s="58">
        <v>0</v>
      </c>
      <c r="U1008" s="58"/>
      <c r="V1008" s="58">
        <v>0</v>
      </c>
      <c r="W1008" s="58"/>
      <c r="X1008" s="58"/>
      <c r="Y1008" s="58"/>
      <c r="Z1008" s="58">
        <v>0</v>
      </c>
      <c r="AA1008" s="58">
        <v>0</v>
      </c>
      <c r="AB1008" s="58"/>
      <c r="AC1008" s="58">
        <v>0</v>
      </c>
      <c r="AD1008" s="58"/>
      <c r="AE1008" s="58"/>
      <c r="AF1008" s="58"/>
      <c r="AG1008" s="58">
        <f t="shared" si="46"/>
        <v>0</v>
      </c>
      <c r="AH1008" s="58">
        <f t="shared" si="47"/>
        <v>0</v>
      </c>
      <c r="AI1008" s="58"/>
      <c r="AJ1008" s="58">
        <f t="shared" si="48"/>
        <v>0</v>
      </c>
      <c r="AK1008" s="58"/>
      <c r="AL1008" s="58"/>
    </row>
    <row r="1009" spans="1:38" ht="56.25">
      <c r="A1009" s="46" t="s">
        <v>1225</v>
      </c>
      <c r="B1009" s="91" t="s">
        <v>1181</v>
      </c>
      <c r="C1009" s="54" t="s">
        <v>2216</v>
      </c>
      <c r="D1009" s="4"/>
      <c r="E1009" s="58">
        <v>0</v>
      </c>
      <c r="F1009" s="58">
        <v>0</v>
      </c>
      <c r="G1009" s="58"/>
      <c r="H1009" s="58">
        <v>0</v>
      </c>
      <c r="I1009" s="58"/>
      <c r="J1009" s="58"/>
      <c r="K1009" s="58"/>
      <c r="L1009" s="58">
        <v>0</v>
      </c>
      <c r="M1009" s="58">
        <v>0</v>
      </c>
      <c r="N1009" s="58"/>
      <c r="O1009" s="58">
        <v>0</v>
      </c>
      <c r="P1009" s="58"/>
      <c r="Q1009" s="58"/>
      <c r="R1009" s="58"/>
      <c r="S1009" s="58">
        <v>0</v>
      </c>
      <c r="T1009" s="58">
        <v>0</v>
      </c>
      <c r="U1009" s="58"/>
      <c r="V1009" s="58">
        <v>0</v>
      </c>
      <c r="W1009" s="58"/>
      <c r="X1009" s="58"/>
      <c r="Y1009" s="58"/>
      <c r="Z1009" s="58">
        <v>0</v>
      </c>
      <c r="AA1009" s="58">
        <v>0</v>
      </c>
      <c r="AB1009" s="58"/>
      <c r="AC1009" s="58">
        <v>0</v>
      </c>
      <c r="AD1009" s="58"/>
      <c r="AE1009" s="58"/>
      <c r="AF1009" s="58"/>
      <c r="AG1009" s="58">
        <f t="shared" si="46"/>
        <v>0</v>
      </c>
      <c r="AH1009" s="58">
        <f t="shared" si="47"/>
        <v>0</v>
      </c>
      <c r="AI1009" s="58"/>
      <c r="AJ1009" s="58">
        <f t="shared" si="48"/>
        <v>0</v>
      </c>
      <c r="AK1009" s="58"/>
      <c r="AL1009" s="58"/>
    </row>
    <row r="1010" spans="1:38" ht="150">
      <c r="A1010" s="46" t="s">
        <v>1225</v>
      </c>
      <c r="B1010" s="91" t="s">
        <v>1182</v>
      </c>
      <c r="C1010" s="54" t="s">
        <v>2217</v>
      </c>
      <c r="D1010" s="4"/>
      <c r="E1010" s="58">
        <v>0</v>
      </c>
      <c r="F1010" s="58">
        <v>0</v>
      </c>
      <c r="G1010" s="58"/>
      <c r="H1010" s="58">
        <v>0</v>
      </c>
      <c r="I1010" s="58"/>
      <c r="J1010" s="58"/>
      <c r="K1010" s="58"/>
      <c r="L1010" s="58">
        <v>0</v>
      </c>
      <c r="M1010" s="58">
        <v>0</v>
      </c>
      <c r="N1010" s="58"/>
      <c r="O1010" s="58">
        <v>0</v>
      </c>
      <c r="P1010" s="58"/>
      <c r="Q1010" s="58"/>
      <c r="R1010" s="58"/>
      <c r="S1010" s="58">
        <v>0</v>
      </c>
      <c r="T1010" s="58">
        <v>0</v>
      </c>
      <c r="U1010" s="58"/>
      <c r="V1010" s="58">
        <v>0</v>
      </c>
      <c r="W1010" s="58"/>
      <c r="X1010" s="58"/>
      <c r="Y1010" s="58"/>
      <c r="Z1010" s="58">
        <v>0</v>
      </c>
      <c r="AA1010" s="58">
        <v>0</v>
      </c>
      <c r="AB1010" s="58"/>
      <c r="AC1010" s="58">
        <v>0</v>
      </c>
      <c r="AD1010" s="58"/>
      <c r="AE1010" s="58"/>
      <c r="AF1010" s="58"/>
      <c r="AG1010" s="58">
        <f t="shared" si="46"/>
        <v>0</v>
      </c>
      <c r="AH1010" s="58">
        <f t="shared" si="47"/>
        <v>0</v>
      </c>
      <c r="AI1010" s="58"/>
      <c r="AJ1010" s="58">
        <f t="shared" si="48"/>
        <v>0</v>
      </c>
      <c r="AK1010" s="58"/>
      <c r="AL1010" s="58"/>
    </row>
    <row r="1011" spans="1:38" ht="168.75">
      <c r="A1011" s="46" t="s">
        <v>1225</v>
      </c>
      <c r="B1011" s="91" t="s">
        <v>1183</v>
      </c>
      <c r="C1011" s="54" t="s">
        <v>2218</v>
      </c>
      <c r="D1011" s="4"/>
      <c r="E1011" s="58">
        <v>0</v>
      </c>
      <c r="F1011" s="58">
        <v>0</v>
      </c>
      <c r="G1011" s="58"/>
      <c r="H1011" s="58">
        <v>0</v>
      </c>
      <c r="I1011" s="58"/>
      <c r="J1011" s="58"/>
      <c r="K1011" s="58"/>
      <c r="L1011" s="58">
        <v>0</v>
      </c>
      <c r="M1011" s="58">
        <v>0</v>
      </c>
      <c r="N1011" s="58"/>
      <c r="O1011" s="58">
        <v>0</v>
      </c>
      <c r="P1011" s="58"/>
      <c r="Q1011" s="58"/>
      <c r="R1011" s="58"/>
      <c r="S1011" s="58">
        <v>0</v>
      </c>
      <c r="T1011" s="58">
        <v>0</v>
      </c>
      <c r="U1011" s="58"/>
      <c r="V1011" s="58">
        <v>0</v>
      </c>
      <c r="W1011" s="58"/>
      <c r="X1011" s="58"/>
      <c r="Y1011" s="58"/>
      <c r="Z1011" s="58">
        <v>0</v>
      </c>
      <c r="AA1011" s="58">
        <v>0</v>
      </c>
      <c r="AB1011" s="58"/>
      <c r="AC1011" s="58">
        <v>0</v>
      </c>
      <c r="AD1011" s="58"/>
      <c r="AE1011" s="58"/>
      <c r="AF1011" s="58"/>
      <c r="AG1011" s="58">
        <f t="shared" si="46"/>
        <v>0</v>
      </c>
      <c r="AH1011" s="58">
        <f t="shared" si="47"/>
        <v>0</v>
      </c>
      <c r="AI1011" s="58"/>
      <c r="AJ1011" s="58">
        <f t="shared" si="48"/>
        <v>0</v>
      </c>
      <c r="AK1011" s="58"/>
      <c r="AL1011" s="58"/>
    </row>
    <row r="1012" spans="1:38" ht="150">
      <c r="A1012" s="46" t="s">
        <v>1225</v>
      </c>
      <c r="B1012" s="91" t="s">
        <v>1184</v>
      </c>
      <c r="C1012" s="54" t="s">
        <v>2219</v>
      </c>
      <c r="D1012" s="4"/>
      <c r="E1012" s="58">
        <v>0</v>
      </c>
      <c r="F1012" s="58">
        <v>0</v>
      </c>
      <c r="G1012" s="58"/>
      <c r="H1012" s="58">
        <v>0</v>
      </c>
      <c r="I1012" s="58"/>
      <c r="J1012" s="58"/>
      <c r="K1012" s="58"/>
      <c r="L1012" s="58">
        <v>0</v>
      </c>
      <c r="M1012" s="58">
        <v>0</v>
      </c>
      <c r="N1012" s="58"/>
      <c r="O1012" s="58">
        <v>0</v>
      </c>
      <c r="P1012" s="58"/>
      <c r="Q1012" s="58"/>
      <c r="R1012" s="58"/>
      <c r="S1012" s="58">
        <v>0</v>
      </c>
      <c r="T1012" s="58">
        <v>0</v>
      </c>
      <c r="U1012" s="58"/>
      <c r="V1012" s="58">
        <v>0</v>
      </c>
      <c r="W1012" s="58"/>
      <c r="X1012" s="58"/>
      <c r="Y1012" s="58"/>
      <c r="Z1012" s="58">
        <v>0</v>
      </c>
      <c r="AA1012" s="58">
        <v>0</v>
      </c>
      <c r="AB1012" s="58"/>
      <c r="AC1012" s="58">
        <v>0</v>
      </c>
      <c r="AD1012" s="58"/>
      <c r="AE1012" s="58"/>
      <c r="AF1012" s="58"/>
      <c r="AG1012" s="58">
        <f t="shared" si="46"/>
        <v>0</v>
      </c>
      <c r="AH1012" s="58">
        <f t="shared" si="47"/>
        <v>0</v>
      </c>
      <c r="AI1012" s="58"/>
      <c r="AJ1012" s="58">
        <f t="shared" si="48"/>
        <v>0</v>
      </c>
      <c r="AK1012" s="58"/>
      <c r="AL1012" s="58"/>
    </row>
    <row r="1013" spans="1:38" ht="56.25">
      <c r="A1013" s="46" t="s">
        <v>1225</v>
      </c>
      <c r="B1013" s="91" t="s">
        <v>1185</v>
      </c>
      <c r="C1013" s="54" t="s">
        <v>2220</v>
      </c>
      <c r="D1013" s="4"/>
      <c r="E1013" s="58">
        <v>0</v>
      </c>
      <c r="F1013" s="58">
        <v>0</v>
      </c>
      <c r="G1013" s="58"/>
      <c r="H1013" s="58">
        <v>0</v>
      </c>
      <c r="I1013" s="58"/>
      <c r="J1013" s="58"/>
      <c r="K1013" s="58"/>
      <c r="L1013" s="58">
        <v>0</v>
      </c>
      <c r="M1013" s="58">
        <v>0</v>
      </c>
      <c r="N1013" s="58"/>
      <c r="O1013" s="58">
        <v>0</v>
      </c>
      <c r="P1013" s="58"/>
      <c r="Q1013" s="58"/>
      <c r="R1013" s="58"/>
      <c r="S1013" s="58">
        <v>0</v>
      </c>
      <c r="T1013" s="58">
        <v>0</v>
      </c>
      <c r="U1013" s="58"/>
      <c r="V1013" s="58">
        <v>0</v>
      </c>
      <c r="W1013" s="58"/>
      <c r="X1013" s="58"/>
      <c r="Y1013" s="58"/>
      <c r="Z1013" s="58">
        <v>0</v>
      </c>
      <c r="AA1013" s="58">
        <v>0</v>
      </c>
      <c r="AB1013" s="58"/>
      <c r="AC1013" s="58">
        <v>0</v>
      </c>
      <c r="AD1013" s="58"/>
      <c r="AE1013" s="58"/>
      <c r="AF1013" s="58"/>
      <c r="AG1013" s="58">
        <f t="shared" si="46"/>
        <v>0</v>
      </c>
      <c r="AH1013" s="58">
        <f t="shared" si="47"/>
        <v>0</v>
      </c>
      <c r="AI1013" s="58"/>
      <c r="AJ1013" s="58">
        <f t="shared" si="48"/>
        <v>0</v>
      </c>
      <c r="AK1013" s="58"/>
      <c r="AL1013" s="58"/>
    </row>
    <row r="1014" spans="1:38" ht="131.25">
      <c r="A1014" s="46" t="s">
        <v>1225</v>
      </c>
      <c r="B1014" s="91" t="s">
        <v>1186</v>
      </c>
      <c r="C1014" s="54" t="s">
        <v>2221</v>
      </c>
      <c r="D1014" s="4"/>
      <c r="E1014" s="58">
        <v>0</v>
      </c>
      <c r="F1014" s="58">
        <v>0</v>
      </c>
      <c r="G1014" s="58"/>
      <c r="H1014" s="58">
        <v>0</v>
      </c>
      <c r="I1014" s="58"/>
      <c r="J1014" s="58"/>
      <c r="K1014" s="58"/>
      <c r="L1014" s="58">
        <v>0</v>
      </c>
      <c r="M1014" s="58">
        <v>0</v>
      </c>
      <c r="N1014" s="58"/>
      <c r="O1014" s="58">
        <v>0</v>
      </c>
      <c r="P1014" s="58"/>
      <c r="Q1014" s="58"/>
      <c r="R1014" s="58"/>
      <c r="S1014" s="58">
        <v>0</v>
      </c>
      <c r="T1014" s="58">
        <v>0</v>
      </c>
      <c r="U1014" s="58"/>
      <c r="V1014" s="58">
        <v>0</v>
      </c>
      <c r="W1014" s="58"/>
      <c r="X1014" s="58"/>
      <c r="Y1014" s="58"/>
      <c r="Z1014" s="58">
        <v>0</v>
      </c>
      <c r="AA1014" s="58">
        <v>0</v>
      </c>
      <c r="AB1014" s="58"/>
      <c r="AC1014" s="58">
        <v>0</v>
      </c>
      <c r="AD1014" s="58"/>
      <c r="AE1014" s="58"/>
      <c r="AF1014" s="58"/>
      <c r="AG1014" s="58">
        <f t="shared" si="46"/>
        <v>0</v>
      </c>
      <c r="AH1014" s="58">
        <f t="shared" si="47"/>
        <v>0</v>
      </c>
      <c r="AI1014" s="58"/>
      <c r="AJ1014" s="58">
        <f t="shared" si="48"/>
        <v>0</v>
      </c>
      <c r="AK1014" s="58"/>
      <c r="AL1014" s="58"/>
    </row>
    <row r="1015" spans="1:38" ht="112.5">
      <c r="A1015" s="46" t="s">
        <v>1225</v>
      </c>
      <c r="B1015" s="91" t="s">
        <v>1187</v>
      </c>
      <c r="C1015" s="54" t="s">
        <v>2222</v>
      </c>
      <c r="D1015" s="4"/>
      <c r="E1015" s="58">
        <v>0</v>
      </c>
      <c r="F1015" s="58">
        <v>0</v>
      </c>
      <c r="G1015" s="58"/>
      <c r="H1015" s="58">
        <v>0</v>
      </c>
      <c r="I1015" s="58"/>
      <c r="J1015" s="58"/>
      <c r="K1015" s="58"/>
      <c r="L1015" s="58">
        <v>1.8733218600000001</v>
      </c>
      <c r="M1015" s="58">
        <v>0</v>
      </c>
      <c r="N1015" s="58"/>
      <c r="O1015" s="58">
        <v>0.098000000000000004</v>
      </c>
      <c r="P1015" s="58"/>
      <c r="Q1015" s="58"/>
      <c r="R1015" s="58"/>
      <c r="S1015" s="58">
        <v>0</v>
      </c>
      <c r="T1015" s="58">
        <v>0</v>
      </c>
      <c r="U1015" s="58"/>
      <c r="V1015" s="58">
        <v>0</v>
      </c>
      <c r="W1015" s="58"/>
      <c r="X1015" s="58"/>
      <c r="Y1015" s="58"/>
      <c r="Z1015" s="58">
        <v>0</v>
      </c>
      <c r="AA1015" s="58">
        <v>0</v>
      </c>
      <c r="AB1015" s="58"/>
      <c r="AC1015" s="58">
        <v>0</v>
      </c>
      <c r="AD1015" s="58"/>
      <c r="AE1015" s="58"/>
      <c r="AF1015" s="58"/>
      <c r="AG1015" s="58">
        <f t="shared" si="46"/>
        <v>1.8733218600000001</v>
      </c>
      <c r="AH1015" s="58">
        <f t="shared" si="47"/>
        <v>0</v>
      </c>
      <c r="AI1015" s="58"/>
      <c r="AJ1015" s="58">
        <f t="shared" si="48"/>
        <v>0.098000000000000004</v>
      </c>
      <c r="AK1015" s="58"/>
      <c r="AL1015" s="58"/>
    </row>
    <row r="1016" spans="1:38" ht="93.75">
      <c r="A1016" s="46" t="s">
        <v>1225</v>
      </c>
      <c r="B1016" s="91" t="s">
        <v>1188</v>
      </c>
      <c r="C1016" s="54" t="s">
        <v>2223</v>
      </c>
      <c r="D1016" s="4"/>
      <c r="E1016" s="58">
        <v>0</v>
      </c>
      <c r="F1016" s="58">
        <v>0</v>
      </c>
      <c r="G1016" s="58"/>
      <c r="H1016" s="58">
        <v>0</v>
      </c>
      <c r="I1016" s="58"/>
      <c r="J1016" s="58"/>
      <c r="K1016" s="58"/>
      <c r="L1016" s="58">
        <v>0</v>
      </c>
      <c r="M1016" s="58">
        <v>0</v>
      </c>
      <c r="N1016" s="58"/>
      <c r="O1016" s="58">
        <v>0</v>
      </c>
      <c r="P1016" s="58"/>
      <c r="Q1016" s="58"/>
      <c r="R1016" s="58"/>
      <c r="S1016" s="58">
        <v>0</v>
      </c>
      <c r="T1016" s="58">
        <v>0</v>
      </c>
      <c r="U1016" s="58"/>
      <c r="V1016" s="58">
        <v>0</v>
      </c>
      <c r="W1016" s="58"/>
      <c r="X1016" s="58"/>
      <c r="Y1016" s="58"/>
      <c r="Z1016" s="58">
        <v>0</v>
      </c>
      <c r="AA1016" s="58">
        <v>0</v>
      </c>
      <c r="AB1016" s="58"/>
      <c r="AC1016" s="58">
        <v>0</v>
      </c>
      <c r="AD1016" s="58"/>
      <c r="AE1016" s="58"/>
      <c r="AF1016" s="58"/>
      <c r="AG1016" s="58">
        <f t="shared" si="46"/>
        <v>0</v>
      </c>
      <c r="AH1016" s="58">
        <f t="shared" si="47"/>
        <v>0</v>
      </c>
      <c r="AI1016" s="58"/>
      <c r="AJ1016" s="58">
        <f t="shared" si="48"/>
        <v>0</v>
      </c>
      <c r="AK1016" s="58"/>
      <c r="AL1016" s="58"/>
    </row>
    <row r="1017" spans="1:38" ht="112.5">
      <c r="A1017" s="46" t="s">
        <v>1225</v>
      </c>
      <c r="B1017" s="91" t="s">
        <v>1189</v>
      </c>
      <c r="C1017" s="54" t="s">
        <v>2224</v>
      </c>
      <c r="D1017" s="4"/>
      <c r="E1017" s="58">
        <v>0</v>
      </c>
      <c r="F1017" s="58">
        <v>0</v>
      </c>
      <c r="G1017" s="58"/>
      <c r="H1017" s="58">
        <v>0</v>
      </c>
      <c r="I1017" s="58"/>
      <c r="J1017" s="58"/>
      <c r="K1017" s="58"/>
      <c r="L1017" s="58">
        <v>0</v>
      </c>
      <c r="M1017" s="58">
        <v>0</v>
      </c>
      <c r="N1017" s="58"/>
      <c r="O1017" s="58">
        <v>0</v>
      </c>
      <c r="P1017" s="58"/>
      <c r="Q1017" s="58"/>
      <c r="R1017" s="58"/>
      <c r="S1017" s="58">
        <v>0</v>
      </c>
      <c r="T1017" s="58">
        <v>0</v>
      </c>
      <c r="U1017" s="58"/>
      <c r="V1017" s="58">
        <v>0</v>
      </c>
      <c r="W1017" s="58"/>
      <c r="X1017" s="58"/>
      <c r="Y1017" s="58"/>
      <c r="Z1017" s="58">
        <v>0</v>
      </c>
      <c r="AA1017" s="58">
        <v>0</v>
      </c>
      <c r="AB1017" s="58"/>
      <c r="AC1017" s="58">
        <v>0</v>
      </c>
      <c r="AD1017" s="58"/>
      <c r="AE1017" s="58"/>
      <c r="AF1017" s="58"/>
      <c r="AG1017" s="58">
        <f t="shared" si="46"/>
        <v>0</v>
      </c>
      <c r="AH1017" s="58">
        <f t="shared" si="47"/>
        <v>0</v>
      </c>
      <c r="AI1017" s="58"/>
      <c r="AJ1017" s="58">
        <f t="shared" si="48"/>
        <v>0</v>
      </c>
      <c r="AK1017" s="58"/>
      <c r="AL1017" s="58"/>
    </row>
    <row r="1018" spans="1:38" ht="168.75">
      <c r="A1018" s="46" t="s">
        <v>1225</v>
      </c>
      <c r="B1018" s="91" t="s">
        <v>1190</v>
      </c>
      <c r="C1018" s="54" t="s">
        <v>2225</v>
      </c>
      <c r="D1018" s="4"/>
      <c r="E1018" s="58">
        <v>0</v>
      </c>
      <c r="F1018" s="58">
        <v>0</v>
      </c>
      <c r="G1018" s="58"/>
      <c r="H1018" s="58">
        <v>0</v>
      </c>
      <c r="I1018" s="58"/>
      <c r="J1018" s="58"/>
      <c r="K1018" s="58"/>
      <c r="L1018" s="58">
        <v>0</v>
      </c>
      <c r="M1018" s="58">
        <v>0</v>
      </c>
      <c r="N1018" s="58"/>
      <c r="O1018" s="58">
        <v>0</v>
      </c>
      <c r="P1018" s="58"/>
      <c r="Q1018" s="58"/>
      <c r="R1018" s="58"/>
      <c r="S1018" s="58">
        <v>0</v>
      </c>
      <c r="T1018" s="58">
        <v>0</v>
      </c>
      <c r="U1018" s="58"/>
      <c r="V1018" s="58">
        <v>0</v>
      </c>
      <c r="W1018" s="58"/>
      <c r="X1018" s="58"/>
      <c r="Y1018" s="58"/>
      <c r="Z1018" s="58">
        <v>0</v>
      </c>
      <c r="AA1018" s="58">
        <v>0</v>
      </c>
      <c r="AB1018" s="58"/>
      <c r="AC1018" s="58">
        <v>0</v>
      </c>
      <c r="AD1018" s="58"/>
      <c r="AE1018" s="58"/>
      <c r="AF1018" s="58"/>
      <c r="AG1018" s="58">
        <f t="shared" si="46"/>
        <v>0</v>
      </c>
      <c r="AH1018" s="58">
        <f t="shared" si="47"/>
        <v>0</v>
      </c>
      <c r="AI1018" s="58"/>
      <c r="AJ1018" s="58">
        <f t="shared" si="48"/>
        <v>0</v>
      </c>
      <c r="AK1018" s="58"/>
      <c r="AL1018" s="58"/>
    </row>
    <row r="1019" spans="1:38" ht="75">
      <c r="A1019" s="46" t="s">
        <v>1225</v>
      </c>
      <c r="B1019" s="91" t="s">
        <v>1191</v>
      </c>
      <c r="C1019" s="54" t="s">
        <v>2226</v>
      </c>
      <c r="D1019" s="4"/>
      <c r="E1019" s="58">
        <v>0</v>
      </c>
      <c r="F1019" s="58">
        <v>0</v>
      </c>
      <c r="G1019" s="58"/>
      <c r="H1019" s="58">
        <v>0</v>
      </c>
      <c r="I1019" s="58"/>
      <c r="J1019" s="58"/>
      <c r="K1019" s="58"/>
      <c r="L1019" s="58">
        <v>0</v>
      </c>
      <c r="M1019" s="58">
        <v>0</v>
      </c>
      <c r="N1019" s="58"/>
      <c r="O1019" s="58">
        <v>0</v>
      </c>
      <c r="P1019" s="58"/>
      <c r="Q1019" s="58"/>
      <c r="R1019" s="58"/>
      <c r="S1019" s="58">
        <v>0</v>
      </c>
      <c r="T1019" s="58">
        <v>0</v>
      </c>
      <c r="U1019" s="58"/>
      <c r="V1019" s="58">
        <v>0</v>
      </c>
      <c r="W1019" s="58"/>
      <c r="X1019" s="58"/>
      <c r="Y1019" s="58"/>
      <c r="Z1019" s="58">
        <v>0</v>
      </c>
      <c r="AA1019" s="58">
        <v>0</v>
      </c>
      <c r="AB1019" s="58"/>
      <c r="AC1019" s="58">
        <v>0</v>
      </c>
      <c r="AD1019" s="58"/>
      <c r="AE1019" s="58"/>
      <c r="AF1019" s="58"/>
      <c r="AG1019" s="58">
        <f t="shared" si="46"/>
        <v>0</v>
      </c>
      <c r="AH1019" s="58">
        <f t="shared" si="47"/>
        <v>0</v>
      </c>
      <c r="AI1019" s="58"/>
      <c r="AJ1019" s="58">
        <f t="shared" si="48"/>
        <v>0</v>
      </c>
      <c r="AK1019" s="58"/>
      <c r="AL1019" s="58"/>
    </row>
    <row r="1020" spans="1:38" ht="93.75">
      <c r="A1020" s="46" t="s">
        <v>1225</v>
      </c>
      <c r="B1020" s="91" t="s">
        <v>1192</v>
      </c>
      <c r="C1020" s="54" t="s">
        <v>2227</v>
      </c>
      <c r="D1020" s="4"/>
      <c r="E1020" s="58">
        <v>0</v>
      </c>
      <c r="F1020" s="58">
        <v>0</v>
      </c>
      <c r="G1020" s="58"/>
      <c r="H1020" s="58">
        <v>0</v>
      </c>
      <c r="I1020" s="58"/>
      <c r="J1020" s="58"/>
      <c r="K1020" s="58"/>
      <c r="L1020" s="58">
        <v>0</v>
      </c>
      <c r="M1020" s="58">
        <v>0</v>
      </c>
      <c r="N1020" s="58"/>
      <c r="O1020" s="58">
        <v>0</v>
      </c>
      <c r="P1020" s="58"/>
      <c r="Q1020" s="58"/>
      <c r="R1020" s="58"/>
      <c r="S1020" s="58">
        <v>0</v>
      </c>
      <c r="T1020" s="58">
        <v>0</v>
      </c>
      <c r="U1020" s="58"/>
      <c r="V1020" s="58">
        <v>0</v>
      </c>
      <c r="W1020" s="58"/>
      <c r="X1020" s="58"/>
      <c r="Y1020" s="58"/>
      <c r="Z1020" s="58">
        <v>0</v>
      </c>
      <c r="AA1020" s="58">
        <v>0</v>
      </c>
      <c r="AB1020" s="58"/>
      <c r="AC1020" s="58">
        <v>0</v>
      </c>
      <c r="AD1020" s="58"/>
      <c r="AE1020" s="58"/>
      <c r="AF1020" s="58"/>
      <c r="AG1020" s="58">
        <f t="shared" si="46"/>
        <v>0</v>
      </c>
      <c r="AH1020" s="58">
        <f t="shared" si="47"/>
        <v>0</v>
      </c>
      <c r="AI1020" s="58"/>
      <c r="AJ1020" s="58">
        <f t="shared" si="48"/>
        <v>0</v>
      </c>
      <c r="AK1020" s="58"/>
      <c r="AL1020" s="58"/>
    </row>
    <row r="1021" spans="1:38" ht="112.5">
      <c r="A1021" s="46" t="s">
        <v>1225</v>
      </c>
      <c r="B1021" s="91" t="s">
        <v>1193</v>
      </c>
      <c r="C1021" s="54" t="s">
        <v>2228</v>
      </c>
      <c r="D1021" s="4"/>
      <c r="E1021" s="58">
        <v>0</v>
      </c>
      <c r="F1021" s="58">
        <v>0</v>
      </c>
      <c r="G1021" s="58"/>
      <c r="H1021" s="58">
        <v>0</v>
      </c>
      <c r="I1021" s="58"/>
      <c r="J1021" s="58"/>
      <c r="K1021" s="58"/>
      <c r="L1021" s="58">
        <v>2.70401647</v>
      </c>
      <c r="M1021" s="58">
        <v>0</v>
      </c>
      <c r="N1021" s="58"/>
      <c r="O1021" s="58">
        <v>0.32100000000000001</v>
      </c>
      <c r="P1021" s="58"/>
      <c r="Q1021" s="58"/>
      <c r="R1021" s="58"/>
      <c r="S1021" s="58">
        <v>0</v>
      </c>
      <c r="T1021" s="58">
        <v>0</v>
      </c>
      <c r="U1021" s="58"/>
      <c r="V1021" s="58">
        <v>0</v>
      </c>
      <c r="W1021" s="58"/>
      <c r="X1021" s="58"/>
      <c r="Y1021" s="58"/>
      <c r="Z1021" s="58">
        <v>0</v>
      </c>
      <c r="AA1021" s="58">
        <v>0</v>
      </c>
      <c r="AB1021" s="58"/>
      <c r="AC1021" s="58">
        <v>0</v>
      </c>
      <c r="AD1021" s="58"/>
      <c r="AE1021" s="58"/>
      <c r="AF1021" s="58"/>
      <c r="AG1021" s="58">
        <f t="shared" si="46"/>
        <v>2.70401647</v>
      </c>
      <c r="AH1021" s="58">
        <f t="shared" si="47"/>
        <v>0</v>
      </c>
      <c r="AI1021" s="58"/>
      <c r="AJ1021" s="58">
        <f t="shared" si="48"/>
        <v>0.32100000000000001</v>
      </c>
      <c r="AK1021" s="58"/>
      <c r="AL1021" s="58"/>
    </row>
    <row r="1022" spans="1:38" ht="112.5">
      <c r="A1022" s="46" t="s">
        <v>1225</v>
      </c>
      <c r="B1022" s="91" t="s">
        <v>1194</v>
      </c>
      <c r="C1022" s="54" t="s">
        <v>2229</v>
      </c>
      <c r="D1022" s="4"/>
      <c r="E1022" s="58">
        <v>0</v>
      </c>
      <c r="F1022" s="58">
        <v>0</v>
      </c>
      <c r="G1022" s="58"/>
      <c r="H1022" s="58">
        <v>0</v>
      </c>
      <c r="I1022" s="58"/>
      <c r="J1022" s="58"/>
      <c r="K1022" s="58"/>
      <c r="L1022" s="58">
        <v>0</v>
      </c>
      <c r="M1022" s="58">
        <v>0</v>
      </c>
      <c r="N1022" s="58"/>
      <c r="O1022" s="58">
        <v>0</v>
      </c>
      <c r="P1022" s="58"/>
      <c r="Q1022" s="58"/>
      <c r="R1022" s="58"/>
      <c r="S1022" s="58">
        <v>0</v>
      </c>
      <c r="T1022" s="58">
        <v>0</v>
      </c>
      <c r="U1022" s="58"/>
      <c r="V1022" s="58">
        <v>0</v>
      </c>
      <c r="W1022" s="58"/>
      <c r="X1022" s="58"/>
      <c r="Y1022" s="58"/>
      <c r="Z1022" s="58">
        <v>0</v>
      </c>
      <c r="AA1022" s="58">
        <v>0</v>
      </c>
      <c r="AB1022" s="58"/>
      <c r="AC1022" s="58">
        <v>0</v>
      </c>
      <c r="AD1022" s="58"/>
      <c r="AE1022" s="58"/>
      <c r="AF1022" s="58"/>
      <c r="AG1022" s="58">
        <f t="shared" si="46"/>
        <v>0</v>
      </c>
      <c r="AH1022" s="58">
        <f t="shared" si="47"/>
        <v>0</v>
      </c>
      <c r="AI1022" s="58"/>
      <c r="AJ1022" s="58">
        <f t="shared" si="48"/>
        <v>0</v>
      </c>
      <c r="AK1022" s="58"/>
      <c r="AL1022" s="58"/>
    </row>
    <row r="1023" spans="1:38" ht="112.5">
      <c r="A1023" s="46" t="s">
        <v>1225</v>
      </c>
      <c r="B1023" s="91" t="s">
        <v>1195</v>
      </c>
      <c r="C1023" s="54" t="s">
        <v>2230</v>
      </c>
      <c r="D1023" s="4"/>
      <c r="E1023" s="58">
        <v>0</v>
      </c>
      <c r="F1023" s="58">
        <v>0</v>
      </c>
      <c r="G1023" s="58"/>
      <c r="H1023" s="58">
        <v>0</v>
      </c>
      <c r="I1023" s="58"/>
      <c r="J1023" s="58"/>
      <c r="K1023" s="58"/>
      <c r="L1023" s="58">
        <v>0</v>
      </c>
      <c r="M1023" s="58">
        <v>0</v>
      </c>
      <c r="N1023" s="58"/>
      <c r="O1023" s="58">
        <v>0</v>
      </c>
      <c r="P1023" s="58"/>
      <c r="Q1023" s="58"/>
      <c r="R1023" s="58"/>
      <c r="S1023" s="58">
        <v>0</v>
      </c>
      <c r="T1023" s="58">
        <v>0</v>
      </c>
      <c r="U1023" s="58"/>
      <c r="V1023" s="58">
        <v>0</v>
      </c>
      <c r="W1023" s="58"/>
      <c r="X1023" s="58"/>
      <c r="Y1023" s="58"/>
      <c r="Z1023" s="58">
        <v>0</v>
      </c>
      <c r="AA1023" s="58">
        <v>0</v>
      </c>
      <c r="AB1023" s="58"/>
      <c r="AC1023" s="58">
        <v>0</v>
      </c>
      <c r="AD1023" s="58"/>
      <c r="AE1023" s="58"/>
      <c r="AF1023" s="58"/>
      <c r="AG1023" s="58">
        <f t="shared" si="46"/>
        <v>0</v>
      </c>
      <c r="AH1023" s="58">
        <f t="shared" si="47"/>
        <v>0</v>
      </c>
      <c r="AI1023" s="58"/>
      <c r="AJ1023" s="58">
        <f t="shared" si="48"/>
        <v>0</v>
      </c>
      <c r="AK1023" s="58"/>
      <c r="AL1023" s="58"/>
    </row>
    <row r="1024" spans="1:38" ht="168.75">
      <c r="A1024" s="46" t="s">
        <v>1225</v>
      </c>
      <c r="B1024" s="91" t="s">
        <v>1196</v>
      </c>
      <c r="C1024" s="54" t="s">
        <v>2231</v>
      </c>
      <c r="D1024" s="4"/>
      <c r="E1024" s="58">
        <v>0</v>
      </c>
      <c r="F1024" s="58">
        <v>0</v>
      </c>
      <c r="G1024" s="58"/>
      <c r="H1024" s="58">
        <v>0</v>
      </c>
      <c r="I1024" s="58"/>
      <c r="J1024" s="58"/>
      <c r="K1024" s="58"/>
      <c r="L1024" s="58">
        <v>0</v>
      </c>
      <c r="M1024" s="58">
        <v>0</v>
      </c>
      <c r="N1024" s="58"/>
      <c r="O1024" s="58">
        <v>0</v>
      </c>
      <c r="P1024" s="58"/>
      <c r="Q1024" s="58"/>
      <c r="R1024" s="58"/>
      <c r="S1024" s="58">
        <v>0</v>
      </c>
      <c r="T1024" s="58">
        <v>0</v>
      </c>
      <c r="U1024" s="58"/>
      <c r="V1024" s="58">
        <v>0</v>
      </c>
      <c r="W1024" s="58"/>
      <c r="X1024" s="58"/>
      <c r="Y1024" s="58"/>
      <c r="Z1024" s="58">
        <v>0</v>
      </c>
      <c r="AA1024" s="58">
        <v>0</v>
      </c>
      <c r="AB1024" s="58"/>
      <c r="AC1024" s="58">
        <v>0</v>
      </c>
      <c r="AD1024" s="58"/>
      <c r="AE1024" s="58"/>
      <c r="AF1024" s="58"/>
      <c r="AG1024" s="58">
        <f t="shared" si="46"/>
        <v>0</v>
      </c>
      <c r="AH1024" s="58">
        <f t="shared" si="47"/>
        <v>0</v>
      </c>
      <c r="AI1024" s="58"/>
      <c r="AJ1024" s="58">
        <f t="shared" si="48"/>
        <v>0</v>
      </c>
      <c r="AK1024" s="58"/>
      <c r="AL1024" s="58"/>
    </row>
    <row r="1025" spans="1:38" ht="206.25">
      <c r="A1025" s="46" t="s">
        <v>1225</v>
      </c>
      <c r="B1025" s="91" t="s">
        <v>1197</v>
      </c>
      <c r="C1025" s="54" t="s">
        <v>2232</v>
      </c>
      <c r="D1025" s="4"/>
      <c r="E1025" s="58">
        <v>0</v>
      </c>
      <c r="F1025" s="58">
        <v>0</v>
      </c>
      <c r="G1025" s="58"/>
      <c r="H1025" s="58">
        <v>0</v>
      </c>
      <c r="I1025" s="58"/>
      <c r="J1025" s="58"/>
      <c r="K1025" s="58"/>
      <c r="L1025" s="58">
        <v>0</v>
      </c>
      <c r="M1025" s="58">
        <v>0</v>
      </c>
      <c r="N1025" s="58"/>
      <c r="O1025" s="58">
        <v>0</v>
      </c>
      <c r="P1025" s="58"/>
      <c r="Q1025" s="58"/>
      <c r="R1025" s="58"/>
      <c r="S1025" s="58">
        <v>0</v>
      </c>
      <c r="T1025" s="58">
        <v>0</v>
      </c>
      <c r="U1025" s="58"/>
      <c r="V1025" s="58">
        <v>0</v>
      </c>
      <c r="W1025" s="58"/>
      <c r="X1025" s="58"/>
      <c r="Y1025" s="58"/>
      <c r="Z1025" s="58">
        <v>20.691400000000002</v>
      </c>
      <c r="AA1025" s="58">
        <v>0</v>
      </c>
      <c r="AB1025" s="58"/>
      <c r="AC1025" s="58">
        <v>3.40</v>
      </c>
      <c r="AD1025" s="58"/>
      <c r="AE1025" s="58"/>
      <c r="AF1025" s="58"/>
      <c r="AG1025" s="58">
        <f t="shared" si="46"/>
        <v>20.691400000000002</v>
      </c>
      <c r="AH1025" s="58">
        <f t="shared" si="47"/>
        <v>0</v>
      </c>
      <c r="AI1025" s="58"/>
      <c r="AJ1025" s="58">
        <f t="shared" si="48"/>
        <v>3.3999999999999999</v>
      </c>
      <c r="AK1025" s="58"/>
      <c r="AL1025" s="58"/>
    </row>
    <row r="1026" spans="1:38" ht="112.5">
      <c r="A1026" s="46" t="s">
        <v>1225</v>
      </c>
      <c r="B1026" s="91" t="s">
        <v>1198</v>
      </c>
      <c r="C1026" s="54" t="s">
        <v>2233</v>
      </c>
      <c r="D1026" s="4"/>
      <c r="E1026" s="58">
        <v>0</v>
      </c>
      <c r="F1026" s="58">
        <v>0</v>
      </c>
      <c r="G1026" s="58"/>
      <c r="H1026" s="58">
        <v>0</v>
      </c>
      <c r="I1026" s="58"/>
      <c r="J1026" s="58"/>
      <c r="K1026" s="58"/>
      <c r="L1026" s="58">
        <v>0</v>
      </c>
      <c r="M1026" s="58">
        <v>0</v>
      </c>
      <c r="N1026" s="58"/>
      <c r="O1026" s="58">
        <v>0</v>
      </c>
      <c r="P1026" s="58"/>
      <c r="Q1026" s="58"/>
      <c r="R1026" s="58"/>
      <c r="S1026" s="58">
        <v>0</v>
      </c>
      <c r="T1026" s="58">
        <v>0</v>
      </c>
      <c r="U1026" s="58"/>
      <c r="V1026" s="58">
        <v>0</v>
      </c>
      <c r="W1026" s="58"/>
      <c r="X1026" s="58"/>
      <c r="Y1026" s="58"/>
      <c r="Z1026" s="58">
        <v>0</v>
      </c>
      <c r="AA1026" s="58">
        <v>0</v>
      </c>
      <c r="AB1026" s="58"/>
      <c r="AC1026" s="58">
        <v>0</v>
      </c>
      <c r="AD1026" s="58"/>
      <c r="AE1026" s="58"/>
      <c r="AF1026" s="58"/>
      <c r="AG1026" s="58">
        <f t="shared" si="46"/>
        <v>0</v>
      </c>
      <c r="AH1026" s="58">
        <f t="shared" si="47"/>
        <v>0</v>
      </c>
      <c r="AI1026" s="58"/>
      <c r="AJ1026" s="58">
        <f t="shared" si="48"/>
        <v>0</v>
      </c>
      <c r="AK1026" s="58"/>
      <c r="AL1026" s="58"/>
    </row>
    <row r="1027" spans="1:38" ht="168.75">
      <c r="A1027" s="46" t="s">
        <v>1225</v>
      </c>
      <c r="B1027" s="91" t="s">
        <v>1199</v>
      </c>
      <c r="C1027" s="54" t="s">
        <v>2234</v>
      </c>
      <c r="D1027" s="4"/>
      <c r="E1027" s="58">
        <v>0</v>
      </c>
      <c r="F1027" s="58">
        <v>0</v>
      </c>
      <c r="G1027" s="58"/>
      <c r="H1027" s="58">
        <v>0</v>
      </c>
      <c r="I1027" s="58"/>
      <c r="J1027" s="58"/>
      <c r="K1027" s="58"/>
      <c r="L1027" s="58">
        <v>0</v>
      </c>
      <c r="M1027" s="58">
        <v>0</v>
      </c>
      <c r="N1027" s="58"/>
      <c r="O1027" s="58">
        <v>0</v>
      </c>
      <c r="P1027" s="58"/>
      <c r="Q1027" s="58"/>
      <c r="R1027" s="58"/>
      <c r="S1027" s="58">
        <v>0</v>
      </c>
      <c r="T1027" s="58">
        <v>0</v>
      </c>
      <c r="U1027" s="58"/>
      <c r="V1027" s="58">
        <v>0</v>
      </c>
      <c r="W1027" s="58"/>
      <c r="X1027" s="58"/>
      <c r="Y1027" s="58"/>
      <c r="Z1027" s="58">
        <v>0</v>
      </c>
      <c r="AA1027" s="58">
        <v>0</v>
      </c>
      <c r="AB1027" s="58"/>
      <c r="AC1027" s="58">
        <v>0</v>
      </c>
      <c r="AD1027" s="58"/>
      <c r="AE1027" s="58"/>
      <c r="AF1027" s="58"/>
      <c r="AG1027" s="58">
        <f t="shared" si="46"/>
        <v>0</v>
      </c>
      <c r="AH1027" s="58">
        <f t="shared" si="47"/>
        <v>0</v>
      </c>
      <c r="AI1027" s="58"/>
      <c r="AJ1027" s="58">
        <f t="shared" si="48"/>
        <v>0</v>
      </c>
      <c r="AK1027" s="58"/>
      <c r="AL1027" s="58"/>
    </row>
    <row r="1028" spans="1:38" ht="131.25">
      <c r="A1028" s="46" t="s">
        <v>1225</v>
      </c>
      <c r="B1028" s="91" t="s">
        <v>1200</v>
      </c>
      <c r="C1028" s="54" t="s">
        <v>2235</v>
      </c>
      <c r="D1028" s="4"/>
      <c r="E1028" s="58">
        <v>0</v>
      </c>
      <c r="F1028" s="58">
        <v>0</v>
      </c>
      <c r="G1028" s="58"/>
      <c r="H1028" s="58">
        <v>0</v>
      </c>
      <c r="I1028" s="58"/>
      <c r="J1028" s="58"/>
      <c r="K1028" s="58"/>
      <c r="L1028" s="58">
        <v>0</v>
      </c>
      <c r="M1028" s="58">
        <v>0</v>
      </c>
      <c r="N1028" s="58"/>
      <c r="O1028" s="58">
        <v>0</v>
      </c>
      <c r="P1028" s="58"/>
      <c r="Q1028" s="58"/>
      <c r="R1028" s="58"/>
      <c r="S1028" s="58">
        <v>0</v>
      </c>
      <c r="T1028" s="58">
        <v>0</v>
      </c>
      <c r="U1028" s="58"/>
      <c r="V1028" s="58">
        <v>0</v>
      </c>
      <c r="W1028" s="58"/>
      <c r="X1028" s="58"/>
      <c r="Y1028" s="58"/>
      <c r="Z1028" s="58">
        <v>0</v>
      </c>
      <c r="AA1028" s="58">
        <v>0</v>
      </c>
      <c r="AB1028" s="58"/>
      <c r="AC1028" s="58">
        <v>0</v>
      </c>
      <c r="AD1028" s="58"/>
      <c r="AE1028" s="58"/>
      <c r="AF1028" s="58"/>
      <c r="AG1028" s="58">
        <f t="shared" si="46"/>
        <v>0</v>
      </c>
      <c r="AH1028" s="58">
        <f t="shared" si="47"/>
        <v>0</v>
      </c>
      <c r="AI1028" s="58"/>
      <c r="AJ1028" s="58">
        <f t="shared" si="48"/>
        <v>0</v>
      </c>
      <c r="AK1028" s="58"/>
      <c r="AL1028" s="58"/>
    </row>
    <row r="1029" spans="1:38" ht="112.5">
      <c r="A1029" s="46" t="s">
        <v>1225</v>
      </c>
      <c r="B1029" s="91" t="s">
        <v>1201</v>
      </c>
      <c r="C1029" s="54" t="s">
        <v>2236</v>
      </c>
      <c r="D1029" s="4"/>
      <c r="E1029" s="58">
        <v>0</v>
      </c>
      <c r="F1029" s="58">
        <v>0</v>
      </c>
      <c r="G1029" s="58"/>
      <c r="H1029" s="58">
        <v>0</v>
      </c>
      <c r="I1029" s="58"/>
      <c r="J1029" s="58"/>
      <c r="K1029" s="58"/>
      <c r="L1029" s="58">
        <v>0</v>
      </c>
      <c r="M1029" s="58">
        <v>0</v>
      </c>
      <c r="N1029" s="58"/>
      <c r="O1029" s="58">
        <v>0</v>
      </c>
      <c r="P1029" s="58"/>
      <c r="Q1029" s="58"/>
      <c r="R1029" s="58"/>
      <c r="S1029" s="58">
        <v>0</v>
      </c>
      <c r="T1029" s="58">
        <v>0</v>
      </c>
      <c r="U1029" s="58"/>
      <c r="V1029" s="58">
        <v>0</v>
      </c>
      <c r="W1029" s="58"/>
      <c r="X1029" s="58"/>
      <c r="Y1029" s="58"/>
      <c r="Z1029" s="58">
        <v>0</v>
      </c>
      <c r="AA1029" s="58">
        <v>0</v>
      </c>
      <c r="AB1029" s="58"/>
      <c r="AC1029" s="58">
        <v>0</v>
      </c>
      <c r="AD1029" s="58"/>
      <c r="AE1029" s="58"/>
      <c r="AF1029" s="58"/>
      <c r="AG1029" s="58">
        <f t="shared" si="46"/>
        <v>0</v>
      </c>
      <c r="AH1029" s="58">
        <f t="shared" si="47"/>
        <v>0</v>
      </c>
      <c r="AI1029" s="58"/>
      <c r="AJ1029" s="58">
        <f t="shared" si="48"/>
        <v>0</v>
      </c>
      <c r="AK1029" s="58"/>
      <c r="AL1029" s="58"/>
    </row>
    <row r="1030" spans="1:38" ht="93.75">
      <c r="A1030" s="46" t="s">
        <v>1225</v>
      </c>
      <c r="B1030" s="91" t="s">
        <v>1202</v>
      </c>
      <c r="C1030" s="54" t="s">
        <v>2237</v>
      </c>
      <c r="D1030" s="4"/>
      <c r="E1030" s="58">
        <v>0</v>
      </c>
      <c r="F1030" s="58">
        <v>0</v>
      </c>
      <c r="G1030" s="58"/>
      <c r="H1030" s="58">
        <v>0</v>
      </c>
      <c r="I1030" s="58"/>
      <c r="J1030" s="58"/>
      <c r="K1030" s="58"/>
      <c r="L1030" s="58">
        <v>0</v>
      </c>
      <c r="M1030" s="58">
        <v>0</v>
      </c>
      <c r="N1030" s="58"/>
      <c r="O1030" s="58">
        <v>0</v>
      </c>
      <c r="P1030" s="58"/>
      <c r="Q1030" s="58"/>
      <c r="R1030" s="58"/>
      <c r="S1030" s="58">
        <v>0</v>
      </c>
      <c r="T1030" s="58">
        <v>0</v>
      </c>
      <c r="U1030" s="58"/>
      <c r="V1030" s="58">
        <v>0</v>
      </c>
      <c r="W1030" s="58"/>
      <c r="X1030" s="58"/>
      <c r="Y1030" s="58"/>
      <c r="Z1030" s="58">
        <v>0</v>
      </c>
      <c r="AA1030" s="58">
        <v>0</v>
      </c>
      <c r="AB1030" s="58"/>
      <c r="AC1030" s="58">
        <v>0</v>
      </c>
      <c r="AD1030" s="58"/>
      <c r="AE1030" s="58"/>
      <c r="AF1030" s="58"/>
      <c r="AG1030" s="58">
        <f t="shared" si="46"/>
        <v>0</v>
      </c>
      <c r="AH1030" s="58">
        <f t="shared" si="47"/>
        <v>0</v>
      </c>
      <c r="AI1030" s="58"/>
      <c r="AJ1030" s="58">
        <f t="shared" si="48"/>
        <v>0</v>
      </c>
      <c r="AK1030" s="58"/>
      <c r="AL1030" s="58"/>
    </row>
    <row r="1031" spans="1:38" ht="93.75">
      <c r="A1031" s="46" t="s">
        <v>1225</v>
      </c>
      <c r="B1031" s="91" t="s">
        <v>1203</v>
      </c>
      <c r="C1031" s="54" t="s">
        <v>2238</v>
      </c>
      <c r="D1031" s="4"/>
      <c r="E1031" s="58">
        <v>0</v>
      </c>
      <c r="F1031" s="58">
        <v>0</v>
      </c>
      <c r="G1031" s="58"/>
      <c r="H1031" s="58">
        <v>0</v>
      </c>
      <c r="I1031" s="58"/>
      <c r="J1031" s="58"/>
      <c r="K1031" s="58"/>
      <c r="L1031" s="58">
        <v>0</v>
      </c>
      <c r="M1031" s="58">
        <v>0</v>
      </c>
      <c r="N1031" s="58"/>
      <c r="O1031" s="58">
        <v>0</v>
      </c>
      <c r="P1031" s="58"/>
      <c r="Q1031" s="58"/>
      <c r="R1031" s="58"/>
      <c r="S1031" s="58">
        <v>0</v>
      </c>
      <c r="T1031" s="58">
        <v>0</v>
      </c>
      <c r="U1031" s="58"/>
      <c r="V1031" s="58">
        <v>0</v>
      </c>
      <c r="W1031" s="58"/>
      <c r="X1031" s="58"/>
      <c r="Y1031" s="58"/>
      <c r="Z1031" s="58">
        <v>0</v>
      </c>
      <c r="AA1031" s="58">
        <v>0</v>
      </c>
      <c r="AB1031" s="58"/>
      <c r="AC1031" s="58">
        <v>0</v>
      </c>
      <c r="AD1031" s="58"/>
      <c r="AE1031" s="58"/>
      <c r="AF1031" s="58"/>
      <c r="AG1031" s="58">
        <f t="shared" si="46"/>
        <v>0</v>
      </c>
      <c r="AH1031" s="58">
        <f t="shared" si="47"/>
        <v>0</v>
      </c>
      <c r="AI1031" s="58"/>
      <c r="AJ1031" s="58">
        <f t="shared" si="48"/>
        <v>0</v>
      </c>
      <c r="AK1031" s="58"/>
      <c r="AL1031" s="58"/>
    </row>
    <row r="1032" spans="1:38" ht="187.5">
      <c r="A1032" s="46" t="s">
        <v>1225</v>
      </c>
      <c r="B1032" s="91" t="s">
        <v>1204</v>
      </c>
      <c r="C1032" s="54" t="s">
        <v>2239</v>
      </c>
      <c r="D1032" s="4"/>
      <c r="E1032" s="58">
        <v>0</v>
      </c>
      <c r="F1032" s="58">
        <v>0</v>
      </c>
      <c r="G1032" s="58"/>
      <c r="H1032" s="58">
        <v>0</v>
      </c>
      <c r="I1032" s="58"/>
      <c r="J1032" s="58"/>
      <c r="K1032" s="58"/>
      <c r="L1032" s="58">
        <v>0</v>
      </c>
      <c r="M1032" s="58">
        <v>0</v>
      </c>
      <c r="N1032" s="58"/>
      <c r="O1032" s="58">
        <v>0</v>
      </c>
      <c r="P1032" s="58"/>
      <c r="Q1032" s="58"/>
      <c r="R1032" s="58"/>
      <c r="S1032" s="58">
        <v>0</v>
      </c>
      <c r="T1032" s="58">
        <v>0</v>
      </c>
      <c r="U1032" s="58"/>
      <c r="V1032" s="58">
        <v>0</v>
      </c>
      <c r="W1032" s="58"/>
      <c r="X1032" s="58"/>
      <c r="Y1032" s="58"/>
      <c r="Z1032" s="58">
        <v>0</v>
      </c>
      <c r="AA1032" s="58">
        <v>0</v>
      </c>
      <c r="AB1032" s="58"/>
      <c r="AC1032" s="58">
        <v>0</v>
      </c>
      <c r="AD1032" s="58"/>
      <c r="AE1032" s="58"/>
      <c r="AF1032" s="58"/>
      <c r="AG1032" s="58">
        <f t="shared" si="46"/>
        <v>0</v>
      </c>
      <c r="AH1032" s="58">
        <f t="shared" si="47"/>
        <v>0</v>
      </c>
      <c r="AI1032" s="58"/>
      <c r="AJ1032" s="58">
        <f t="shared" si="48"/>
        <v>0</v>
      </c>
      <c r="AK1032" s="58"/>
      <c r="AL1032" s="58"/>
    </row>
    <row r="1033" spans="1:38" ht="75">
      <c r="A1033" s="46" t="s">
        <v>1225</v>
      </c>
      <c r="B1033" s="91" t="s">
        <v>1205</v>
      </c>
      <c r="C1033" s="54" t="s">
        <v>2240</v>
      </c>
      <c r="D1033" s="4"/>
      <c r="E1033" s="58">
        <v>0</v>
      </c>
      <c r="F1033" s="58">
        <v>0</v>
      </c>
      <c r="G1033" s="58"/>
      <c r="H1033" s="58">
        <v>0</v>
      </c>
      <c r="I1033" s="58"/>
      <c r="J1033" s="58"/>
      <c r="K1033" s="58"/>
      <c r="L1033" s="58">
        <v>0</v>
      </c>
      <c r="M1033" s="58">
        <v>0</v>
      </c>
      <c r="N1033" s="58"/>
      <c r="O1033" s="58">
        <v>0</v>
      </c>
      <c r="P1033" s="58"/>
      <c r="Q1033" s="58"/>
      <c r="R1033" s="58"/>
      <c r="S1033" s="58">
        <v>0</v>
      </c>
      <c r="T1033" s="58">
        <v>0</v>
      </c>
      <c r="U1033" s="58"/>
      <c r="V1033" s="58">
        <v>0</v>
      </c>
      <c r="W1033" s="58"/>
      <c r="X1033" s="58"/>
      <c r="Y1033" s="58"/>
      <c r="Z1033" s="58">
        <v>0</v>
      </c>
      <c r="AA1033" s="58">
        <v>0</v>
      </c>
      <c r="AB1033" s="58"/>
      <c r="AC1033" s="58">
        <v>0</v>
      </c>
      <c r="AD1033" s="58"/>
      <c r="AE1033" s="58"/>
      <c r="AF1033" s="58"/>
      <c r="AG1033" s="58">
        <f t="shared" si="46"/>
        <v>0</v>
      </c>
      <c r="AH1033" s="58">
        <f t="shared" si="47"/>
        <v>0</v>
      </c>
      <c r="AI1033" s="58"/>
      <c r="AJ1033" s="58">
        <f t="shared" si="48"/>
        <v>0</v>
      </c>
      <c r="AK1033" s="58"/>
      <c r="AL1033" s="58"/>
    </row>
    <row r="1034" spans="1:38" ht="75">
      <c r="A1034" s="46" t="s">
        <v>1225</v>
      </c>
      <c r="B1034" s="91" t="s">
        <v>1206</v>
      </c>
      <c r="C1034" s="54" t="s">
        <v>2241</v>
      </c>
      <c r="D1034" s="4"/>
      <c r="E1034" s="58">
        <v>0</v>
      </c>
      <c r="F1034" s="58">
        <v>0</v>
      </c>
      <c r="G1034" s="58"/>
      <c r="H1034" s="58">
        <v>0</v>
      </c>
      <c r="I1034" s="58"/>
      <c r="J1034" s="58"/>
      <c r="K1034" s="58"/>
      <c r="L1034" s="58">
        <v>0</v>
      </c>
      <c r="M1034" s="58">
        <v>0</v>
      </c>
      <c r="N1034" s="58"/>
      <c r="O1034" s="58">
        <v>0</v>
      </c>
      <c r="P1034" s="58"/>
      <c r="Q1034" s="58"/>
      <c r="R1034" s="58"/>
      <c r="S1034" s="58">
        <v>0</v>
      </c>
      <c r="T1034" s="58">
        <v>0</v>
      </c>
      <c r="U1034" s="58"/>
      <c r="V1034" s="58">
        <v>0</v>
      </c>
      <c r="W1034" s="58"/>
      <c r="X1034" s="58"/>
      <c r="Y1034" s="58"/>
      <c r="Z1034" s="58">
        <v>0</v>
      </c>
      <c r="AA1034" s="58">
        <v>0</v>
      </c>
      <c r="AB1034" s="58"/>
      <c r="AC1034" s="58">
        <v>0</v>
      </c>
      <c r="AD1034" s="58"/>
      <c r="AE1034" s="58"/>
      <c r="AF1034" s="58"/>
      <c r="AG1034" s="58">
        <f t="shared" si="46"/>
        <v>0</v>
      </c>
      <c r="AH1034" s="58">
        <f t="shared" si="47"/>
        <v>0</v>
      </c>
      <c r="AI1034" s="58"/>
      <c r="AJ1034" s="58">
        <f t="shared" si="48"/>
        <v>0</v>
      </c>
      <c r="AK1034" s="58"/>
      <c r="AL1034" s="58"/>
    </row>
    <row r="1035" spans="1:38" ht="168.75">
      <c r="A1035" s="46" t="s">
        <v>1225</v>
      </c>
      <c r="B1035" s="91" t="s">
        <v>1207</v>
      </c>
      <c r="C1035" s="54" t="s">
        <v>2242</v>
      </c>
      <c r="D1035" s="4"/>
      <c r="E1035" s="58">
        <v>0</v>
      </c>
      <c r="F1035" s="58">
        <v>0</v>
      </c>
      <c r="G1035" s="58"/>
      <c r="H1035" s="58">
        <v>0</v>
      </c>
      <c r="I1035" s="58"/>
      <c r="J1035" s="58"/>
      <c r="K1035" s="58"/>
      <c r="L1035" s="58">
        <v>3.4425538099999997</v>
      </c>
      <c r="M1035" s="58">
        <v>1.26</v>
      </c>
      <c r="N1035" s="58"/>
      <c r="O1035" s="58">
        <v>0.253</v>
      </c>
      <c r="P1035" s="58"/>
      <c r="Q1035" s="58"/>
      <c r="R1035" s="58"/>
      <c r="S1035" s="58">
        <v>0</v>
      </c>
      <c r="T1035" s="58">
        <v>0</v>
      </c>
      <c r="U1035" s="58"/>
      <c r="V1035" s="58">
        <v>0</v>
      </c>
      <c r="W1035" s="58"/>
      <c r="X1035" s="58"/>
      <c r="Y1035" s="58"/>
      <c r="Z1035" s="58">
        <v>0</v>
      </c>
      <c r="AA1035" s="58">
        <v>0</v>
      </c>
      <c r="AB1035" s="58"/>
      <c r="AC1035" s="58">
        <v>0</v>
      </c>
      <c r="AD1035" s="58"/>
      <c r="AE1035" s="58"/>
      <c r="AF1035" s="58"/>
      <c r="AG1035" s="58">
        <f t="shared" si="46"/>
        <v>3.4425538099999997</v>
      </c>
      <c r="AH1035" s="58">
        <f t="shared" si="47"/>
        <v>1.26</v>
      </c>
      <c r="AI1035" s="58"/>
      <c r="AJ1035" s="58">
        <f t="shared" si="48"/>
        <v>0.253</v>
      </c>
      <c r="AK1035" s="58"/>
      <c r="AL1035" s="58"/>
    </row>
    <row r="1036" spans="1:38" ht="168.75">
      <c r="A1036" s="46" t="s">
        <v>1225</v>
      </c>
      <c r="B1036" s="91" t="s">
        <v>1208</v>
      </c>
      <c r="C1036" s="54" t="s">
        <v>2243</v>
      </c>
      <c r="D1036" s="4"/>
      <c r="E1036" s="58">
        <v>0</v>
      </c>
      <c r="F1036" s="58">
        <v>0</v>
      </c>
      <c r="G1036" s="58"/>
      <c r="H1036" s="58">
        <v>0</v>
      </c>
      <c r="I1036" s="58"/>
      <c r="J1036" s="58"/>
      <c r="K1036" s="58"/>
      <c r="L1036" s="58">
        <v>0</v>
      </c>
      <c r="M1036" s="58">
        <v>0</v>
      </c>
      <c r="N1036" s="58"/>
      <c r="O1036" s="58">
        <v>0</v>
      </c>
      <c r="P1036" s="58"/>
      <c r="Q1036" s="58"/>
      <c r="R1036" s="58"/>
      <c r="S1036" s="58">
        <v>0</v>
      </c>
      <c r="T1036" s="58">
        <v>0</v>
      </c>
      <c r="U1036" s="58"/>
      <c r="V1036" s="58">
        <v>0</v>
      </c>
      <c r="W1036" s="58"/>
      <c r="X1036" s="58"/>
      <c r="Y1036" s="58"/>
      <c r="Z1036" s="58">
        <v>0</v>
      </c>
      <c r="AA1036" s="58">
        <v>0</v>
      </c>
      <c r="AB1036" s="58"/>
      <c r="AC1036" s="58">
        <v>0</v>
      </c>
      <c r="AD1036" s="58"/>
      <c r="AE1036" s="58"/>
      <c r="AF1036" s="58"/>
      <c r="AG1036" s="58">
        <f t="shared" si="46"/>
        <v>0</v>
      </c>
      <c r="AH1036" s="58">
        <f t="shared" si="47"/>
        <v>0</v>
      </c>
      <c r="AI1036" s="58"/>
      <c r="AJ1036" s="58">
        <f t="shared" si="48"/>
        <v>0</v>
      </c>
      <c r="AK1036" s="58"/>
      <c r="AL1036" s="58"/>
    </row>
    <row r="1037" spans="1:38" ht="93.75">
      <c r="A1037" s="46" t="s">
        <v>1225</v>
      </c>
      <c r="B1037" s="91" t="s">
        <v>1209</v>
      </c>
      <c r="C1037" s="54" t="s">
        <v>2244</v>
      </c>
      <c r="D1037" s="4"/>
      <c r="E1037" s="58">
        <v>0</v>
      </c>
      <c r="F1037" s="58">
        <v>0</v>
      </c>
      <c r="G1037" s="58"/>
      <c r="H1037" s="58">
        <v>0</v>
      </c>
      <c r="I1037" s="58"/>
      <c r="J1037" s="58"/>
      <c r="K1037" s="58"/>
      <c r="L1037" s="58">
        <v>0</v>
      </c>
      <c r="M1037" s="58">
        <v>0</v>
      </c>
      <c r="N1037" s="58"/>
      <c r="O1037" s="58">
        <v>0</v>
      </c>
      <c r="P1037" s="58"/>
      <c r="Q1037" s="58"/>
      <c r="R1037" s="58"/>
      <c r="S1037" s="58">
        <v>0</v>
      </c>
      <c r="T1037" s="58">
        <v>0</v>
      </c>
      <c r="U1037" s="58"/>
      <c r="V1037" s="58">
        <v>0</v>
      </c>
      <c r="W1037" s="58"/>
      <c r="X1037" s="58"/>
      <c r="Y1037" s="58"/>
      <c r="Z1037" s="58">
        <v>0</v>
      </c>
      <c r="AA1037" s="58">
        <v>0</v>
      </c>
      <c r="AB1037" s="58"/>
      <c r="AC1037" s="58">
        <v>0</v>
      </c>
      <c r="AD1037" s="58"/>
      <c r="AE1037" s="58"/>
      <c r="AF1037" s="58"/>
      <c r="AG1037" s="58">
        <f t="shared" si="46"/>
        <v>0</v>
      </c>
      <c r="AH1037" s="58">
        <f t="shared" si="47"/>
        <v>0</v>
      </c>
      <c r="AI1037" s="58"/>
      <c r="AJ1037" s="58">
        <f t="shared" si="48"/>
        <v>0</v>
      </c>
      <c r="AK1037" s="58"/>
      <c r="AL1037" s="58"/>
    </row>
    <row r="1038" spans="1:38" ht="75">
      <c r="A1038" s="46" t="s">
        <v>1225</v>
      </c>
      <c r="B1038" s="91" t="s">
        <v>1210</v>
      </c>
      <c r="C1038" s="54" t="s">
        <v>2245</v>
      </c>
      <c r="D1038" s="4"/>
      <c r="E1038" s="58">
        <v>0</v>
      </c>
      <c r="F1038" s="58">
        <v>0</v>
      </c>
      <c r="G1038" s="58"/>
      <c r="H1038" s="58">
        <v>0</v>
      </c>
      <c r="I1038" s="58"/>
      <c r="J1038" s="58"/>
      <c r="K1038" s="58"/>
      <c r="L1038" s="58">
        <v>0</v>
      </c>
      <c r="M1038" s="58">
        <v>0</v>
      </c>
      <c r="N1038" s="58"/>
      <c r="O1038" s="58">
        <v>0</v>
      </c>
      <c r="P1038" s="58"/>
      <c r="Q1038" s="58"/>
      <c r="R1038" s="58"/>
      <c r="S1038" s="58">
        <v>0</v>
      </c>
      <c r="T1038" s="58">
        <v>0</v>
      </c>
      <c r="U1038" s="58"/>
      <c r="V1038" s="58">
        <v>0</v>
      </c>
      <c r="W1038" s="58"/>
      <c r="X1038" s="58"/>
      <c r="Y1038" s="58"/>
      <c r="Z1038" s="58">
        <v>1.3557899999999998</v>
      </c>
      <c r="AA1038" s="58">
        <v>0</v>
      </c>
      <c r="AB1038" s="58"/>
      <c r="AC1038" s="58">
        <v>0.28000000000000003</v>
      </c>
      <c r="AD1038" s="58"/>
      <c r="AE1038" s="58"/>
      <c r="AF1038" s="58"/>
      <c r="AG1038" s="58">
        <f t="shared" si="46"/>
        <v>1.3557899999999998</v>
      </c>
      <c r="AH1038" s="58">
        <f t="shared" si="47"/>
        <v>0</v>
      </c>
      <c r="AI1038" s="58"/>
      <c r="AJ1038" s="58">
        <f t="shared" si="48"/>
        <v>0.28000000000000003</v>
      </c>
      <c r="AK1038" s="58"/>
      <c r="AL1038" s="58"/>
    </row>
    <row r="1039" spans="1:38" ht="131.25">
      <c r="A1039" s="46" t="s">
        <v>1225</v>
      </c>
      <c r="B1039" s="91" t="s">
        <v>1211</v>
      </c>
      <c r="C1039" s="54" t="s">
        <v>2246</v>
      </c>
      <c r="D1039" s="4"/>
      <c r="E1039" s="58">
        <v>0</v>
      </c>
      <c r="F1039" s="58">
        <v>0</v>
      </c>
      <c r="G1039" s="58"/>
      <c r="H1039" s="58">
        <v>0</v>
      </c>
      <c r="I1039" s="58"/>
      <c r="J1039" s="58"/>
      <c r="K1039" s="58"/>
      <c r="L1039" s="58">
        <v>0</v>
      </c>
      <c r="M1039" s="58">
        <v>0</v>
      </c>
      <c r="N1039" s="58"/>
      <c r="O1039" s="58">
        <v>0</v>
      </c>
      <c r="P1039" s="58"/>
      <c r="Q1039" s="58"/>
      <c r="R1039" s="58"/>
      <c r="S1039" s="58">
        <v>0</v>
      </c>
      <c r="T1039" s="58">
        <v>0</v>
      </c>
      <c r="U1039" s="58"/>
      <c r="V1039" s="58">
        <v>0</v>
      </c>
      <c r="W1039" s="58"/>
      <c r="X1039" s="58"/>
      <c r="Y1039" s="58"/>
      <c r="Z1039" s="58">
        <v>0</v>
      </c>
      <c r="AA1039" s="58">
        <v>0</v>
      </c>
      <c r="AB1039" s="58"/>
      <c r="AC1039" s="58">
        <v>0</v>
      </c>
      <c r="AD1039" s="58"/>
      <c r="AE1039" s="58"/>
      <c r="AF1039" s="58"/>
      <c r="AG1039" s="58">
        <f t="shared" si="46"/>
        <v>0</v>
      </c>
      <c r="AH1039" s="58">
        <f t="shared" si="47"/>
        <v>0</v>
      </c>
      <c r="AI1039" s="58"/>
      <c r="AJ1039" s="58">
        <f t="shared" si="48"/>
        <v>0</v>
      </c>
      <c r="AK1039" s="58"/>
      <c r="AL1039" s="58"/>
    </row>
    <row r="1040" spans="1:38" ht="93.75">
      <c r="A1040" s="46" t="s">
        <v>1225</v>
      </c>
      <c r="B1040" s="91" t="s">
        <v>1212</v>
      </c>
      <c r="C1040" s="54" t="s">
        <v>2247</v>
      </c>
      <c r="D1040" s="4"/>
      <c r="E1040" s="58">
        <v>0</v>
      </c>
      <c r="F1040" s="58">
        <v>0</v>
      </c>
      <c r="G1040" s="58"/>
      <c r="H1040" s="58">
        <v>0</v>
      </c>
      <c r="I1040" s="58"/>
      <c r="J1040" s="58"/>
      <c r="K1040" s="58"/>
      <c r="L1040" s="58">
        <v>0</v>
      </c>
      <c r="M1040" s="58">
        <v>0</v>
      </c>
      <c r="N1040" s="58"/>
      <c r="O1040" s="58">
        <v>0</v>
      </c>
      <c r="P1040" s="58"/>
      <c r="Q1040" s="58"/>
      <c r="R1040" s="58"/>
      <c r="S1040" s="58">
        <v>0</v>
      </c>
      <c r="T1040" s="58">
        <v>0</v>
      </c>
      <c r="U1040" s="58"/>
      <c r="V1040" s="58">
        <v>0</v>
      </c>
      <c r="W1040" s="58"/>
      <c r="X1040" s="58"/>
      <c r="Y1040" s="58"/>
      <c r="Z1040" s="58">
        <v>0</v>
      </c>
      <c r="AA1040" s="58">
        <v>0</v>
      </c>
      <c r="AB1040" s="58"/>
      <c r="AC1040" s="58">
        <v>0</v>
      </c>
      <c r="AD1040" s="58"/>
      <c r="AE1040" s="58"/>
      <c r="AF1040" s="58"/>
      <c r="AG1040" s="58">
        <f t="shared" si="46"/>
        <v>0</v>
      </c>
      <c r="AH1040" s="58">
        <f t="shared" si="47"/>
        <v>0</v>
      </c>
      <c r="AI1040" s="58"/>
      <c r="AJ1040" s="58">
        <f t="shared" si="48"/>
        <v>0</v>
      </c>
      <c r="AK1040" s="58"/>
      <c r="AL1040" s="58"/>
    </row>
    <row r="1041" spans="1:38" ht="112.5">
      <c r="A1041" s="46" t="s">
        <v>1225</v>
      </c>
      <c r="B1041" s="91" t="s">
        <v>1213</v>
      </c>
      <c r="C1041" s="54" t="s">
        <v>2248</v>
      </c>
      <c r="D1041" s="4"/>
      <c r="E1041" s="58">
        <v>0</v>
      </c>
      <c r="F1041" s="58">
        <v>0</v>
      </c>
      <c r="G1041" s="58"/>
      <c r="H1041" s="58">
        <v>0</v>
      </c>
      <c r="I1041" s="58"/>
      <c r="J1041" s="58"/>
      <c r="K1041" s="58"/>
      <c r="L1041" s="58">
        <v>0</v>
      </c>
      <c r="M1041" s="58">
        <v>0</v>
      </c>
      <c r="N1041" s="58"/>
      <c r="O1041" s="58">
        <v>0</v>
      </c>
      <c r="P1041" s="58"/>
      <c r="Q1041" s="58"/>
      <c r="R1041" s="58"/>
      <c r="S1041" s="58">
        <v>0</v>
      </c>
      <c r="T1041" s="58">
        <v>0</v>
      </c>
      <c r="U1041" s="58"/>
      <c r="V1041" s="58">
        <v>0</v>
      </c>
      <c r="W1041" s="58"/>
      <c r="X1041" s="58"/>
      <c r="Y1041" s="58"/>
      <c r="Z1041" s="58">
        <v>0</v>
      </c>
      <c r="AA1041" s="58">
        <v>0</v>
      </c>
      <c r="AB1041" s="58"/>
      <c r="AC1041" s="58">
        <v>0</v>
      </c>
      <c r="AD1041" s="58"/>
      <c r="AE1041" s="58"/>
      <c r="AF1041" s="58"/>
      <c r="AG1041" s="58">
        <f t="shared" si="46"/>
        <v>0</v>
      </c>
      <c r="AH1041" s="58">
        <f t="shared" si="47"/>
        <v>0</v>
      </c>
      <c r="AI1041" s="58"/>
      <c r="AJ1041" s="58">
        <f t="shared" si="48"/>
        <v>0</v>
      </c>
      <c r="AK1041" s="58"/>
      <c r="AL1041" s="58"/>
    </row>
    <row r="1042" spans="1:38" ht="112.5">
      <c r="A1042" s="46" t="s">
        <v>1225</v>
      </c>
      <c r="B1042" s="91" t="s">
        <v>1214</v>
      </c>
      <c r="C1042" s="54" t="s">
        <v>2249</v>
      </c>
      <c r="D1042" s="4"/>
      <c r="E1042" s="58">
        <v>0</v>
      </c>
      <c r="F1042" s="58">
        <v>0</v>
      </c>
      <c r="G1042" s="58"/>
      <c r="H1042" s="58">
        <v>0</v>
      </c>
      <c r="I1042" s="58"/>
      <c r="J1042" s="58"/>
      <c r="K1042" s="58"/>
      <c r="L1042" s="58">
        <v>0</v>
      </c>
      <c r="M1042" s="58">
        <v>0</v>
      </c>
      <c r="N1042" s="58"/>
      <c r="O1042" s="58">
        <v>0</v>
      </c>
      <c r="P1042" s="58"/>
      <c r="Q1042" s="58"/>
      <c r="R1042" s="58"/>
      <c r="S1042" s="58">
        <v>0</v>
      </c>
      <c r="T1042" s="58">
        <v>0</v>
      </c>
      <c r="U1042" s="58"/>
      <c r="V1042" s="58">
        <v>0</v>
      </c>
      <c r="W1042" s="58"/>
      <c r="X1042" s="58"/>
      <c r="Y1042" s="58"/>
      <c r="Z1042" s="58">
        <v>0</v>
      </c>
      <c r="AA1042" s="58">
        <v>0</v>
      </c>
      <c r="AB1042" s="58"/>
      <c r="AC1042" s="58">
        <v>0</v>
      </c>
      <c r="AD1042" s="58"/>
      <c r="AE1042" s="58"/>
      <c r="AF1042" s="58"/>
      <c r="AG1042" s="58">
        <f t="shared" si="46"/>
        <v>0</v>
      </c>
      <c r="AH1042" s="58">
        <f t="shared" si="47"/>
        <v>0</v>
      </c>
      <c r="AI1042" s="58"/>
      <c r="AJ1042" s="58">
        <f t="shared" si="48"/>
        <v>0</v>
      </c>
      <c r="AK1042" s="58"/>
      <c r="AL1042" s="58"/>
    </row>
    <row r="1043" spans="1:38" ht="187.5">
      <c r="A1043" s="124" t="s">
        <v>1225</v>
      </c>
      <c r="B1043" s="91" t="s">
        <v>1215</v>
      </c>
      <c r="C1043" s="54" t="s">
        <v>2250</v>
      </c>
      <c r="D1043" s="4"/>
      <c r="E1043" s="58">
        <v>0</v>
      </c>
      <c r="F1043" s="58">
        <v>0</v>
      </c>
      <c r="G1043" s="58"/>
      <c r="H1043" s="58">
        <v>0</v>
      </c>
      <c r="I1043" s="58"/>
      <c r="J1043" s="58"/>
      <c r="K1043" s="58"/>
      <c r="L1043" s="58">
        <v>0</v>
      </c>
      <c r="M1043" s="58">
        <v>0</v>
      </c>
      <c r="N1043" s="58"/>
      <c r="O1043" s="58">
        <v>0</v>
      </c>
      <c r="P1043" s="58"/>
      <c r="Q1043" s="58"/>
      <c r="R1043" s="58"/>
      <c r="S1043" s="58">
        <v>0</v>
      </c>
      <c r="T1043" s="58">
        <v>0</v>
      </c>
      <c r="U1043" s="58"/>
      <c r="V1043" s="58">
        <v>0</v>
      </c>
      <c r="W1043" s="58"/>
      <c r="X1043" s="58"/>
      <c r="Y1043" s="58"/>
      <c r="Z1043" s="58">
        <v>0</v>
      </c>
      <c r="AA1043" s="58">
        <v>0</v>
      </c>
      <c r="AB1043" s="58"/>
      <c r="AC1043" s="58">
        <v>0</v>
      </c>
      <c r="AD1043" s="58"/>
      <c r="AE1043" s="58"/>
      <c r="AF1043" s="58"/>
      <c r="AG1043" s="58">
        <f t="shared" si="46"/>
        <v>0</v>
      </c>
      <c r="AH1043" s="58">
        <f t="shared" si="47"/>
        <v>0</v>
      </c>
      <c r="AI1043" s="58"/>
      <c r="AJ1043" s="58">
        <f t="shared" si="48"/>
        <v>0</v>
      </c>
      <c r="AK1043" s="58"/>
      <c r="AL1043" s="58"/>
    </row>
    <row r="1044" spans="1:38" ht="18.75">
      <c r="A1044" s="124" t="s">
        <v>1226</v>
      </c>
      <c r="B1044" s="91" t="s">
        <v>1216</v>
      </c>
      <c r="C1044" s="55"/>
      <c r="D1044" s="4"/>
      <c r="E1044" s="58">
        <v>38.29</v>
      </c>
      <c r="F1044" s="4"/>
      <c r="G1044" s="4"/>
      <c r="H1044" s="4"/>
      <c r="I1044" s="4"/>
      <c r="J1044" s="4"/>
      <c r="K1044" s="4"/>
      <c r="L1044" s="58">
        <v>5.26</v>
      </c>
      <c r="M1044" s="4"/>
      <c r="N1044" s="4"/>
      <c r="O1044" s="4"/>
      <c r="P1044" s="4"/>
      <c r="Q1044" s="4"/>
      <c r="R1044" s="4"/>
      <c r="S1044" s="58">
        <v>25.854390989999999</v>
      </c>
      <c r="T1044" s="4"/>
      <c r="U1044" s="4"/>
      <c r="V1044" s="4"/>
      <c r="W1044" s="4"/>
      <c r="X1044" s="4"/>
      <c r="Y1044" s="4"/>
      <c r="Z1044" s="58">
        <v>1.5</v>
      </c>
      <c r="AA1044" s="4"/>
      <c r="AB1044" s="4"/>
      <c r="AC1044" s="4"/>
      <c r="AD1044" s="4"/>
      <c r="AE1044" s="4"/>
      <c r="AF1044" s="4"/>
      <c r="AG1044" s="58">
        <f>E1044+L1044+S1044+Z1044</f>
        <v>70.904390989999996</v>
      </c>
      <c r="AH1044" s="58">
        <f>F1044+M1044+T1044+AA1044</f>
        <v>0</v>
      </c>
      <c r="AI1044" s="58"/>
      <c r="AJ1044" s="58">
        <f>H1044+O1044+V1044+AC1044</f>
        <v>0</v>
      </c>
      <c r="AK1044" s="4"/>
      <c r="AL1044" s="4"/>
    </row>
    <row r="1045" spans="1:38" ht="37.5">
      <c r="A1045" s="124" t="s">
        <v>1226</v>
      </c>
      <c r="B1045" s="91" t="s">
        <v>1217</v>
      </c>
      <c r="C1045" s="55"/>
      <c r="D1045" s="4"/>
      <c r="E1045" s="4"/>
      <c r="F1045" s="4"/>
      <c r="G1045" s="4"/>
      <c r="H1045" s="4"/>
      <c r="I1045" s="4"/>
      <c r="J1045" s="4"/>
      <c r="K1045" s="4"/>
      <c r="L1045" s="4"/>
      <c r="M1045" s="4"/>
      <c r="N1045" s="4"/>
      <c r="O1045" s="4"/>
      <c r="P1045" s="4"/>
      <c r="Q1045" s="4"/>
      <c r="R1045" s="4"/>
      <c r="S1045" s="4"/>
      <c r="T1045" s="4"/>
      <c r="U1045" s="4"/>
      <c r="V1045" s="4"/>
      <c r="W1045" s="4"/>
      <c r="X1045" s="4"/>
      <c r="Y1045" s="4"/>
      <c r="Z1045" s="4"/>
      <c r="AA1045" s="4"/>
      <c r="AB1045" s="4"/>
      <c r="AC1045" s="4"/>
      <c r="AD1045" s="4"/>
      <c r="AE1045" s="4"/>
      <c r="AF1045" s="4"/>
      <c r="AG1045" s="4"/>
      <c r="AH1045" s="4"/>
      <c r="AI1045" s="4"/>
      <c r="AJ1045" s="4"/>
      <c r="AK1045" s="4"/>
      <c r="AL1045" s="4"/>
    </row>
    <row r="1046" spans="1:38" ht="18.75">
      <c r="A1046" s="124" t="s">
        <v>1226</v>
      </c>
      <c r="B1046" s="91" t="s">
        <v>1218</v>
      </c>
      <c r="C1046" s="55"/>
      <c r="D1046" s="4"/>
      <c r="E1046" s="4"/>
      <c r="F1046" s="4"/>
      <c r="G1046" s="4"/>
      <c r="H1046" s="4"/>
      <c r="I1046" s="4"/>
      <c r="J1046" s="4"/>
      <c r="K1046" s="4"/>
      <c r="L1046" s="4"/>
      <c r="M1046" s="4"/>
      <c r="N1046" s="4"/>
      <c r="O1046" s="4"/>
      <c r="P1046" s="4"/>
      <c r="Q1046" s="4"/>
      <c r="R1046" s="4"/>
      <c r="S1046" s="4"/>
      <c r="T1046" s="4"/>
      <c r="U1046" s="4"/>
      <c r="V1046" s="4"/>
      <c r="W1046" s="4"/>
      <c r="X1046" s="4"/>
      <c r="Y1046" s="4"/>
      <c r="Z1046" s="4"/>
      <c r="AA1046" s="4"/>
      <c r="AB1046" s="4"/>
      <c r="AC1046" s="4"/>
      <c r="AD1046" s="4"/>
      <c r="AE1046" s="4"/>
      <c r="AF1046" s="4"/>
      <c r="AG1046" s="4"/>
      <c r="AH1046" s="4"/>
      <c r="AI1046" s="4"/>
      <c r="AJ1046" s="4"/>
      <c r="AK1046" s="4"/>
      <c r="AL1046" s="4"/>
    </row>
    <row r="1047" spans="1:38" ht="18.75">
      <c r="A1047" s="124" t="s">
        <v>1226</v>
      </c>
      <c r="B1047" s="91" t="s">
        <v>1219</v>
      </c>
      <c r="C1047" s="55"/>
      <c r="D1047" s="4"/>
      <c r="E1047" s="4"/>
      <c r="F1047" s="4"/>
      <c r="G1047" s="4"/>
      <c r="H1047" s="4"/>
      <c r="I1047" s="4"/>
      <c r="J1047" s="4"/>
      <c r="K1047" s="4"/>
      <c r="L1047" s="4"/>
      <c r="M1047" s="4"/>
      <c r="N1047" s="4"/>
      <c r="O1047" s="4"/>
      <c r="P1047" s="4"/>
      <c r="Q1047" s="4"/>
      <c r="R1047" s="4"/>
      <c r="S1047" s="4"/>
      <c r="T1047" s="4"/>
      <c r="U1047" s="4"/>
      <c r="V1047" s="4"/>
      <c r="W1047" s="4"/>
      <c r="X1047" s="4"/>
      <c r="Y1047" s="4"/>
      <c r="Z1047" s="4"/>
      <c r="AA1047" s="4"/>
      <c r="AB1047" s="4"/>
      <c r="AC1047" s="4"/>
      <c r="AD1047" s="4"/>
      <c r="AE1047" s="4"/>
      <c r="AF1047" s="4"/>
      <c r="AG1047" s="4"/>
      <c r="AH1047" s="4"/>
      <c r="AI1047" s="4"/>
      <c r="AJ1047" s="4"/>
      <c r="AK1047" s="4"/>
      <c r="AL1047" s="4"/>
    </row>
    <row r="1048" spans="1:38" ht="37.5">
      <c r="A1048" s="124" t="s">
        <v>1226</v>
      </c>
      <c r="B1048" s="91" t="s">
        <v>1220</v>
      </c>
      <c r="C1048" s="55"/>
      <c r="D1048" s="4"/>
      <c r="E1048" s="4"/>
      <c r="F1048" s="4"/>
      <c r="G1048" s="4"/>
      <c r="H1048" s="4"/>
      <c r="I1048" s="4"/>
      <c r="J1048" s="4"/>
      <c r="K1048" s="4"/>
      <c r="L1048" s="4"/>
      <c r="M1048" s="4"/>
      <c r="N1048" s="4"/>
      <c r="O1048" s="4"/>
      <c r="P1048" s="4"/>
      <c r="Q1048" s="4"/>
      <c r="R1048" s="4"/>
      <c r="S1048" s="4"/>
      <c r="T1048" s="4"/>
      <c r="U1048" s="4"/>
      <c r="V1048" s="4"/>
      <c r="W1048" s="4"/>
      <c r="X1048" s="4"/>
      <c r="Y1048" s="4"/>
      <c r="Z1048" s="4"/>
      <c r="AA1048" s="4"/>
      <c r="AB1048" s="4"/>
      <c r="AC1048" s="4"/>
      <c r="AD1048" s="4"/>
      <c r="AE1048" s="4"/>
      <c r="AF1048" s="4"/>
      <c r="AG1048" s="4"/>
      <c r="AH1048" s="4"/>
      <c r="AI1048" s="4"/>
      <c r="AJ1048" s="4"/>
      <c r="AK1048" s="4"/>
      <c r="AL1048" s="4"/>
    </row>
    <row r="1049" spans="1:38" ht="37.5">
      <c r="A1049" s="124" t="s">
        <v>1226</v>
      </c>
      <c r="B1049" s="91" t="s">
        <v>1221</v>
      </c>
      <c r="C1049" s="55"/>
      <c r="D1049" s="4"/>
      <c r="E1049" s="4"/>
      <c r="F1049" s="4"/>
      <c r="G1049" s="4"/>
      <c r="H1049" s="4"/>
      <c r="I1049" s="4"/>
      <c r="J1049" s="4"/>
      <c r="K1049" s="4"/>
      <c r="L1049" s="4"/>
      <c r="M1049" s="4"/>
      <c r="N1049" s="4"/>
      <c r="O1049" s="4"/>
      <c r="P1049" s="4"/>
      <c r="Q1049" s="4"/>
      <c r="R1049" s="4"/>
      <c r="S1049" s="4"/>
      <c r="T1049" s="4"/>
      <c r="U1049" s="4"/>
      <c r="V1049" s="4"/>
      <c r="W1049" s="4"/>
      <c r="X1049" s="4"/>
      <c r="Y1049" s="4"/>
      <c r="Z1049" s="4"/>
      <c r="AA1049" s="4"/>
      <c r="AB1049" s="4"/>
      <c r="AC1049" s="4"/>
      <c r="AD1049" s="4"/>
      <c r="AE1049" s="4"/>
      <c r="AF1049" s="4"/>
      <c r="AG1049" s="4"/>
      <c r="AH1049" s="4"/>
      <c r="AI1049" s="4"/>
      <c r="AJ1049" s="4"/>
      <c r="AK1049" s="4"/>
      <c r="AL1049" s="4"/>
    </row>
    <row r="1050" spans="1:38" ht="37.5">
      <c r="A1050" s="124" t="s">
        <v>1226</v>
      </c>
      <c r="B1050" s="91" t="s">
        <v>1222</v>
      </c>
      <c r="C1050" s="55"/>
      <c r="D1050" s="4"/>
      <c r="E1050" s="4"/>
      <c r="F1050" s="4"/>
      <c r="G1050" s="4"/>
      <c r="H1050" s="4"/>
      <c r="I1050" s="4"/>
      <c r="J1050" s="4"/>
      <c r="K1050" s="4"/>
      <c r="L1050" s="4"/>
      <c r="M1050" s="4"/>
      <c r="N1050" s="4"/>
      <c r="O1050" s="4"/>
      <c r="P1050" s="4"/>
      <c r="Q1050" s="4"/>
      <c r="R1050" s="4"/>
      <c r="S1050" s="4"/>
      <c r="T1050" s="4"/>
      <c r="U1050" s="4"/>
      <c r="V1050" s="4"/>
      <c r="W1050" s="4"/>
      <c r="X1050" s="4"/>
      <c r="Y1050" s="4"/>
      <c r="Z1050" s="4"/>
      <c r="AA1050" s="4"/>
      <c r="AB1050" s="4"/>
      <c r="AC1050" s="4"/>
      <c r="AD1050" s="4"/>
      <c r="AE1050" s="4"/>
      <c r="AF1050" s="4"/>
      <c r="AG1050" s="4"/>
      <c r="AH1050" s="4"/>
      <c r="AI1050" s="4"/>
      <c r="AJ1050" s="4"/>
      <c r="AK1050" s="4"/>
      <c r="AL1050" s="4"/>
    </row>
  </sheetData>
  <sheetProtection/>
  <protectedRanges>
    <protectedRange sqref="D15:D19" name="Марков Арсений_2"/>
    <protectedRange password="DCF9" sqref="B385:B387" name="Марков_1_2_1_1_1"/>
    <protectedRange sqref="E14:AL14 AK15:AL1045 AF15:AF1045" name="Марков Арсений_2_2"/>
    <protectedRange sqref="AG15:AJ1046" name="Марков Арсений_2_1_5"/>
    <protectedRange sqref="E15:AE1045" name="Марков Арсений_2_2_1"/>
  </protectedRanges>
  <autoFilter ref="A11:AL1050"/>
  <customSheetViews>
    <customSheetView guid="{5fc90e08-ad0e-4795-941d-35e2e9aa0c83}" fitToPage="1" scale="60" showPageBreaks="1" topLeftCell="A1" view="pageBreakPreview">
      <selection pane="topLeft" activeCell="A511" sqref="A511:XFD511"/>
      <pageMargins left="0.7086614173228347" right="0.7086614173228347" top="0.7480314960629921" bottom="0.7480314960629921" header="0.31496062992125984" footer="0.31496062992125984"/>
      <pageSetup orientation="landscape" paperSize="8" scale="10" r:id="rId2"/>
    </customSheetView>
    <customSheetView guid="{85c1706c-7836-4559-b752-e8e8fe246acb}" fitToPage="1" hiddenColumns="1" printArea="1" scale="60" showAutoFilter="1" showPageBreaks="1" topLeftCell="A1" view="pageBreakPreview">
      <selection pane="topLeft" activeCell="AP20" sqref="AP20"/>
      <pageMargins left="0.25" right="0.25" top="0.75" bottom="0.75" header="0.3" footer="0.3"/>
      <pageSetup fitToHeight="0" orientation="landscape" paperSize="8" scale="53" r:id="rId3"/>
    </customSheetView>
    <customSheetView guid="{5064d3ad-e944-4394-80c0-5f46a3a11324}" fitToPage="1" scale="60" showPageBreaks="1" topLeftCell="A1" view="pageBreakPreview">
      <selection pane="topLeft" activeCell="A697" sqref="A697"/>
      <pageMargins left="0.7086614173228347" right="0.7086614173228347" top="0.7480314960629921" bottom="0.7480314960629921" header="0.31496062992125984" footer="0.31496062992125984"/>
      <pageSetup orientation="landscape" paperSize="8" scale="10" r:id="rId4"/>
    </customSheetView>
    <customSheetView guid="{5aafafc3-d964-4ab6-8432-2a078851b311}" fitToPage="1" scale="60" showAutoFilter="1" showPageBreaks="1" topLeftCell="A19" view="pageBreakPreview">
      <selection pane="topLeft" activeCell="AF22" sqref="AF22"/>
      <pageMargins left="0.7086614173228347" right="0.7086614173228347" top="0.7480314960629921" bottom="0.7480314960629921" header="0.31496062992125984" footer="0.31496062992125984"/>
      <pageSetup orientation="landscape" paperSize="8" scale="10" r:id="rId5"/>
    </customSheetView>
    <customSheetView guid="{c76f2630-7664-442e-b9b3-04d948a4a3b9}" fitToPage="1" scale="60" showPageBreaks="1" topLeftCell="A1" view="pageBreakPreview">
      <selection pane="topLeft" activeCell="AF18" sqref="AF18"/>
      <pageMargins left="0.7086614173228347" right="0.7086614173228347" top="0.7480314960629921" bottom="0.7480314960629921" header="0.31496062992125984" footer="0.31496062992125984"/>
      <pageSetup orientation="landscape" paperSize="8" scale="10" r:id="rId6"/>
    </customSheetView>
    <customSheetView guid="{0074232c-82ee-4640-9d2c-d81e73e7819b}" fitToPage="1" scale="60" showPageBreaks="1" topLeftCell="A1" view="pageBreakPreview">
      <selection pane="topLeft" activeCell="AF18" sqref="AF18"/>
      <pageMargins left="0.7086614173228347" right="0.7086614173228347" top="0.7480314960629921" bottom="0.7480314960629921" header="0.31496062992125984" footer="0.31496062992125984"/>
      <pageSetup orientation="landscape" paperSize="8" scale="10" r:id="rId7"/>
    </customSheetView>
    <customSheetView guid="{34a3563c-1a82-4ac3-b043-a75de8010ddd}" fitToPage="1" scale="60" showPageBreaks="1" topLeftCell="A995" view="pageBreakPreview">
      <selection pane="topLeft" activeCell="K1001" sqref="K1001"/>
      <pageMargins left="0.7086614173228347" right="0.7086614173228347" top="0.7480314960629921" bottom="0.7480314960629921" header="0.31496062992125984" footer="0.31496062992125984"/>
      <pageSetup orientation="landscape" paperSize="8" scale="10" r:id="rId8"/>
    </customSheetView>
    <customSheetView guid="{39985240-4cd4-4102-adc3-9f01ef2a4868}" fitToPage="1" scale="60" showPageBreaks="1" topLeftCell="A1" view="pageBreakPreview">
      <selection pane="topLeft" activeCell="AF18" sqref="AF18"/>
      <pageMargins left="0.7086614173228347" right="0.7086614173228347" top="0.7480314960629921" bottom="0.7480314960629921" header="0.31496062992125984" footer="0.31496062992125984"/>
      <pageSetup orientation="landscape" paperSize="8" scale="10" r:id="rId9"/>
    </customSheetView>
    <customSheetView guid="{eabb936e-c02b-4c9d-b84c-0948bda629f9}" fitToPage="1" printArea="1" scale="60" showPageBreaks="1" topLeftCell="A13" view="pageBreakPreview">
      <selection pane="topLeft" activeCell="A20" sqref="A20"/>
      <pageMargins left="0.7086614173228347" right="0.7086614173228347" top="0.7480314960629921" bottom="0.7480314960629921" header="0.31496062992125984" footer="0.31496062992125984"/>
      <pageSetup orientation="landscape" paperSize="8" scale="50" r:id="rId10"/>
    </customSheetView>
    <customSheetView guid="{bfcd4054-e88b-4a26-b2a5-5e12c86b9c78}" filter="1" fitToPage="1" scale="60" showAutoFilter="1" showPageBreaks="1" topLeftCell="A904" view="pageBreakPreview">
      <selection pane="topLeft" activeCell="E904" sqref="E904"/>
      <pageMargins left="0.7086614173228347" right="0.7086614173228347" top="0.7480314960629921" bottom="0.7480314960629921" header="0.31496062992125984" footer="0.31496062992125984"/>
      <pageSetup orientation="landscape" paperSize="8" scale="16" r:id="rId11"/>
    </customSheetView>
    <customSheetView guid="{b0e74345-3e04-4467-962b-7961d7464baa}" fitToPage="1" scale="60" showPageBreaks="1" topLeftCell="A1" view="pageBreakPreview">
      <selection pane="topLeft" activeCell="A511" sqref="A511:XFD511"/>
      <pageMargins left="0.7086614173228347" right="0.7086614173228347" top="0.7480314960629921" bottom="0.7480314960629921" header="0.31496062992125984" footer="0.31496062992125984"/>
      <pageSetup orientation="landscape" paperSize="8" scale="10" r:id="rId12"/>
    </customSheetView>
    <customSheetView guid="{3043a56a-aa94-4195-9f5d-c431f529d1d1}" fitToPage="1" scale="60" showPageBreaks="1" topLeftCell="A1" view="pageBreakPreview">
      <selection pane="topLeft" activeCell="A640" sqref="A640:XFD640"/>
      <pageMargins left="0.7086614173228347" right="0.7086614173228347" top="0.7480314960629921" bottom="0.7480314960629921" header="0.31496062992125984" footer="0.31496062992125984"/>
      <pageSetup orientation="landscape" paperSize="8" scale="10" r:id="rId13"/>
    </customSheetView>
    <customSheetView guid="{1f9af975-1b44-4c87-813d-0170d4a06720}" fitToPage="1" scale="60" showPageBreaks="1" topLeftCell="A995" view="pageBreakPreview">
      <selection pane="topLeft" activeCell="K1001" sqref="K1001"/>
      <pageMargins left="0.7086614173228347" right="0.7086614173228347" top="0.7480314960629921" bottom="0.7480314960629921" header="0.31496062992125984" footer="0.31496062992125984"/>
      <pageSetup orientation="landscape" paperSize="8" scale="10" r:id="rId14"/>
    </customSheetView>
    <customSheetView guid="{e2591e82-4285-4742-86bd-d3a673762f03}" fitToPage="1" scale="60" showPageBreaks="1" topLeftCell="A1" view="pageBreakPreview">
      <selection pane="topLeft" activeCell="A640" sqref="A640:XFD640"/>
      <pageMargins left="0.7086614173228347" right="0.7086614173228347" top="0.7480314960629921" bottom="0.7480314960629921" header="0.31496062992125984" footer="0.31496062992125984"/>
      <pageSetup orientation="landscape" paperSize="8" scale="10" r:id="rId15"/>
    </customSheetView>
    <customSheetView guid="{2996545f-3509-47a3-8d90-b6123552c716}" fitToPage="1" scale="60" showPageBreaks="1" topLeftCell="A1" view="pageBreakPreview">
      <selection pane="topLeft" activeCell="A640" sqref="A640:XFD640"/>
      <pageMargins left="0.7086614173228347" right="0.7086614173228347" top="0.7480314960629921" bottom="0.7480314960629921" header="0.31496062992125984" footer="0.31496062992125984"/>
      <pageSetup orientation="landscape" paperSize="8" scale="10" r:id="rId16"/>
    </customSheetView>
    <customSheetView guid="{d96c1a6d-bab5-4938-a8db-69cdb73c4088}" fitToPage="1" scale="60" showPageBreaks="1" topLeftCell="A40" view="pageBreakPreview">
      <selection pane="topLeft" activeCell="C46" sqref="C46"/>
      <pageMargins left="0.7086614173228347" right="0.7086614173228347" top="0.7480314960629921" bottom="0.7480314960629921" header="0.31496062992125984" footer="0.31496062992125984"/>
      <pageSetup orientation="landscape" paperSize="8" scale="10" r:id="rId17"/>
    </customSheetView>
    <customSheetView guid="{3e36a7b8-c6c2-45bb-82e7-aea5b5600b87}" fitToPage="1" printArea="1" scale="60" showAutoFilter="1" showPageBreaks="1" topLeftCell="A4" view="pageBreakPreview">
      <selection pane="topLeft" activeCell="N22" sqref="N22"/>
      <pageMargins left="0.25" right="0.25" top="0.75" bottom="0.75" header="0.3" footer="0.3"/>
      <pageSetup fitToHeight="0" orientation="portrait" paperSize="8" scale="35" r:id="rId18"/>
    </customSheetView>
  </customSheetViews>
  <mergeCells count="17">
    <mergeCell ref="A6:AL6"/>
    <mergeCell ref="K8:Q8"/>
    <mergeCell ref="R8:X8"/>
    <mergeCell ref="Y8:AE8"/>
    <mergeCell ref="A4:AL4"/>
    <mergeCell ref="A5:AL5"/>
    <mergeCell ref="A7:A10"/>
    <mergeCell ref="B7:B10"/>
    <mergeCell ref="E9:J9"/>
    <mergeCell ref="L9:Q9"/>
    <mergeCell ref="S9:X9"/>
    <mergeCell ref="Z9:AE9"/>
    <mergeCell ref="AG9:AL9"/>
    <mergeCell ref="D8:J8"/>
    <mergeCell ref="AF8:AL8"/>
    <mergeCell ref="D7:AL7"/>
    <mergeCell ref="C7:C10"/>
  </mergeCells>
  <conditionalFormatting sqref="E252:E253 E388 E368 E364 E357 E352 E339 E337 E335 E331 E327 E324 E314 E307 E283 E278 E271 E263 E260 E257 E244 E241 E238 E229 E227 E221 E193 E188 E184 E181 E156 E139 E128 E124 E115:E116 E112 E159:E160 L159:L160 S159:S160 Z159:Z160">
    <cfRule type="containsText" priority="7" dxfId="0" operator="containsText" text="закрыт 2014">
      <formula>NOT(ISERROR(SEARCH("закрыт 2014",E112)))</formula>
    </cfRule>
  </conditionalFormatting>
  <conditionalFormatting sqref="L252:L253 L388 L368 L364 L357 L352 L339 L337 L335 L331 L327 L324 L314 L307 L283 L278 L271 L263 L260 L257 L244 L241 L238 L229 L227 L221 L193 L188 L184 L181 L156 L139 L128 L124 L115:L116 L112">
    <cfRule type="containsText" priority="6" dxfId="0" operator="containsText" text="закрыт 2014">
      <formula>NOT(ISERROR(SEARCH("закрыт 2014",L112)))</formula>
    </cfRule>
  </conditionalFormatting>
  <conditionalFormatting sqref="S252:S253 S388 S368 S364 S357 S352 S339 S337 S335 S331 S327 S324 S314 S307 S283 S278 S271 S263 S260 S257 S244 S241 S238 S229 S227 S221 S193 S188 S184 S181 S156 S139 S128 S124 S115:S116 S112">
    <cfRule type="containsText" priority="5" dxfId="0" operator="containsText" text="закрыт 2014">
      <formula>NOT(ISERROR(SEARCH("закрыт 2014",S112)))</formula>
    </cfRule>
  </conditionalFormatting>
  <conditionalFormatting sqref="Z252:Z253 Z388 Z368 Z364 Z357 Z352 Z339 Z337 Z335 Z331 Z327 Z324 Z314 Z307 Z283 Z278 Z271 Z263 Z260 Z257 Z244 Z241 Z238 Z229 Z227 Z221 Z193 Z188 Z184 Z181 Z156 Z139 Z128 Z124 Z115:Z116 Z112">
    <cfRule type="containsText" priority="4" dxfId="0" operator="containsText" text="закрыт 2014">
      <formula>NOT(ISERROR(SEARCH("закрыт 2014",Z112)))</formula>
    </cfRule>
  </conditionalFormatting>
  <pageMargins left="0.25" right="0.25" top="0.75" bottom="0.75" header="0.3" footer="0.3"/>
  <pageSetup fitToHeight="0" orientation="portrait" paperSize="8" scale="35"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r="http://schemas.microsoft.com/office/spreadsheetml/2014/revision" xr:uid="{7119f2d6-0946-4bc5-952e-c71eeb9f9b55}">
  <sheetPr codeName="">
    <tabColor rgb="FF92D050"/>
    <pageSetUpPr fitToPage="1"/>
  </sheetPr>
  <dimension ref="A1:I1049"/>
  <sheetViews>
    <sheetView view="pageBreakPreview" zoomScaleNormal="100" zoomScaleSheetLayoutView="100" workbookViewId="0" topLeftCell="A10">
      <selection pane="topLeft" activeCell="G19" sqref="G19"/>
    </sheetView>
  </sheetViews>
  <sheetFormatPr defaultColWidth="9" defaultRowHeight="15.75"/>
  <cols>
    <col min="1" max="1" width="12" style="90" customWidth="1"/>
    <col min="2" max="2" width="33.125" style="8" customWidth="1"/>
    <col min="3" max="3" width="13.375" style="8" customWidth="1"/>
    <col min="4" max="4" width="10.25" style="8" customWidth="1"/>
    <col min="5" max="5" width="8.5" style="8" customWidth="1"/>
    <col min="6" max="6" width="8" style="8" customWidth="1"/>
    <col min="7" max="7" width="10.875" style="8" customWidth="1"/>
    <col min="8" max="8" width="8" style="8" customWidth="1"/>
    <col min="9" max="9" width="15.5" style="8" customWidth="1"/>
    <col min="10" max="16384" width="9" style="8"/>
  </cols>
  <sheetData>
    <row r="1" spans="1:9" ht="15.75">
      <c r="A1" s="8"/>
      <c r="I1" s="8" t="s">
        <v>109</v>
      </c>
    </row>
    <row r="2" spans="1:8" ht="15.75">
      <c r="A2" s="8"/>
      <c r="H2" s="8" t="s">
        <v>110</v>
      </c>
    </row>
    <row r="3" spans="1:8" ht="15.75">
      <c r="A3" s="8"/>
      <c r="H3" s="8" t="s">
        <v>111</v>
      </c>
    </row>
    <row r="4" spans="1:9" ht="18.75">
      <c r="A4" s="207" t="s">
        <v>122</v>
      </c>
      <c r="B4" s="207"/>
      <c r="C4" s="207"/>
      <c r="D4" s="207"/>
      <c r="E4" s="207"/>
      <c r="F4" s="207"/>
      <c r="G4" s="207"/>
      <c r="H4" s="207"/>
      <c r="I4" s="207"/>
    </row>
    <row r="5" spans="1:9" ht="63.75" customHeight="1">
      <c r="A5" s="212" t="s">
        <v>123</v>
      </c>
      <c r="B5" s="212"/>
      <c r="C5" s="212"/>
      <c r="D5" s="212"/>
      <c r="E5" s="212"/>
      <c r="F5" s="212"/>
      <c r="G5" s="212"/>
      <c r="H5" s="212"/>
      <c r="I5" s="150"/>
    </row>
    <row r="6" spans="1:6" ht="15.75">
      <c r="A6" s="8"/>
      <c r="B6" s="211" t="s">
        <v>100</v>
      </c>
      <c r="C6" s="211"/>
      <c r="D6" s="211"/>
      <c r="E6" s="211"/>
      <c r="F6" s="211"/>
    </row>
    <row r="7" spans="1:9" ht="38.2" customHeight="1">
      <c r="A7" s="210" t="s">
        <v>43</v>
      </c>
      <c r="B7" s="210" t="s">
        <v>20</v>
      </c>
      <c r="C7" s="182" t="s">
        <v>1</v>
      </c>
      <c r="D7" s="201" t="s">
        <v>2718</v>
      </c>
      <c r="E7" s="201"/>
      <c r="F7" s="201"/>
      <c r="G7" s="201"/>
      <c r="H7" s="201"/>
      <c r="I7" s="202"/>
    </row>
    <row r="8" spans="1:9" ht="39" customHeight="1">
      <c r="A8" s="210"/>
      <c r="B8" s="210"/>
      <c r="C8" s="183"/>
      <c r="D8" s="172" t="s">
        <v>91</v>
      </c>
      <c r="E8" s="172"/>
      <c r="F8" s="172"/>
      <c r="G8" s="172"/>
      <c r="H8" s="172"/>
      <c r="I8" s="172"/>
    </row>
    <row r="9" spans="1:9" ht="54.8" customHeight="1">
      <c r="A9" s="210"/>
      <c r="B9" s="210"/>
      <c r="C9" s="184"/>
      <c r="D9" s="7" t="s">
        <v>26</v>
      </c>
      <c r="E9" s="7" t="s">
        <v>2</v>
      </c>
      <c r="F9" s="7" t="s">
        <v>3</v>
      </c>
      <c r="G9" s="20" t="s">
        <v>82</v>
      </c>
      <c r="H9" s="7" t="s">
        <v>0</v>
      </c>
      <c r="I9" s="7" t="s">
        <v>42</v>
      </c>
    </row>
    <row r="10" spans="1:9" ht="15.75">
      <c r="A10" s="148">
        <v>1</v>
      </c>
      <c r="B10" s="148">
        <v>2</v>
      </c>
      <c r="C10" s="148">
        <v>3</v>
      </c>
      <c r="D10" s="11" t="s">
        <v>29</v>
      </c>
      <c r="E10" s="11" t="s">
        <v>30</v>
      </c>
      <c r="F10" s="11" t="s">
        <v>31</v>
      </c>
      <c r="G10" s="11" t="s">
        <v>32</v>
      </c>
      <c r="H10" s="11" t="s">
        <v>33</v>
      </c>
      <c r="I10" s="11" t="s">
        <v>34</v>
      </c>
    </row>
    <row r="11" spans="1:9" ht="18.75">
      <c r="A11" s="148"/>
      <c r="B11" s="148"/>
      <c r="C11" s="148"/>
      <c r="D11" s="57"/>
      <c r="E11" s="57">
        <v>124.40200000000003</v>
      </c>
      <c r="F11" s="57">
        <v>0</v>
      </c>
      <c r="G11" s="57">
        <v>218.3050623333333</v>
      </c>
      <c r="H11" s="57">
        <v>0</v>
      </c>
      <c r="I11" s="57">
        <v>0</v>
      </c>
    </row>
    <row r="12" spans="1:9" ht="75">
      <c r="A12" s="46" t="s">
        <v>1223</v>
      </c>
      <c r="B12" s="43" t="s">
        <v>191</v>
      </c>
      <c r="C12" s="49" t="s">
        <v>1227</v>
      </c>
      <c r="D12" s="58">
        <v>3</v>
      </c>
      <c r="E12" s="58">
        <v>0</v>
      </c>
      <c r="F12" s="58"/>
      <c r="G12" s="58">
        <v>0</v>
      </c>
      <c r="H12" s="58"/>
      <c r="I12" s="58"/>
    </row>
    <row r="13" spans="1:9" ht="93.75">
      <c r="A13" s="47" t="s">
        <v>1223</v>
      </c>
      <c r="B13" s="43" t="s">
        <v>192</v>
      </c>
      <c r="C13" s="50" t="s">
        <v>1228</v>
      </c>
      <c r="D13" s="58">
        <v>3</v>
      </c>
      <c r="E13" s="58">
        <v>0</v>
      </c>
      <c r="F13" s="58"/>
      <c r="G13" s="58">
        <v>0</v>
      </c>
      <c r="H13" s="58"/>
      <c r="I13" s="58"/>
    </row>
    <row r="14" spans="1:9" ht="112.5">
      <c r="A14" s="46" t="s">
        <v>1223</v>
      </c>
      <c r="B14" s="43" t="s">
        <v>193</v>
      </c>
      <c r="C14" s="50" t="s">
        <v>1229</v>
      </c>
      <c r="D14" s="58">
        <v>1</v>
      </c>
      <c r="E14" s="58">
        <v>0.5</v>
      </c>
      <c r="F14" s="58"/>
      <c r="G14" s="58">
        <v>0</v>
      </c>
      <c r="H14" s="58"/>
      <c r="I14" s="58"/>
    </row>
    <row r="15" spans="1:9" ht="112.5">
      <c r="A15" s="47" t="s">
        <v>1223</v>
      </c>
      <c r="B15" s="43" t="s">
        <v>194</v>
      </c>
      <c r="C15" s="50" t="s">
        <v>1230</v>
      </c>
      <c r="D15" s="58">
        <v>3</v>
      </c>
      <c r="E15" s="58">
        <v>0</v>
      </c>
      <c r="F15" s="58"/>
      <c r="G15" s="58">
        <v>0</v>
      </c>
      <c r="H15" s="58"/>
      <c r="I15" s="58"/>
    </row>
    <row r="16" spans="1:9" ht="93.75">
      <c r="A16" s="46" t="s">
        <v>1223</v>
      </c>
      <c r="B16" s="43" t="s">
        <v>195</v>
      </c>
      <c r="C16" s="50" t="s">
        <v>1231</v>
      </c>
      <c r="D16" s="58"/>
      <c r="E16" s="58">
        <v>0</v>
      </c>
      <c r="F16" s="58"/>
      <c r="G16" s="58">
        <v>0</v>
      </c>
      <c r="H16" s="58"/>
      <c r="I16" s="58"/>
    </row>
    <row r="17" spans="1:9" ht="93.75">
      <c r="A17" s="47" t="s">
        <v>1224</v>
      </c>
      <c r="B17" s="43" t="s">
        <v>196</v>
      </c>
      <c r="C17" s="50" t="s">
        <v>1232</v>
      </c>
      <c r="D17" s="58">
        <v>3</v>
      </c>
      <c r="E17" s="58">
        <v>0</v>
      </c>
      <c r="F17" s="58"/>
      <c r="G17" s="58">
        <v>2.2440000000000002</v>
      </c>
      <c r="H17" s="58"/>
      <c r="I17" s="58"/>
    </row>
    <row r="18" spans="1:9" ht="112.5">
      <c r="A18" s="47" t="s">
        <v>1224</v>
      </c>
      <c r="B18" s="43" t="s">
        <v>197</v>
      </c>
      <c r="C18" s="50" t="s">
        <v>1233</v>
      </c>
      <c r="D18" s="58">
        <v>1</v>
      </c>
      <c r="E18" s="58">
        <v>0</v>
      </c>
      <c r="F18" s="58"/>
      <c r="G18" s="58">
        <v>6.5839999999999996</v>
      </c>
      <c r="H18" s="58"/>
      <c r="I18" s="58"/>
    </row>
    <row r="19" spans="1:9" ht="168.75">
      <c r="A19" s="47" t="s">
        <v>1223</v>
      </c>
      <c r="B19" s="43" t="s">
        <v>198</v>
      </c>
      <c r="C19" s="50" t="s">
        <v>1234</v>
      </c>
      <c r="D19" s="58">
        <v>1</v>
      </c>
      <c r="E19" s="58">
        <v>0.40</v>
      </c>
      <c r="F19" s="58"/>
      <c r="G19" s="58">
        <v>0</v>
      </c>
      <c r="H19" s="58"/>
      <c r="I19" s="58"/>
    </row>
    <row r="20" spans="1:9" ht="112.5">
      <c r="A20" s="47" t="s">
        <v>1224</v>
      </c>
      <c r="B20" s="43" t="s">
        <v>199</v>
      </c>
      <c r="C20" s="50" t="s">
        <v>1235</v>
      </c>
      <c r="D20" s="58">
        <v>4</v>
      </c>
      <c r="E20" s="58">
        <v>0</v>
      </c>
      <c r="F20" s="58"/>
      <c r="G20" s="58">
        <v>0.60</v>
      </c>
      <c r="H20" s="58"/>
      <c r="I20" s="58"/>
    </row>
    <row r="21" spans="1:9" ht="112.5">
      <c r="A21" s="47" t="s">
        <v>1223</v>
      </c>
      <c r="B21" s="43" t="s">
        <v>200</v>
      </c>
      <c r="C21" s="50" t="s">
        <v>1236</v>
      </c>
      <c r="D21" s="58"/>
      <c r="E21" s="58">
        <v>0</v>
      </c>
      <c r="F21" s="58"/>
      <c r="G21" s="58">
        <v>0</v>
      </c>
      <c r="H21" s="58"/>
      <c r="I21" s="58"/>
    </row>
    <row r="22" spans="1:9" ht="168.75">
      <c r="A22" s="47" t="s">
        <v>1223</v>
      </c>
      <c r="B22" s="43" t="s">
        <v>201</v>
      </c>
      <c r="C22" s="50" t="s">
        <v>1237</v>
      </c>
      <c r="D22" s="58">
        <v>2</v>
      </c>
      <c r="E22" s="58">
        <v>0</v>
      </c>
      <c r="F22" s="58"/>
      <c r="G22" s="58">
        <v>0</v>
      </c>
      <c r="H22" s="58"/>
      <c r="I22" s="58"/>
    </row>
    <row r="23" spans="1:9" ht="93.75">
      <c r="A23" s="47" t="s">
        <v>1223</v>
      </c>
      <c r="B23" s="43" t="s">
        <v>202</v>
      </c>
      <c r="C23" s="50" t="s">
        <v>1238</v>
      </c>
      <c r="D23" s="58">
        <v>4</v>
      </c>
      <c r="E23" s="58">
        <v>0.25</v>
      </c>
      <c r="F23" s="58"/>
      <c r="G23" s="58">
        <v>0</v>
      </c>
      <c r="H23" s="58"/>
      <c r="I23" s="58"/>
    </row>
    <row r="24" spans="1:9" ht="75">
      <c r="A24" s="47" t="s">
        <v>1223</v>
      </c>
      <c r="B24" s="43" t="s">
        <v>203</v>
      </c>
      <c r="C24" s="50" t="s">
        <v>1239</v>
      </c>
      <c r="D24" s="58"/>
      <c r="E24" s="58">
        <v>0</v>
      </c>
      <c r="F24" s="58"/>
      <c r="G24" s="58">
        <v>0</v>
      </c>
      <c r="H24" s="58"/>
      <c r="I24" s="58"/>
    </row>
    <row r="25" spans="1:9" ht="56.25">
      <c r="A25" s="47" t="s">
        <v>1224</v>
      </c>
      <c r="B25" s="43" t="s">
        <v>204</v>
      </c>
      <c r="C25" s="50" t="s">
        <v>1240</v>
      </c>
      <c r="D25" s="58">
        <v>4</v>
      </c>
      <c r="E25" s="58">
        <v>0</v>
      </c>
      <c r="F25" s="58"/>
      <c r="G25" s="58">
        <v>1.1399999999999999</v>
      </c>
      <c r="H25" s="58"/>
      <c r="I25" s="58"/>
    </row>
    <row r="26" spans="1:9" ht="93.75">
      <c r="A26" s="47" t="s">
        <v>1223</v>
      </c>
      <c r="B26" s="43" t="s">
        <v>205</v>
      </c>
      <c r="C26" s="50" t="s">
        <v>1241</v>
      </c>
      <c r="D26" s="58">
        <v>1</v>
      </c>
      <c r="E26" s="58">
        <v>1.26</v>
      </c>
      <c r="F26" s="58"/>
      <c r="G26" s="58">
        <v>0</v>
      </c>
      <c r="H26" s="58"/>
      <c r="I26" s="58"/>
    </row>
    <row r="27" spans="1:9" ht="75">
      <c r="A27" s="47" t="s">
        <v>1223</v>
      </c>
      <c r="B27" s="43" t="s">
        <v>206</v>
      </c>
      <c r="C27" s="50" t="s">
        <v>1242</v>
      </c>
      <c r="D27" s="58"/>
      <c r="E27" s="58">
        <v>0</v>
      </c>
      <c r="F27" s="58"/>
      <c r="G27" s="58">
        <v>0</v>
      </c>
      <c r="H27" s="58"/>
      <c r="I27" s="58"/>
    </row>
    <row r="28" spans="1:9" ht="75">
      <c r="A28" s="47" t="s">
        <v>1223</v>
      </c>
      <c r="B28" s="43" t="s">
        <v>207</v>
      </c>
      <c r="C28" s="50" t="s">
        <v>1243</v>
      </c>
      <c r="D28" s="58"/>
      <c r="E28" s="58">
        <v>0</v>
      </c>
      <c r="F28" s="58"/>
      <c r="G28" s="58">
        <v>0</v>
      </c>
      <c r="H28" s="58"/>
      <c r="I28" s="58"/>
    </row>
    <row r="29" spans="1:9" ht="75">
      <c r="A29" s="47" t="s">
        <v>1223</v>
      </c>
      <c r="B29" s="43" t="s">
        <v>208</v>
      </c>
      <c r="C29" s="50" t="s">
        <v>1244</v>
      </c>
      <c r="D29" s="58">
        <v>1</v>
      </c>
      <c r="E29" s="58">
        <v>0.40</v>
      </c>
      <c r="F29" s="58"/>
      <c r="G29" s="58">
        <v>0</v>
      </c>
      <c r="H29" s="58"/>
      <c r="I29" s="58"/>
    </row>
    <row r="30" spans="1:9" ht="75">
      <c r="A30" s="47" t="s">
        <v>1223</v>
      </c>
      <c r="B30" s="43" t="s">
        <v>209</v>
      </c>
      <c r="C30" s="50" t="s">
        <v>1245</v>
      </c>
      <c r="D30" s="58"/>
      <c r="E30" s="58">
        <v>0</v>
      </c>
      <c r="F30" s="58"/>
      <c r="G30" s="58">
        <v>0</v>
      </c>
      <c r="H30" s="58"/>
      <c r="I30" s="58"/>
    </row>
    <row r="31" spans="1:9" ht="93.75">
      <c r="A31" s="47" t="s">
        <v>1224</v>
      </c>
      <c r="B31" s="43" t="s">
        <v>210</v>
      </c>
      <c r="C31" s="50" t="s">
        <v>1246</v>
      </c>
      <c r="D31" s="58">
        <v>2</v>
      </c>
      <c r="E31" s="58">
        <v>0</v>
      </c>
      <c r="F31" s="58"/>
      <c r="G31" s="58">
        <v>0.09</v>
      </c>
      <c r="H31" s="58"/>
      <c r="I31" s="58"/>
    </row>
    <row r="32" spans="1:9" ht="93.75">
      <c r="A32" s="47" t="s">
        <v>1223</v>
      </c>
      <c r="B32" s="43" t="s">
        <v>211</v>
      </c>
      <c r="C32" s="50" t="s">
        <v>1247</v>
      </c>
      <c r="D32" s="58"/>
      <c r="E32" s="58">
        <v>0</v>
      </c>
      <c r="F32" s="58"/>
      <c r="G32" s="58">
        <v>0</v>
      </c>
      <c r="H32" s="58"/>
      <c r="I32" s="58"/>
    </row>
    <row r="33" spans="1:9" ht="93.75">
      <c r="A33" s="47" t="s">
        <v>1223</v>
      </c>
      <c r="B33" s="43" t="s">
        <v>212</v>
      </c>
      <c r="C33" s="50" t="s">
        <v>1248</v>
      </c>
      <c r="D33" s="58">
        <v>4</v>
      </c>
      <c r="E33" s="58">
        <v>0</v>
      </c>
      <c r="F33" s="58"/>
      <c r="G33" s="58">
        <v>0.09</v>
      </c>
      <c r="H33" s="58"/>
      <c r="I33" s="58"/>
    </row>
    <row r="34" spans="1:9" ht="112.5">
      <c r="A34" s="47" t="s">
        <v>1223</v>
      </c>
      <c r="B34" s="43" t="s">
        <v>213</v>
      </c>
      <c r="C34" s="50" t="s">
        <v>1249</v>
      </c>
      <c r="D34" s="58"/>
      <c r="E34" s="58">
        <v>0</v>
      </c>
      <c r="F34" s="58"/>
      <c r="G34" s="58">
        <v>0</v>
      </c>
      <c r="H34" s="58"/>
      <c r="I34" s="58"/>
    </row>
    <row r="35" spans="1:9" ht="131.25">
      <c r="A35" s="47" t="s">
        <v>1223</v>
      </c>
      <c r="B35" s="43" t="s">
        <v>214</v>
      </c>
      <c r="C35" s="50" t="s">
        <v>1250</v>
      </c>
      <c r="D35" s="58"/>
      <c r="E35" s="58">
        <v>0</v>
      </c>
      <c r="F35" s="58"/>
      <c r="G35" s="58">
        <v>0</v>
      </c>
      <c r="H35" s="58"/>
      <c r="I35" s="58"/>
    </row>
    <row r="36" spans="1:9" ht="112.5">
      <c r="A36" s="47" t="s">
        <v>1223</v>
      </c>
      <c r="B36" s="43" t="s">
        <v>215</v>
      </c>
      <c r="C36" s="50" t="s">
        <v>1251</v>
      </c>
      <c r="D36" s="58">
        <v>1</v>
      </c>
      <c r="E36" s="58">
        <v>0.25</v>
      </c>
      <c r="F36" s="58"/>
      <c r="G36" s="58">
        <v>0</v>
      </c>
      <c r="H36" s="58"/>
      <c r="I36" s="58"/>
    </row>
    <row r="37" spans="1:9" ht="131.25">
      <c r="A37" s="47" t="s">
        <v>1223</v>
      </c>
      <c r="B37" s="43" t="s">
        <v>216</v>
      </c>
      <c r="C37" s="50" t="s">
        <v>1252</v>
      </c>
      <c r="D37" s="58">
        <v>1</v>
      </c>
      <c r="E37" s="58">
        <v>0.25</v>
      </c>
      <c r="F37" s="58"/>
      <c r="G37" s="58">
        <v>0</v>
      </c>
      <c r="H37" s="58"/>
      <c r="I37" s="58"/>
    </row>
    <row r="38" spans="1:9" ht="112.5">
      <c r="A38" s="47" t="s">
        <v>1223</v>
      </c>
      <c r="B38" s="43" t="s">
        <v>217</v>
      </c>
      <c r="C38" s="50" t="s">
        <v>1253</v>
      </c>
      <c r="D38" s="58">
        <v>4</v>
      </c>
      <c r="E38" s="58">
        <v>0</v>
      </c>
      <c r="F38" s="58"/>
      <c r="G38" s="58">
        <v>0.15</v>
      </c>
      <c r="H38" s="58"/>
      <c r="I38" s="58"/>
    </row>
    <row r="39" spans="1:9" ht="93.75">
      <c r="A39" s="47" t="s">
        <v>1223</v>
      </c>
      <c r="B39" s="43" t="s">
        <v>218</v>
      </c>
      <c r="C39" s="50" t="s">
        <v>1254</v>
      </c>
      <c r="D39" s="58"/>
      <c r="E39" s="58">
        <v>0</v>
      </c>
      <c r="F39" s="58"/>
      <c r="G39" s="58">
        <v>0</v>
      </c>
      <c r="H39" s="58"/>
      <c r="I39" s="58"/>
    </row>
    <row r="40" spans="1:9" ht="56.25">
      <c r="A40" s="47" t="s">
        <v>1224</v>
      </c>
      <c r="B40" s="43" t="s">
        <v>219</v>
      </c>
      <c r="C40" s="50" t="s">
        <v>1255</v>
      </c>
      <c r="D40" s="58">
        <v>3</v>
      </c>
      <c r="E40" s="58">
        <v>0</v>
      </c>
      <c r="F40" s="58"/>
      <c r="G40" s="58">
        <v>6.91</v>
      </c>
      <c r="H40" s="58"/>
      <c r="I40" s="58"/>
    </row>
    <row r="41" spans="1:9" ht="75">
      <c r="A41" s="47" t="s">
        <v>1223</v>
      </c>
      <c r="B41" s="43" t="s">
        <v>220</v>
      </c>
      <c r="C41" s="50" t="s">
        <v>1256</v>
      </c>
      <c r="D41" s="58"/>
      <c r="E41" s="58">
        <v>0</v>
      </c>
      <c r="F41" s="58"/>
      <c r="G41" s="58">
        <v>0</v>
      </c>
      <c r="H41" s="58"/>
      <c r="I41" s="58"/>
    </row>
    <row r="42" spans="1:9" ht="112.5">
      <c r="A42" s="47" t="s">
        <v>1223</v>
      </c>
      <c r="B42" s="43" t="s">
        <v>221</v>
      </c>
      <c r="C42" s="50" t="s">
        <v>1257</v>
      </c>
      <c r="D42" s="58">
        <v>4</v>
      </c>
      <c r="E42" s="58">
        <v>0</v>
      </c>
      <c r="F42" s="58"/>
      <c r="G42" s="58">
        <v>0</v>
      </c>
      <c r="H42" s="58"/>
      <c r="I42" s="58"/>
    </row>
    <row r="43" spans="1:9" ht="37.5">
      <c r="A43" s="47" t="s">
        <v>1224</v>
      </c>
      <c r="B43" s="43" t="s">
        <v>222</v>
      </c>
      <c r="C43" s="50" t="s">
        <v>1258</v>
      </c>
      <c r="D43" s="58">
        <v>3</v>
      </c>
      <c r="E43" s="58">
        <v>0</v>
      </c>
      <c r="F43" s="58"/>
      <c r="G43" s="58">
        <v>0.30</v>
      </c>
      <c r="H43" s="58"/>
      <c r="I43" s="58"/>
    </row>
    <row r="44" spans="1:9" ht="37.5">
      <c r="A44" s="47" t="s">
        <v>1223</v>
      </c>
      <c r="B44" s="43" t="s">
        <v>223</v>
      </c>
      <c r="C44" s="50" t="s">
        <v>1259</v>
      </c>
      <c r="D44" s="58"/>
      <c r="E44" s="58">
        <v>0</v>
      </c>
      <c r="F44" s="58"/>
      <c r="G44" s="58">
        <v>0</v>
      </c>
      <c r="H44" s="58"/>
      <c r="I44" s="58"/>
    </row>
    <row r="45" spans="1:9" ht="112.5">
      <c r="A45" s="47" t="s">
        <v>1223</v>
      </c>
      <c r="B45" s="43" t="s">
        <v>224</v>
      </c>
      <c r="C45" s="50" t="s">
        <v>1260</v>
      </c>
      <c r="D45" s="58"/>
      <c r="E45" s="58">
        <v>0</v>
      </c>
      <c r="F45" s="58"/>
      <c r="G45" s="58">
        <v>0</v>
      </c>
      <c r="H45" s="58"/>
      <c r="I45" s="58"/>
    </row>
    <row r="46" spans="1:9" ht="112.5">
      <c r="A46" s="47" t="s">
        <v>1223</v>
      </c>
      <c r="B46" s="43" t="s">
        <v>225</v>
      </c>
      <c r="C46" s="50" t="s">
        <v>1261</v>
      </c>
      <c r="D46" s="58">
        <v>1</v>
      </c>
      <c r="E46" s="58">
        <v>0.40</v>
      </c>
      <c r="F46" s="58"/>
      <c r="G46" s="58">
        <v>0</v>
      </c>
      <c r="H46" s="58"/>
      <c r="I46" s="58"/>
    </row>
    <row r="47" spans="1:9" ht="112.5">
      <c r="A47" s="47" t="s">
        <v>1223</v>
      </c>
      <c r="B47" s="43" t="s">
        <v>226</v>
      </c>
      <c r="C47" s="50" t="s">
        <v>1262</v>
      </c>
      <c r="D47" s="58">
        <v>1</v>
      </c>
      <c r="E47" s="58">
        <v>0.40</v>
      </c>
      <c r="F47" s="58"/>
      <c r="G47" s="58">
        <v>0</v>
      </c>
      <c r="H47" s="58"/>
      <c r="I47" s="58"/>
    </row>
    <row r="48" spans="1:9" ht="75">
      <c r="A48" s="47" t="s">
        <v>1224</v>
      </c>
      <c r="B48" s="43" t="s">
        <v>227</v>
      </c>
      <c r="C48" s="50" t="s">
        <v>1263</v>
      </c>
      <c r="D48" s="58">
        <v>1</v>
      </c>
      <c r="E48" s="58">
        <v>0</v>
      </c>
      <c r="F48" s="58"/>
      <c r="G48" s="58">
        <v>2.5152600000000001</v>
      </c>
      <c r="H48" s="58"/>
      <c r="I48" s="58"/>
    </row>
    <row r="49" spans="1:9" ht="112.5">
      <c r="A49" s="47" t="s">
        <v>1223</v>
      </c>
      <c r="B49" s="43" t="s">
        <v>228</v>
      </c>
      <c r="C49" s="50" t="s">
        <v>1264</v>
      </c>
      <c r="D49" s="58">
        <v>1</v>
      </c>
      <c r="E49" s="58">
        <v>0.40</v>
      </c>
      <c r="F49" s="58"/>
      <c r="G49" s="58">
        <v>0</v>
      </c>
      <c r="H49" s="58"/>
      <c r="I49" s="58"/>
    </row>
    <row r="50" spans="1:9" ht="75">
      <c r="A50" s="47" t="s">
        <v>1224</v>
      </c>
      <c r="B50" s="43" t="s">
        <v>229</v>
      </c>
      <c r="C50" s="50" t="s">
        <v>1265</v>
      </c>
      <c r="D50" s="58"/>
      <c r="E50" s="58">
        <v>0</v>
      </c>
      <c r="F50" s="58"/>
      <c r="G50" s="58">
        <v>0</v>
      </c>
      <c r="H50" s="58"/>
      <c r="I50" s="58"/>
    </row>
    <row r="51" spans="1:9" ht="112.5">
      <c r="A51" s="47" t="s">
        <v>1224</v>
      </c>
      <c r="B51" s="43" t="s">
        <v>230</v>
      </c>
      <c r="C51" s="50" t="s">
        <v>1266</v>
      </c>
      <c r="D51" s="58"/>
      <c r="E51" s="58">
        <v>0</v>
      </c>
      <c r="F51" s="58"/>
      <c r="G51" s="58">
        <v>0</v>
      </c>
      <c r="H51" s="58"/>
      <c r="I51" s="58"/>
    </row>
    <row r="52" spans="1:9" ht="56.25">
      <c r="A52" s="47" t="s">
        <v>1223</v>
      </c>
      <c r="B52" s="43" t="s">
        <v>231</v>
      </c>
      <c r="C52" s="50" t="s">
        <v>1267</v>
      </c>
      <c r="D52" s="58"/>
      <c r="E52" s="58">
        <v>0</v>
      </c>
      <c r="F52" s="58"/>
      <c r="G52" s="58">
        <v>0</v>
      </c>
      <c r="H52" s="58"/>
      <c r="I52" s="58"/>
    </row>
    <row r="53" spans="1:9" ht="150">
      <c r="A53" s="47" t="s">
        <v>1223</v>
      </c>
      <c r="B53" s="43" t="s">
        <v>232</v>
      </c>
      <c r="C53" s="50" t="s">
        <v>1268</v>
      </c>
      <c r="D53" s="58">
        <v>1</v>
      </c>
      <c r="E53" s="58">
        <v>0</v>
      </c>
      <c r="F53" s="58"/>
      <c r="G53" s="58">
        <v>0</v>
      </c>
      <c r="H53" s="58"/>
      <c r="I53" s="58"/>
    </row>
    <row r="54" spans="1:9" ht="112.5">
      <c r="A54" s="47" t="s">
        <v>1223</v>
      </c>
      <c r="B54" s="43" t="s">
        <v>233</v>
      </c>
      <c r="C54" s="50" t="s">
        <v>1269</v>
      </c>
      <c r="D54" s="58">
        <v>2</v>
      </c>
      <c r="E54" s="58">
        <v>0.25</v>
      </c>
      <c r="F54" s="58"/>
      <c r="G54" s="58">
        <v>0</v>
      </c>
      <c r="H54" s="58"/>
      <c r="I54" s="58"/>
    </row>
    <row r="55" spans="1:9" ht="56.25">
      <c r="A55" s="47" t="s">
        <v>1224</v>
      </c>
      <c r="B55" s="43" t="s">
        <v>234</v>
      </c>
      <c r="C55" s="50" t="s">
        <v>1270</v>
      </c>
      <c r="D55" s="58"/>
      <c r="E55" s="58">
        <v>0</v>
      </c>
      <c r="F55" s="58"/>
      <c r="G55" s="58">
        <v>0</v>
      </c>
      <c r="H55" s="58"/>
      <c r="I55" s="58"/>
    </row>
    <row r="56" spans="1:9" ht="93.75">
      <c r="A56" s="47" t="s">
        <v>1224</v>
      </c>
      <c r="B56" s="43" t="s">
        <v>235</v>
      </c>
      <c r="C56" s="50" t="s">
        <v>1271</v>
      </c>
      <c r="D56" s="58"/>
      <c r="E56" s="58">
        <v>0</v>
      </c>
      <c r="F56" s="58"/>
      <c r="G56" s="58">
        <v>0</v>
      </c>
      <c r="H56" s="58"/>
      <c r="I56" s="58"/>
    </row>
    <row r="57" spans="1:9" ht="75">
      <c r="A57" s="47" t="s">
        <v>1223</v>
      </c>
      <c r="B57" s="43" t="s">
        <v>236</v>
      </c>
      <c r="C57" s="50" t="s">
        <v>1272</v>
      </c>
      <c r="D57" s="58"/>
      <c r="E57" s="58">
        <v>0</v>
      </c>
      <c r="F57" s="58"/>
      <c r="G57" s="58">
        <v>0</v>
      </c>
      <c r="H57" s="58"/>
      <c r="I57" s="58"/>
    </row>
    <row r="58" spans="1:9" ht="93.75">
      <c r="A58" s="47" t="s">
        <v>1224</v>
      </c>
      <c r="B58" s="43" t="s">
        <v>237</v>
      </c>
      <c r="C58" s="50" t="s">
        <v>1273</v>
      </c>
      <c r="D58" s="58"/>
      <c r="E58" s="58">
        <v>0</v>
      </c>
      <c r="F58" s="58"/>
      <c r="G58" s="58">
        <v>0</v>
      </c>
      <c r="H58" s="58"/>
      <c r="I58" s="58"/>
    </row>
    <row r="59" spans="1:9" ht="75">
      <c r="A59" s="47" t="s">
        <v>1224</v>
      </c>
      <c r="B59" s="43" t="s">
        <v>238</v>
      </c>
      <c r="C59" s="50" t="s">
        <v>1274</v>
      </c>
      <c r="D59" s="58"/>
      <c r="E59" s="58">
        <v>0</v>
      </c>
      <c r="F59" s="58"/>
      <c r="G59" s="58">
        <v>0</v>
      </c>
      <c r="H59" s="58"/>
      <c r="I59" s="58"/>
    </row>
    <row r="60" spans="1:9" ht="112.5">
      <c r="A60" s="47" t="s">
        <v>1224</v>
      </c>
      <c r="B60" s="43" t="s">
        <v>239</v>
      </c>
      <c r="C60" s="50" t="s">
        <v>1275</v>
      </c>
      <c r="D60" s="58"/>
      <c r="E60" s="58">
        <v>0</v>
      </c>
      <c r="F60" s="58"/>
      <c r="G60" s="58">
        <v>0</v>
      </c>
      <c r="H60" s="58"/>
      <c r="I60" s="58"/>
    </row>
    <row r="61" spans="1:9" ht="112.5">
      <c r="A61" s="47" t="s">
        <v>1224</v>
      </c>
      <c r="B61" s="43" t="s">
        <v>240</v>
      </c>
      <c r="C61" s="50" t="s">
        <v>1276</v>
      </c>
      <c r="D61" s="58">
        <v>4</v>
      </c>
      <c r="E61" s="58">
        <v>0</v>
      </c>
      <c r="F61" s="58"/>
      <c r="G61" s="58">
        <v>0.20</v>
      </c>
      <c r="H61" s="58"/>
      <c r="I61" s="58"/>
    </row>
    <row r="62" spans="1:9" ht="112.5">
      <c r="A62" s="47" t="s">
        <v>1224</v>
      </c>
      <c r="B62" s="43" t="s">
        <v>241</v>
      </c>
      <c r="C62" s="50" t="s">
        <v>1277</v>
      </c>
      <c r="D62" s="58">
        <v>3</v>
      </c>
      <c r="E62" s="58">
        <v>0</v>
      </c>
      <c r="F62" s="58"/>
      <c r="G62" s="58">
        <v>0.14000000000000001</v>
      </c>
      <c r="H62" s="58"/>
      <c r="I62" s="58"/>
    </row>
    <row r="63" spans="1:9" ht="150">
      <c r="A63" s="47" t="s">
        <v>1224</v>
      </c>
      <c r="B63" s="43" t="s">
        <v>242</v>
      </c>
      <c r="C63" s="50" t="s">
        <v>1278</v>
      </c>
      <c r="D63" s="58">
        <v>4</v>
      </c>
      <c r="E63" s="58">
        <v>0</v>
      </c>
      <c r="F63" s="58"/>
      <c r="G63" s="58">
        <v>0.15</v>
      </c>
      <c r="H63" s="58"/>
      <c r="I63" s="58"/>
    </row>
    <row r="64" spans="1:9" ht="112.5">
      <c r="A64" s="47" t="s">
        <v>1224</v>
      </c>
      <c r="B64" s="43" t="s">
        <v>243</v>
      </c>
      <c r="C64" s="50" t="s">
        <v>1279</v>
      </c>
      <c r="D64" s="58">
        <v>3</v>
      </c>
      <c r="E64" s="58">
        <v>0</v>
      </c>
      <c r="F64" s="58"/>
      <c r="G64" s="58">
        <v>0.33</v>
      </c>
      <c r="H64" s="58"/>
      <c r="I64" s="58"/>
    </row>
    <row r="65" spans="1:9" ht="112.5">
      <c r="A65" s="47" t="s">
        <v>1223</v>
      </c>
      <c r="B65" s="43" t="s">
        <v>244</v>
      </c>
      <c r="C65" s="50" t="s">
        <v>1280</v>
      </c>
      <c r="D65" s="58"/>
      <c r="E65" s="58">
        <v>0</v>
      </c>
      <c r="F65" s="58"/>
      <c r="G65" s="58">
        <v>0</v>
      </c>
      <c r="H65" s="58"/>
      <c r="I65" s="58"/>
    </row>
    <row r="66" spans="1:9" ht="93.75">
      <c r="A66" s="47" t="s">
        <v>1224</v>
      </c>
      <c r="B66" s="43" t="s">
        <v>245</v>
      </c>
      <c r="C66" s="50" t="s">
        <v>1281</v>
      </c>
      <c r="D66" s="58"/>
      <c r="E66" s="58">
        <v>0</v>
      </c>
      <c r="F66" s="58"/>
      <c r="G66" s="58">
        <v>0</v>
      </c>
      <c r="H66" s="58"/>
      <c r="I66" s="58"/>
    </row>
    <row r="67" spans="1:9" ht="75">
      <c r="A67" s="47" t="s">
        <v>1224</v>
      </c>
      <c r="B67" s="43" t="s">
        <v>246</v>
      </c>
      <c r="C67" s="50" t="s">
        <v>1282</v>
      </c>
      <c r="D67" s="58">
        <v>3</v>
      </c>
      <c r="E67" s="58">
        <v>0</v>
      </c>
      <c r="F67" s="58"/>
      <c r="G67" s="58">
        <v>0.21</v>
      </c>
      <c r="H67" s="58"/>
      <c r="I67" s="58"/>
    </row>
    <row r="68" spans="1:9" ht="131.25">
      <c r="A68" s="47" t="s">
        <v>1224</v>
      </c>
      <c r="B68" s="43" t="s">
        <v>247</v>
      </c>
      <c r="C68" s="50" t="s">
        <v>1283</v>
      </c>
      <c r="D68" s="58">
        <v>3</v>
      </c>
      <c r="E68" s="58">
        <v>0</v>
      </c>
      <c r="F68" s="58"/>
      <c r="G68" s="58">
        <v>1.19</v>
      </c>
      <c r="H68" s="58"/>
      <c r="I68" s="58"/>
    </row>
    <row r="69" spans="1:9" ht="131.25">
      <c r="A69" s="47" t="s">
        <v>1223</v>
      </c>
      <c r="B69" s="43" t="s">
        <v>248</v>
      </c>
      <c r="C69" s="50" t="s">
        <v>1284</v>
      </c>
      <c r="D69" s="58"/>
      <c r="E69" s="58">
        <v>0</v>
      </c>
      <c r="F69" s="58"/>
      <c r="G69" s="58">
        <v>0</v>
      </c>
      <c r="H69" s="58"/>
      <c r="I69" s="58"/>
    </row>
    <row r="70" spans="1:9" ht="168.75">
      <c r="A70" s="47" t="s">
        <v>1224</v>
      </c>
      <c r="B70" s="43" t="s">
        <v>249</v>
      </c>
      <c r="C70" s="50" t="s">
        <v>1285</v>
      </c>
      <c r="D70" s="58">
        <v>2</v>
      </c>
      <c r="E70" s="58">
        <v>0</v>
      </c>
      <c r="F70" s="58"/>
      <c r="G70" s="58">
        <v>0.94099999999999995</v>
      </c>
      <c r="H70" s="58"/>
      <c r="I70" s="58"/>
    </row>
    <row r="71" spans="1:9" ht="93.75">
      <c r="A71" s="47" t="s">
        <v>1224</v>
      </c>
      <c r="B71" s="43" t="s">
        <v>250</v>
      </c>
      <c r="C71" s="50" t="s">
        <v>1286</v>
      </c>
      <c r="D71" s="58">
        <v>3</v>
      </c>
      <c r="E71" s="58">
        <v>0</v>
      </c>
      <c r="F71" s="58"/>
      <c r="G71" s="58">
        <v>3.12</v>
      </c>
      <c r="H71" s="58"/>
      <c r="I71" s="58"/>
    </row>
    <row r="72" spans="1:9" ht="93.75">
      <c r="A72" s="47" t="s">
        <v>1224</v>
      </c>
      <c r="B72" s="43" t="s">
        <v>251</v>
      </c>
      <c r="C72" s="50" t="s">
        <v>1287</v>
      </c>
      <c r="D72" s="58">
        <v>4</v>
      </c>
      <c r="E72" s="58">
        <v>0</v>
      </c>
      <c r="F72" s="58"/>
      <c r="G72" s="58">
        <v>0.20</v>
      </c>
      <c r="H72" s="58"/>
      <c r="I72" s="58"/>
    </row>
    <row r="73" spans="1:9" ht="93.75">
      <c r="A73" s="47" t="s">
        <v>1224</v>
      </c>
      <c r="B73" s="43" t="s">
        <v>252</v>
      </c>
      <c r="C73" s="50" t="s">
        <v>1288</v>
      </c>
      <c r="D73" s="58">
        <v>4</v>
      </c>
      <c r="E73" s="58">
        <v>0</v>
      </c>
      <c r="F73" s="58"/>
      <c r="G73" s="58">
        <v>0.43</v>
      </c>
      <c r="H73" s="58"/>
      <c r="I73" s="58"/>
    </row>
    <row r="74" spans="1:9" ht="131.25">
      <c r="A74" s="47" t="s">
        <v>1224</v>
      </c>
      <c r="B74" s="43" t="s">
        <v>253</v>
      </c>
      <c r="C74" s="50" t="s">
        <v>1289</v>
      </c>
      <c r="D74" s="58">
        <v>2</v>
      </c>
      <c r="E74" s="58">
        <v>0</v>
      </c>
      <c r="F74" s="58"/>
      <c r="G74" s="58">
        <v>1.498</v>
      </c>
      <c r="H74" s="58"/>
      <c r="I74" s="58"/>
    </row>
    <row r="75" spans="1:9" ht="112.5">
      <c r="A75" s="47" t="s">
        <v>1224</v>
      </c>
      <c r="B75" s="43" t="s">
        <v>254</v>
      </c>
      <c r="C75" s="50" t="s">
        <v>1290</v>
      </c>
      <c r="D75" s="58">
        <v>4</v>
      </c>
      <c r="E75" s="58">
        <v>0</v>
      </c>
      <c r="F75" s="58"/>
      <c r="G75" s="58">
        <v>0.24</v>
      </c>
      <c r="H75" s="58"/>
      <c r="I75" s="58"/>
    </row>
    <row r="76" spans="1:9" ht="126.95" customHeight="1">
      <c r="A76" s="47" t="s">
        <v>1224</v>
      </c>
      <c r="B76" s="43" t="s">
        <v>255</v>
      </c>
      <c r="C76" s="50" t="s">
        <v>1291</v>
      </c>
      <c r="D76" s="58">
        <v>4</v>
      </c>
      <c r="E76" s="58">
        <v>0</v>
      </c>
      <c r="F76" s="58"/>
      <c r="G76" s="58">
        <v>0.21</v>
      </c>
      <c r="H76" s="58"/>
      <c r="I76" s="58"/>
    </row>
    <row r="77" spans="1:9" ht="126.95" customHeight="1">
      <c r="A77" s="47" t="s">
        <v>1224</v>
      </c>
      <c r="B77" s="43" t="s">
        <v>256</v>
      </c>
      <c r="C77" s="50" t="s">
        <v>1292</v>
      </c>
      <c r="D77" s="58">
        <v>4</v>
      </c>
      <c r="E77" s="58">
        <v>0</v>
      </c>
      <c r="F77" s="58"/>
      <c r="G77" s="58">
        <v>0.08</v>
      </c>
      <c r="H77" s="58"/>
      <c r="I77" s="58"/>
    </row>
    <row r="78" spans="1:9" ht="108.8" customHeight="1">
      <c r="A78" s="47" t="s">
        <v>1224</v>
      </c>
      <c r="B78" s="43" t="s">
        <v>257</v>
      </c>
      <c r="C78" s="50" t="s">
        <v>1293</v>
      </c>
      <c r="D78" s="58">
        <v>4</v>
      </c>
      <c r="E78" s="58">
        <v>0</v>
      </c>
      <c r="F78" s="58"/>
      <c r="G78" s="58">
        <v>0.38100000000000001</v>
      </c>
      <c r="H78" s="58"/>
      <c r="I78" s="58"/>
    </row>
    <row r="79" spans="1:9" ht="126.95" customHeight="1">
      <c r="A79" s="47" t="s">
        <v>1224</v>
      </c>
      <c r="B79" s="43" t="s">
        <v>258</v>
      </c>
      <c r="C79" s="50" t="s">
        <v>1294</v>
      </c>
      <c r="D79" s="58">
        <v>2</v>
      </c>
      <c r="E79" s="58">
        <v>0</v>
      </c>
      <c r="F79" s="58"/>
      <c r="G79" s="58">
        <v>0.55000000000000004</v>
      </c>
      <c r="H79" s="58"/>
      <c r="I79" s="58"/>
    </row>
    <row r="80" spans="1:9" ht="181.3" customHeight="1">
      <c r="A80" s="47" t="s">
        <v>1224</v>
      </c>
      <c r="B80" s="43" t="s">
        <v>259</v>
      </c>
      <c r="C80" s="50" t="s">
        <v>1295</v>
      </c>
      <c r="D80" s="58">
        <v>4</v>
      </c>
      <c r="E80" s="58">
        <v>0</v>
      </c>
      <c r="F80" s="58"/>
      <c r="G80" s="58">
        <v>0.20</v>
      </c>
      <c r="H80" s="58"/>
      <c r="I80" s="58"/>
    </row>
    <row r="81" spans="1:9" ht="145.2" customHeight="1">
      <c r="A81" s="47" t="s">
        <v>1224</v>
      </c>
      <c r="B81" s="43" t="s">
        <v>260</v>
      </c>
      <c r="C81" s="50" t="s">
        <v>1296</v>
      </c>
      <c r="D81" s="58">
        <v>1</v>
      </c>
      <c r="E81" s="58">
        <v>0</v>
      </c>
      <c r="F81" s="58"/>
      <c r="G81" s="58">
        <v>0.105</v>
      </c>
      <c r="H81" s="58"/>
      <c r="I81" s="58"/>
    </row>
    <row r="82" spans="1:9" ht="75">
      <c r="A82" s="47" t="s">
        <v>1223</v>
      </c>
      <c r="B82" s="43" t="s">
        <v>261</v>
      </c>
      <c r="C82" s="50" t="s">
        <v>1297</v>
      </c>
      <c r="D82" s="58"/>
      <c r="E82" s="58">
        <v>0</v>
      </c>
      <c r="F82" s="58"/>
      <c r="G82" s="58">
        <v>0</v>
      </c>
      <c r="H82" s="58"/>
      <c r="I82" s="58"/>
    </row>
    <row r="83" spans="1:9" ht="56.25">
      <c r="A83" s="47" t="s">
        <v>1223</v>
      </c>
      <c r="B83" s="43" t="s">
        <v>262</v>
      </c>
      <c r="C83" s="50" t="s">
        <v>1298</v>
      </c>
      <c r="D83" s="58"/>
      <c r="E83" s="58">
        <v>0</v>
      </c>
      <c r="F83" s="58"/>
      <c r="G83" s="58">
        <v>0</v>
      </c>
      <c r="H83" s="58"/>
      <c r="I83" s="58"/>
    </row>
    <row r="84" spans="1:9" ht="112.5">
      <c r="A84" s="47" t="s">
        <v>1224</v>
      </c>
      <c r="B84" s="43" t="s">
        <v>263</v>
      </c>
      <c r="C84" s="50" t="s">
        <v>1299</v>
      </c>
      <c r="D84" s="58"/>
      <c r="E84" s="58">
        <v>0</v>
      </c>
      <c r="F84" s="58"/>
      <c r="G84" s="58">
        <v>0</v>
      </c>
      <c r="H84" s="58"/>
      <c r="I84" s="58"/>
    </row>
    <row r="85" spans="1:9" ht="56.25">
      <c r="A85" s="47" t="s">
        <v>1224</v>
      </c>
      <c r="B85" s="43" t="s">
        <v>264</v>
      </c>
      <c r="C85" s="50" t="s">
        <v>1300</v>
      </c>
      <c r="D85" s="58"/>
      <c r="E85" s="58">
        <v>0</v>
      </c>
      <c r="F85" s="58"/>
      <c r="G85" s="58">
        <v>0</v>
      </c>
      <c r="H85" s="58"/>
      <c r="I85" s="58"/>
    </row>
    <row r="86" spans="1:9" ht="112.5">
      <c r="A86" s="47" t="s">
        <v>1224</v>
      </c>
      <c r="B86" s="43" t="s">
        <v>265</v>
      </c>
      <c r="C86" s="50" t="s">
        <v>1301</v>
      </c>
      <c r="D86" s="58"/>
      <c r="E86" s="58">
        <v>0</v>
      </c>
      <c r="F86" s="58"/>
      <c r="G86" s="58">
        <v>0</v>
      </c>
      <c r="H86" s="58"/>
      <c r="I86" s="58"/>
    </row>
    <row r="87" spans="1:9" ht="93.75">
      <c r="A87" s="47" t="s">
        <v>1223</v>
      </c>
      <c r="B87" s="43" t="s">
        <v>266</v>
      </c>
      <c r="C87" s="50" t="s">
        <v>1302</v>
      </c>
      <c r="D87" s="58">
        <v>1</v>
      </c>
      <c r="E87" s="58">
        <v>0</v>
      </c>
      <c r="F87" s="58"/>
      <c r="G87" s="58">
        <v>0.015</v>
      </c>
      <c r="H87" s="58"/>
      <c r="I87" s="58"/>
    </row>
    <row r="88" spans="1:9" ht="93.75">
      <c r="A88" s="47" t="s">
        <v>1223</v>
      </c>
      <c r="B88" s="43" t="s">
        <v>267</v>
      </c>
      <c r="C88" s="50" t="s">
        <v>1303</v>
      </c>
      <c r="D88" s="58">
        <v>3</v>
      </c>
      <c r="E88" s="58">
        <v>0.63</v>
      </c>
      <c r="F88" s="58"/>
      <c r="G88" s="58">
        <v>0</v>
      </c>
      <c r="H88" s="58"/>
      <c r="I88" s="58"/>
    </row>
    <row r="89" spans="1:9" ht="93.75">
      <c r="A89" s="47" t="s">
        <v>1223</v>
      </c>
      <c r="B89" s="43" t="s">
        <v>268</v>
      </c>
      <c r="C89" s="50" t="s">
        <v>1304</v>
      </c>
      <c r="D89" s="58"/>
      <c r="E89" s="58">
        <v>0</v>
      </c>
      <c r="F89" s="58"/>
      <c r="G89" s="58">
        <v>0</v>
      </c>
      <c r="H89" s="58"/>
      <c r="I89" s="58"/>
    </row>
    <row r="90" spans="1:9" ht="131.25">
      <c r="A90" s="47" t="s">
        <v>1224</v>
      </c>
      <c r="B90" s="43" t="s">
        <v>269</v>
      </c>
      <c r="C90" s="50" t="s">
        <v>1305</v>
      </c>
      <c r="D90" s="58">
        <v>3</v>
      </c>
      <c r="E90" s="58">
        <v>0</v>
      </c>
      <c r="F90" s="58"/>
      <c r="G90" s="58">
        <v>0.63</v>
      </c>
      <c r="H90" s="58"/>
      <c r="I90" s="58"/>
    </row>
    <row r="91" spans="1:9" ht="56.25">
      <c r="A91" s="47" t="s">
        <v>1223</v>
      </c>
      <c r="B91" s="43" t="s">
        <v>270</v>
      </c>
      <c r="C91" s="50" t="s">
        <v>1306</v>
      </c>
      <c r="D91" s="58">
        <v>1</v>
      </c>
      <c r="E91" s="58">
        <v>0.10</v>
      </c>
      <c r="F91" s="58"/>
      <c r="G91" s="58">
        <v>0</v>
      </c>
      <c r="H91" s="58"/>
      <c r="I91" s="58"/>
    </row>
    <row r="92" spans="1:9" ht="112.5">
      <c r="A92" s="47" t="s">
        <v>1223</v>
      </c>
      <c r="B92" s="43" t="s">
        <v>271</v>
      </c>
      <c r="C92" s="50" t="s">
        <v>1307</v>
      </c>
      <c r="D92" s="58">
        <v>2</v>
      </c>
      <c r="E92" s="58">
        <v>0.10</v>
      </c>
      <c r="F92" s="58"/>
      <c r="G92" s="58">
        <v>0</v>
      </c>
      <c r="H92" s="58"/>
      <c r="I92" s="58"/>
    </row>
    <row r="93" spans="1:9" ht="112.5">
      <c r="A93" s="47" t="s">
        <v>1224</v>
      </c>
      <c r="B93" s="43" t="s">
        <v>272</v>
      </c>
      <c r="C93" s="50" t="s">
        <v>1308</v>
      </c>
      <c r="D93" s="58">
        <v>2</v>
      </c>
      <c r="E93" s="58">
        <v>0</v>
      </c>
      <c r="F93" s="58"/>
      <c r="G93" s="58">
        <v>0.098000000000000004</v>
      </c>
      <c r="H93" s="58"/>
      <c r="I93" s="58"/>
    </row>
    <row r="94" spans="1:9" ht="112.5">
      <c r="A94" s="47" t="s">
        <v>1223</v>
      </c>
      <c r="B94" s="43" t="s">
        <v>273</v>
      </c>
      <c r="C94" s="50" t="s">
        <v>1309</v>
      </c>
      <c r="D94" s="58">
        <v>2</v>
      </c>
      <c r="E94" s="58">
        <v>0.63</v>
      </c>
      <c r="F94" s="58"/>
      <c r="G94" s="58">
        <v>0</v>
      </c>
      <c r="H94" s="58"/>
      <c r="I94" s="58"/>
    </row>
    <row r="95" spans="1:9" ht="75">
      <c r="A95" s="47" t="s">
        <v>1223</v>
      </c>
      <c r="B95" s="43" t="s">
        <v>274</v>
      </c>
      <c r="C95" s="50" t="s">
        <v>1310</v>
      </c>
      <c r="D95" s="58">
        <v>2</v>
      </c>
      <c r="E95" s="58">
        <v>0</v>
      </c>
      <c r="F95" s="58"/>
      <c r="G95" s="58">
        <v>0</v>
      </c>
      <c r="H95" s="58"/>
      <c r="I95" s="58"/>
    </row>
    <row r="96" spans="1:9" ht="112.5">
      <c r="A96" s="47" t="s">
        <v>1223</v>
      </c>
      <c r="B96" s="43" t="s">
        <v>275</v>
      </c>
      <c r="C96" s="50" t="s">
        <v>1311</v>
      </c>
      <c r="D96" s="58">
        <v>1</v>
      </c>
      <c r="E96" s="58">
        <v>0.80</v>
      </c>
      <c r="F96" s="58"/>
      <c r="G96" s="58">
        <v>0</v>
      </c>
      <c r="H96" s="58"/>
      <c r="I96" s="58"/>
    </row>
    <row r="97" spans="1:9" ht="112.5">
      <c r="A97" s="47" t="s">
        <v>1223</v>
      </c>
      <c r="B97" s="43" t="s">
        <v>276</v>
      </c>
      <c r="C97" s="50" t="s">
        <v>1312</v>
      </c>
      <c r="D97" s="58">
        <v>1</v>
      </c>
      <c r="E97" s="58">
        <v>0.80</v>
      </c>
      <c r="F97" s="58"/>
      <c r="G97" s="58">
        <v>0</v>
      </c>
      <c r="H97" s="58"/>
      <c r="I97" s="58"/>
    </row>
    <row r="98" spans="1:9" ht="93.75">
      <c r="A98" s="47" t="s">
        <v>1223</v>
      </c>
      <c r="B98" s="43" t="s">
        <v>277</v>
      </c>
      <c r="C98" s="50" t="s">
        <v>1313</v>
      </c>
      <c r="D98" s="58">
        <v>3</v>
      </c>
      <c r="E98" s="58">
        <v>0.40</v>
      </c>
      <c r="F98" s="58"/>
      <c r="G98" s="58">
        <v>0</v>
      </c>
      <c r="H98" s="58"/>
      <c r="I98" s="58"/>
    </row>
    <row r="99" spans="1:9" ht="75">
      <c r="A99" s="47" t="s">
        <v>1224</v>
      </c>
      <c r="B99" s="43" t="s">
        <v>278</v>
      </c>
      <c r="C99" s="50" t="s">
        <v>1314</v>
      </c>
      <c r="D99" s="58">
        <v>1</v>
      </c>
      <c r="E99" s="58">
        <v>0</v>
      </c>
      <c r="F99" s="58"/>
      <c r="G99" s="58">
        <v>0.27</v>
      </c>
      <c r="H99" s="58"/>
      <c r="I99" s="58"/>
    </row>
    <row r="100" spans="1:9" ht="112.5">
      <c r="A100" s="47" t="s">
        <v>1223</v>
      </c>
      <c r="B100" s="43" t="s">
        <v>279</v>
      </c>
      <c r="C100" s="50" t="s">
        <v>1315</v>
      </c>
      <c r="D100" s="58">
        <v>2</v>
      </c>
      <c r="E100" s="58">
        <v>0.80</v>
      </c>
      <c r="F100" s="58"/>
      <c r="G100" s="58">
        <v>0</v>
      </c>
      <c r="H100" s="58"/>
      <c r="I100" s="58"/>
    </row>
    <row r="101" spans="1:9" ht="75">
      <c r="A101" s="47" t="s">
        <v>1223</v>
      </c>
      <c r="B101" s="43" t="s">
        <v>280</v>
      </c>
      <c r="C101" s="50" t="s">
        <v>1316</v>
      </c>
      <c r="D101" s="58">
        <v>3</v>
      </c>
      <c r="E101" s="58">
        <v>2</v>
      </c>
      <c r="F101" s="58"/>
      <c r="G101" s="58">
        <v>0</v>
      </c>
      <c r="H101" s="58"/>
      <c r="I101" s="58"/>
    </row>
    <row r="102" spans="1:9" ht="75">
      <c r="A102" s="47" t="s">
        <v>1223</v>
      </c>
      <c r="B102" s="43" t="s">
        <v>281</v>
      </c>
      <c r="C102" s="50" t="s">
        <v>1317</v>
      </c>
      <c r="D102" s="58">
        <v>4</v>
      </c>
      <c r="E102" s="58">
        <v>0</v>
      </c>
      <c r="F102" s="58"/>
      <c r="G102" s="58">
        <v>0.5</v>
      </c>
      <c r="H102" s="58"/>
      <c r="I102" s="58"/>
    </row>
    <row r="103" spans="1:9" ht="75">
      <c r="A103" s="47" t="s">
        <v>1224</v>
      </c>
      <c r="B103" s="43" t="s">
        <v>282</v>
      </c>
      <c r="C103" s="50" t="s">
        <v>1318</v>
      </c>
      <c r="D103" s="58"/>
      <c r="E103" s="58">
        <v>0</v>
      </c>
      <c r="F103" s="58"/>
      <c r="G103" s="58">
        <v>0</v>
      </c>
      <c r="H103" s="58"/>
      <c r="I103" s="58"/>
    </row>
    <row r="104" spans="1:9" ht="56.25">
      <c r="A104" s="47" t="s">
        <v>1223</v>
      </c>
      <c r="B104" s="43" t="s">
        <v>283</v>
      </c>
      <c r="C104" s="50" t="s">
        <v>1319</v>
      </c>
      <c r="D104" s="58"/>
      <c r="E104" s="58">
        <v>0</v>
      </c>
      <c r="F104" s="58"/>
      <c r="G104" s="58">
        <v>0</v>
      </c>
      <c r="H104" s="58"/>
      <c r="I104" s="58"/>
    </row>
    <row r="105" spans="1:9" ht="56.25">
      <c r="A105" s="47" t="s">
        <v>1223</v>
      </c>
      <c r="B105" s="43" t="s">
        <v>284</v>
      </c>
      <c r="C105" s="50" t="s">
        <v>1320</v>
      </c>
      <c r="D105" s="58"/>
      <c r="E105" s="58">
        <v>0</v>
      </c>
      <c r="F105" s="58"/>
      <c r="G105" s="58">
        <v>0</v>
      </c>
      <c r="H105" s="58"/>
      <c r="I105" s="58"/>
    </row>
    <row r="106" spans="1:9" ht="75">
      <c r="A106" s="47" t="s">
        <v>1223</v>
      </c>
      <c r="B106" s="43" t="s">
        <v>285</v>
      </c>
      <c r="C106" s="50" t="s">
        <v>1321</v>
      </c>
      <c r="D106" s="58"/>
      <c r="E106" s="58">
        <v>0</v>
      </c>
      <c r="F106" s="58"/>
      <c r="G106" s="58">
        <v>0</v>
      </c>
      <c r="H106" s="58"/>
      <c r="I106" s="58"/>
    </row>
    <row r="107" spans="1:9" ht="150">
      <c r="A107" s="47" t="s">
        <v>1223</v>
      </c>
      <c r="B107" s="43" t="s">
        <v>286</v>
      </c>
      <c r="C107" s="50" t="s">
        <v>1322</v>
      </c>
      <c r="D107" s="58">
        <v>1</v>
      </c>
      <c r="E107" s="58">
        <v>0</v>
      </c>
      <c r="F107" s="58"/>
      <c r="G107" s="58">
        <v>0</v>
      </c>
      <c r="H107" s="58"/>
      <c r="I107" s="58"/>
    </row>
    <row r="108" spans="1:9" ht="75">
      <c r="A108" s="47" t="s">
        <v>1224</v>
      </c>
      <c r="B108" s="43" t="s">
        <v>287</v>
      </c>
      <c r="C108" s="50" t="s">
        <v>1323</v>
      </c>
      <c r="D108" s="58">
        <v>4</v>
      </c>
      <c r="E108" s="58">
        <v>0</v>
      </c>
      <c r="F108" s="58"/>
      <c r="G108" s="58">
        <v>6.1820000000000004</v>
      </c>
      <c r="H108" s="58"/>
      <c r="I108" s="58"/>
    </row>
    <row r="109" spans="1:9" ht="93.75">
      <c r="A109" s="47" t="s">
        <v>1223</v>
      </c>
      <c r="B109" s="43" t="s">
        <v>288</v>
      </c>
      <c r="C109" s="50" t="s">
        <v>1324</v>
      </c>
      <c r="D109" s="58">
        <v>4</v>
      </c>
      <c r="E109" s="58">
        <v>0.63</v>
      </c>
      <c r="F109" s="58"/>
      <c r="G109" s="58">
        <v>0.03</v>
      </c>
      <c r="H109" s="58"/>
      <c r="I109" s="58"/>
    </row>
    <row r="110" spans="1:9" ht="131.25">
      <c r="A110" s="47" t="s">
        <v>1223</v>
      </c>
      <c r="B110" s="43" t="s">
        <v>289</v>
      </c>
      <c r="C110" s="50" t="s">
        <v>1325</v>
      </c>
      <c r="D110" s="58">
        <v>4</v>
      </c>
      <c r="E110" s="58">
        <v>0.63</v>
      </c>
      <c r="F110" s="58"/>
      <c r="G110" s="58">
        <v>0</v>
      </c>
      <c r="H110" s="58"/>
      <c r="I110" s="58"/>
    </row>
    <row r="111" spans="1:9" ht="75">
      <c r="A111" s="47" t="s">
        <v>1223</v>
      </c>
      <c r="B111" s="43" t="s">
        <v>290</v>
      </c>
      <c r="C111" s="50" t="s">
        <v>1326</v>
      </c>
      <c r="D111" s="58"/>
      <c r="E111" s="58">
        <v>0</v>
      </c>
      <c r="F111" s="58"/>
      <c r="G111" s="58">
        <v>0</v>
      </c>
      <c r="H111" s="58"/>
      <c r="I111" s="58"/>
    </row>
    <row r="112" spans="1:9" ht="131.25">
      <c r="A112" s="47" t="s">
        <v>1224</v>
      </c>
      <c r="B112" s="43" t="s">
        <v>291</v>
      </c>
      <c r="C112" s="50" t="s">
        <v>1327</v>
      </c>
      <c r="D112" s="58"/>
      <c r="E112" s="58">
        <v>0</v>
      </c>
      <c r="F112" s="58"/>
      <c r="G112" s="58">
        <v>0</v>
      </c>
      <c r="H112" s="58"/>
      <c r="I112" s="58"/>
    </row>
    <row r="113" spans="1:9" ht="93.75">
      <c r="A113" s="47" t="s">
        <v>1224</v>
      </c>
      <c r="B113" s="43" t="s">
        <v>292</v>
      </c>
      <c r="C113" s="50" t="s">
        <v>1328</v>
      </c>
      <c r="D113" s="58"/>
      <c r="E113" s="58">
        <v>0</v>
      </c>
      <c r="F113" s="58"/>
      <c r="G113" s="58">
        <v>0</v>
      </c>
      <c r="H113" s="58"/>
      <c r="I113" s="58"/>
    </row>
    <row r="114" spans="1:9" ht="131.25">
      <c r="A114" s="47" t="s">
        <v>1223</v>
      </c>
      <c r="B114" s="43" t="s">
        <v>293</v>
      </c>
      <c r="C114" s="50" t="s">
        <v>1329</v>
      </c>
      <c r="D114" s="58">
        <v>2</v>
      </c>
      <c r="E114" s="58">
        <v>0.40</v>
      </c>
      <c r="F114" s="58"/>
      <c r="G114" s="58">
        <v>0</v>
      </c>
      <c r="H114" s="58"/>
      <c r="I114" s="58"/>
    </row>
    <row r="115" spans="1:9" ht="75">
      <c r="A115" s="47" t="s">
        <v>1223</v>
      </c>
      <c r="B115" s="43" t="s">
        <v>294</v>
      </c>
      <c r="C115" s="50" t="s">
        <v>1330</v>
      </c>
      <c r="D115" s="58">
        <v>1</v>
      </c>
      <c r="E115" s="58">
        <v>0.80</v>
      </c>
      <c r="F115" s="58"/>
      <c r="G115" s="58">
        <v>0</v>
      </c>
      <c r="H115" s="58"/>
      <c r="I115" s="58"/>
    </row>
    <row r="116" spans="1:9" ht="131.25">
      <c r="A116" s="47" t="s">
        <v>1223</v>
      </c>
      <c r="B116" s="43" t="s">
        <v>295</v>
      </c>
      <c r="C116" s="50" t="s">
        <v>1331</v>
      </c>
      <c r="D116" s="58">
        <v>1</v>
      </c>
      <c r="E116" s="58">
        <v>1.26</v>
      </c>
      <c r="F116" s="58"/>
      <c r="G116" s="58">
        <v>0</v>
      </c>
      <c r="H116" s="58"/>
      <c r="I116" s="58"/>
    </row>
    <row r="117" spans="1:9" ht="112.5">
      <c r="A117" s="47" t="s">
        <v>1224</v>
      </c>
      <c r="B117" s="43" t="s">
        <v>296</v>
      </c>
      <c r="C117" s="50" t="s">
        <v>1332</v>
      </c>
      <c r="D117" s="58"/>
      <c r="E117" s="58">
        <v>0</v>
      </c>
      <c r="F117" s="58"/>
      <c r="G117" s="58">
        <v>0</v>
      </c>
      <c r="H117" s="58"/>
      <c r="I117" s="58"/>
    </row>
    <row r="118" spans="1:9" ht="112.5">
      <c r="A118" s="47" t="s">
        <v>1224</v>
      </c>
      <c r="B118" s="43" t="s">
        <v>297</v>
      </c>
      <c r="C118" s="50" t="s">
        <v>1333</v>
      </c>
      <c r="D118" s="58"/>
      <c r="E118" s="58">
        <v>0</v>
      </c>
      <c r="F118" s="58"/>
      <c r="G118" s="58">
        <v>0</v>
      </c>
      <c r="H118" s="58"/>
      <c r="I118" s="58"/>
    </row>
    <row r="119" spans="1:9" ht="131.25">
      <c r="A119" s="47" t="s">
        <v>1224</v>
      </c>
      <c r="B119" s="43" t="s">
        <v>298</v>
      </c>
      <c r="C119" s="50" t="s">
        <v>1334</v>
      </c>
      <c r="D119" s="58"/>
      <c r="E119" s="58">
        <v>0</v>
      </c>
      <c r="F119" s="58"/>
      <c r="G119" s="58">
        <v>0</v>
      </c>
      <c r="H119" s="58"/>
      <c r="I119" s="58"/>
    </row>
    <row r="120" spans="1:9" ht="75">
      <c r="A120" s="47" t="s">
        <v>1223</v>
      </c>
      <c r="B120" s="43" t="s">
        <v>299</v>
      </c>
      <c r="C120" s="50" t="s">
        <v>1335</v>
      </c>
      <c r="D120" s="58"/>
      <c r="E120" s="58">
        <v>0</v>
      </c>
      <c r="F120" s="58"/>
      <c r="G120" s="58">
        <v>0</v>
      </c>
      <c r="H120" s="58"/>
      <c r="I120" s="58"/>
    </row>
    <row r="121" spans="1:9" ht="112.5">
      <c r="A121" s="47" t="s">
        <v>1224</v>
      </c>
      <c r="B121" s="43" t="s">
        <v>300</v>
      </c>
      <c r="C121" s="50" t="s">
        <v>1336</v>
      </c>
      <c r="D121" s="58">
        <v>3</v>
      </c>
      <c r="E121" s="58">
        <v>0</v>
      </c>
      <c r="F121" s="58"/>
      <c r="G121" s="58">
        <v>1.20</v>
      </c>
      <c r="H121" s="58"/>
      <c r="I121" s="58"/>
    </row>
    <row r="122" spans="1:9" ht="75">
      <c r="A122" s="47" t="s">
        <v>1223</v>
      </c>
      <c r="B122" s="43" t="s">
        <v>301</v>
      </c>
      <c r="C122" s="50" t="s">
        <v>1337</v>
      </c>
      <c r="D122" s="58"/>
      <c r="E122" s="58">
        <v>0</v>
      </c>
      <c r="F122" s="58"/>
      <c r="G122" s="58">
        <v>0</v>
      </c>
      <c r="H122" s="58"/>
      <c r="I122" s="58"/>
    </row>
    <row r="123" spans="1:9" ht="93.75">
      <c r="A123" s="47" t="s">
        <v>1223</v>
      </c>
      <c r="B123" s="43" t="s">
        <v>302</v>
      </c>
      <c r="C123" s="50" t="s">
        <v>1338</v>
      </c>
      <c r="D123" s="58"/>
      <c r="E123" s="58">
        <v>0</v>
      </c>
      <c r="F123" s="58"/>
      <c r="G123" s="58">
        <v>0</v>
      </c>
      <c r="H123" s="58"/>
      <c r="I123" s="58"/>
    </row>
    <row r="124" spans="1:9" ht="75">
      <c r="A124" s="47" t="s">
        <v>1223</v>
      </c>
      <c r="B124" s="43" t="s">
        <v>303</v>
      </c>
      <c r="C124" s="50" t="s">
        <v>1339</v>
      </c>
      <c r="D124" s="58"/>
      <c r="E124" s="58">
        <v>0</v>
      </c>
      <c r="F124" s="58"/>
      <c r="G124" s="58">
        <v>0</v>
      </c>
      <c r="H124" s="58"/>
      <c r="I124" s="58"/>
    </row>
    <row r="125" spans="1:9" ht="93.75">
      <c r="A125" s="47" t="s">
        <v>1224</v>
      </c>
      <c r="B125" s="43" t="s">
        <v>304</v>
      </c>
      <c r="C125" s="50" t="s">
        <v>1340</v>
      </c>
      <c r="D125" s="58">
        <v>3</v>
      </c>
      <c r="E125" s="58">
        <v>0</v>
      </c>
      <c r="F125" s="58"/>
      <c r="G125" s="58">
        <v>0.23</v>
      </c>
      <c r="H125" s="58"/>
      <c r="I125" s="58"/>
    </row>
    <row r="126" spans="1:9" ht="93.75">
      <c r="A126" s="47" t="s">
        <v>1224</v>
      </c>
      <c r="B126" s="43" t="s">
        <v>305</v>
      </c>
      <c r="C126" s="50" t="s">
        <v>1341</v>
      </c>
      <c r="D126" s="58">
        <v>3</v>
      </c>
      <c r="E126" s="58">
        <v>0</v>
      </c>
      <c r="F126" s="58"/>
      <c r="G126" s="58">
        <v>2.2400000000000002</v>
      </c>
      <c r="H126" s="58"/>
      <c r="I126" s="58"/>
    </row>
    <row r="127" spans="1:9" ht="131.25">
      <c r="A127" s="47" t="s">
        <v>1223</v>
      </c>
      <c r="B127" s="43" t="s">
        <v>306</v>
      </c>
      <c r="C127" s="50" t="s">
        <v>1342</v>
      </c>
      <c r="D127" s="58">
        <v>2</v>
      </c>
      <c r="E127" s="58">
        <v>0.40</v>
      </c>
      <c r="F127" s="58"/>
      <c r="G127" s="58">
        <v>0</v>
      </c>
      <c r="H127" s="58"/>
      <c r="I127" s="58"/>
    </row>
    <row r="128" spans="1:9" ht="75">
      <c r="A128" s="47" t="s">
        <v>1224</v>
      </c>
      <c r="B128" s="43" t="s">
        <v>307</v>
      </c>
      <c r="C128" s="50" t="s">
        <v>1343</v>
      </c>
      <c r="D128" s="58"/>
      <c r="E128" s="58">
        <v>0</v>
      </c>
      <c r="F128" s="58"/>
      <c r="G128" s="58">
        <v>0</v>
      </c>
      <c r="H128" s="58"/>
      <c r="I128" s="58"/>
    </row>
    <row r="129" spans="1:9" ht="75">
      <c r="A129" s="47" t="s">
        <v>1223</v>
      </c>
      <c r="B129" s="43" t="s">
        <v>308</v>
      </c>
      <c r="C129" s="50" t="s">
        <v>1344</v>
      </c>
      <c r="D129" s="58"/>
      <c r="E129" s="58">
        <v>0</v>
      </c>
      <c r="F129" s="58"/>
      <c r="G129" s="58">
        <v>0</v>
      </c>
      <c r="H129" s="58"/>
      <c r="I129" s="58"/>
    </row>
    <row r="130" spans="1:9" ht="112.5">
      <c r="A130" s="47" t="s">
        <v>1224</v>
      </c>
      <c r="B130" s="43" t="s">
        <v>309</v>
      </c>
      <c r="C130" s="50" t="s">
        <v>2760</v>
      </c>
      <c r="D130" s="58"/>
      <c r="E130" s="58">
        <v>0</v>
      </c>
      <c r="F130" s="58"/>
      <c r="G130" s="58">
        <v>0</v>
      </c>
      <c r="H130" s="58"/>
      <c r="I130" s="58"/>
    </row>
    <row r="131" spans="1:9" ht="56.25">
      <c r="A131" s="47" t="s">
        <v>1223</v>
      </c>
      <c r="B131" s="43" t="s">
        <v>310</v>
      </c>
      <c r="C131" s="50" t="s">
        <v>1345</v>
      </c>
      <c r="D131" s="58"/>
      <c r="E131" s="58">
        <v>0</v>
      </c>
      <c r="F131" s="58"/>
      <c r="G131" s="58">
        <v>0</v>
      </c>
      <c r="H131" s="58"/>
      <c r="I131" s="58"/>
    </row>
    <row r="132" spans="1:9" ht="56.25">
      <c r="A132" s="47" t="s">
        <v>1223</v>
      </c>
      <c r="B132" s="43" t="s">
        <v>311</v>
      </c>
      <c r="C132" s="50" t="s">
        <v>1346</v>
      </c>
      <c r="D132" s="58"/>
      <c r="E132" s="58">
        <v>0</v>
      </c>
      <c r="F132" s="58"/>
      <c r="G132" s="58">
        <v>0</v>
      </c>
      <c r="H132" s="58"/>
      <c r="I132" s="58"/>
    </row>
    <row r="133" spans="1:9" ht="75">
      <c r="A133" s="47" t="s">
        <v>1223</v>
      </c>
      <c r="B133" s="43" t="s">
        <v>312</v>
      </c>
      <c r="C133" s="50" t="s">
        <v>1347</v>
      </c>
      <c r="D133" s="58"/>
      <c r="E133" s="58">
        <v>0</v>
      </c>
      <c r="F133" s="58"/>
      <c r="G133" s="58">
        <v>0</v>
      </c>
      <c r="H133" s="58"/>
      <c r="I133" s="58"/>
    </row>
    <row r="134" spans="1:9" ht="75">
      <c r="A134" s="47" t="s">
        <v>1223</v>
      </c>
      <c r="B134" s="43" t="s">
        <v>313</v>
      </c>
      <c r="C134" s="50" t="s">
        <v>1348</v>
      </c>
      <c r="D134" s="58"/>
      <c r="E134" s="58">
        <v>0</v>
      </c>
      <c r="F134" s="58"/>
      <c r="G134" s="58">
        <v>0</v>
      </c>
      <c r="H134" s="58"/>
      <c r="I134" s="58"/>
    </row>
    <row r="135" spans="1:9" ht="168.75">
      <c r="A135" s="47" t="s">
        <v>1223</v>
      </c>
      <c r="B135" s="43" t="s">
        <v>314</v>
      </c>
      <c r="C135" s="50" t="s">
        <v>1349</v>
      </c>
      <c r="D135" s="58"/>
      <c r="E135" s="58">
        <v>0</v>
      </c>
      <c r="F135" s="58"/>
      <c r="G135" s="58">
        <v>0</v>
      </c>
      <c r="H135" s="58"/>
      <c r="I135" s="58"/>
    </row>
    <row r="136" spans="1:9" ht="112.5">
      <c r="A136" s="47" t="s">
        <v>1223</v>
      </c>
      <c r="B136" s="43" t="s">
        <v>315</v>
      </c>
      <c r="C136" s="50" t="s">
        <v>1350</v>
      </c>
      <c r="D136" s="58"/>
      <c r="E136" s="58">
        <v>0</v>
      </c>
      <c r="F136" s="58"/>
      <c r="G136" s="58">
        <v>0</v>
      </c>
      <c r="H136" s="58"/>
      <c r="I136" s="58"/>
    </row>
    <row r="137" spans="1:9" ht="93.75">
      <c r="A137" s="47" t="s">
        <v>1223</v>
      </c>
      <c r="B137" s="43" t="s">
        <v>316</v>
      </c>
      <c r="C137" s="50" t="s">
        <v>1351</v>
      </c>
      <c r="D137" s="58">
        <v>2</v>
      </c>
      <c r="E137" s="58">
        <v>0.63</v>
      </c>
      <c r="F137" s="58"/>
      <c r="G137" s="58">
        <v>0</v>
      </c>
      <c r="H137" s="58"/>
      <c r="I137" s="58"/>
    </row>
    <row r="138" spans="1:9" ht="75">
      <c r="A138" s="47" t="s">
        <v>1223</v>
      </c>
      <c r="B138" s="43" t="s">
        <v>317</v>
      </c>
      <c r="C138" s="50" t="s">
        <v>1352</v>
      </c>
      <c r="D138" s="58"/>
      <c r="E138" s="58">
        <v>0</v>
      </c>
      <c r="F138" s="58"/>
      <c r="G138" s="58">
        <v>0</v>
      </c>
      <c r="H138" s="58"/>
      <c r="I138" s="58"/>
    </row>
    <row r="139" spans="1:9" ht="75">
      <c r="A139" s="47" t="s">
        <v>1224</v>
      </c>
      <c r="B139" s="43" t="s">
        <v>318</v>
      </c>
      <c r="C139" s="50" t="s">
        <v>1353</v>
      </c>
      <c r="D139" s="58">
        <v>2</v>
      </c>
      <c r="E139" s="58">
        <v>0</v>
      </c>
      <c r="F139" s="58"/>
      <c r="G139" s="58">
        <v>4.7089999999999996</v>
      </c>
      <c r="H139" s="58"/>
      <c r="I139" s="58"/>
    </row>
    <row r="140" spans="1:9" ht="150">
      <c r="A140" s="47" t="s">
        <v>1223</v>
      </c>
      <c r="B140" s="43" t="s">
        <v>319</v>
      </c>
      <c r="C140" s="50" t="s">
        <v>1354</v>
      </c>
      <c r="D140" s="58"/>
      <c r="E140" s="58">
        <v>0</v>
      </c>
      <c r="F140" s="58"/>
      <c r="G140" s="58">
        <v>0</v>
      </c>
      <c r="H140" s="58"/>
      <c r="I140" s="58"/>
    </row>
    <row r="141" spans="1:9" ht="131.25">
      <c r="A141" s="47" t="s">
        <v>1224</v>
      </c>
      <c r="B141" s="43" t="s">
        <v>320</v>
      </c>
      <c r="C141" s="50" t="s">
        <v>1355</v>
      </c>
      <c r="D141" s="58">
        <v>4</v>
      </c>
      <c r="E141" s="58">
        <v>0</v>
      </c>
      <c r="F141" s="58"/>
      <c r="G141" s="58">
        <v>0.12</v>
      </c>
      <c r="H141" s="58"/>
      <c r="I141" s="58"/>
    </row>
    <row r="142" spans="1:9" ht="131.25">
      <c r="A142" s="47" t="s">
        <v>1224</v>
      </c>
      <c r="B142" s="43" t="s">
        <v>321</v>
      </c>
      <c r="C142" s="50" t="s">
        <v>1356</v>
      </c>
      <c r="D142" s="58"/>
      <c r="E142" s="58">
        <v>0</v>
      </c>
      <c r="F142" s="58"/>
      <c r="G142" s="58">
        <v>0</v>
      </c>
      <c r="H142" s="58"/>
      <c r="I142" s="58"/>
    </row>
    <row r="143" spans="1:9" ht="150">
      <c r="A143" s="47" t="s">
        <v>1223</v>
      </c>
      <c r="B143" s="43" t="s">
        <v>322</v>
      </c>
      <c r="C143" s="50" t="s">
        <v>1357</v>
      </c>
      <c r="D143" s="58"/>
      <c r="E143" s="58">
        <v>0</v>
      </c>
      <c r="F143" s="58"/>
      <c r="G143" s="58">
        <v>0</v>
      </c>
      <c r="H143" s="58"/>
      <c r="I143" s="58"/>
    </row>
    <row r="144" spans="1:9" ht="75">
      <c r="A144" s="47" t="s">
        <v>1223</v>
      </c>
      <c r="B144" s="43" t="s">
        <v>323</v>
      </c>
      <c r="C144" s="50" t="s">
        <v>1358</v>
      </c>
      <c r="D144" s="58"/>
      <c r="E144" s="58">
        <v>0</v>
      </c>
      <c r="F144" s="58"/>
      <c r="G144" s="58">
        <v>0</v>
      </c>
      <c r="H144" s="58"/>
      <c r="I144" s="58"/>
    </row>
    <row r="145" spans="1:9" ht="112.5">
      <c r="A145" s="47" t="s">
        <v>1224</v>
      </c>
      <c r="B145" s="43" t="s">
        <v>324</v>
      </c>
      <c r="C145" s="50" t="s">
        <v>1359</v>
      </c>
      <c r="D145" s="58">
        <v>4</v>
      </c>
      <c r="E145" s="58">
        <v>0</v>
      </c>
      <c r="F145" s="58"/>
      <c r="G145" s="58">
        <v>0.10</v>
      </c>
      <c r="H145" s="58"/>
      <c r="I145" s="58"/>
    </row>
    <row r="146" spans="1:9" ht="112.5">
      <c r="A146" s="47" t="s">
        <v>1224</v>
      </c>
      <c r="B146" s="43" t="s">
        <v>325</v>
      </c>
      <c r="C146" s="50" t="s">
        <v>1360</v>
      </c>
      <c r="D146" s="58">
        <v>4</v>
      </c>
      <c r="E146" s="58">
        <v>0</v>
      </c>
      <c r="F146" s="58"/>
      <c r="G146" s="58">
        <v>0.08</v>
      </c>
      <c r="H146" s="58"/>
      <c r="I146" s="58"/>
    </row>
    <row r="147" spans="1:9" ht="187.5">
      <c r="A147" s="47" t="s">
        <v>1224</v>
      </c>
      <c r="B147" s="43" t="s">
        <v>326</v>
      </c>
      <c r="C147" s="51" t="s">
        <v>1361</v>
      </c>
      <c r="D147" s="58">
        <v>4</v>
      </c>
      <c r="E147" s="58">
        <v>0</v>
      </c>
      <c r="F147" s="58"/>
      <c r="G147" s="58">
        <v>0.20</v>
      </c>
      <c r="H147" s="58"/>
      <c r="I147" s="58"/>
    </row>
    <row r="148" spans="1:9" ht="93.75">
      <c r="A148" s="47" t="s">
        <v>1224</v>
      </c>
      <c r="B148" s="43" t="s">
        <v>327</v>
      </c>
      <c r="C148" s="50" t="s">
        <v>1362</v>
      </c>
      <c r="D148" s="58"/>
      <c r="E148" s="58">
        <v>0</v>
      </c>
      <c r="F148" s="58"/>
      <c r="G148" s="58">
        <v>0</v>
      </c>
      <c r="H148" s="58"/>
      <c r="I148" s="58"/>
    </row>
    <row r="149" spans="1:9" ht="150">
      <c r="A149" s="47" t="s">
        <v>1223</v>
      </c>
      <c r="B149" s="43" t="s">
        <v>328</v>
      </c>
      <c r="C149" s="50" t="s">
        <v>1363</v>
      </c>
      <c r="D149" s="58">
        <v>4</v>
      </c>
      <c r="E149" s="58">
        <v>0.5</v>
      </c>
      <c r="F149" s="58"/>
      <c r="G149" s="58">
        <v>0</v>
      </c>
      <c r="H149" s="58"/>
      <c r="I149" s="58"/>
    </row>
    <row r="150" spans="1:9" ht="112.5">
      <c r="A150" s="47" t="s">
        <v>1223</v>
      </c>
      <c r="B150" s="43" t="s">
        <v>329</v>
      </c>
      <c r="C150" s="50" t="s">
        <v>1364</v>
      </c>
      <c r="D150" s="58"/>
      <c r="E150" s="58">
        <v>0</v>
      </c>
      <c r="F150" s="58"/>
      <c r="G150" s="58">
        <v>0</v>
      </c>
      <c r="H150" s="58"/>
      <c r="I150" s="58"/>
    </row>
    <row r="151" spans="1:9" ht="93.75">
      <c r="A151" s="47" t="s">
        <v>1223</v>
      </c>
      <c r="B151" s="43" t="s">
        <v>330</v>
      </c>
      <c r="C151" s="50" t="s">
        <v>1365</v>
      </c>
      <c r="D151" s="58">
        <v>1</v>
      </c>
      <c r="E151" s="58">
        <v>0.25</v>
      </c>
      <c r="F151" s="58"/>
      <c r="G151" s="58">
        <v>0</v>
      </c>
      <c r="H151" s="58"/>
      <c r="I151" s="58"/>
    </row>
    <row r="152" spans="1:9" ht="112.5">
      <c r="A152" s="47" t="s">
        <v>1223</v>
      </c>
      <c r="B152" s="43" t="s">
        <v>331</v>
      </c>
      <c r="C152" s="50" t="s">
        <v>1366</v>
      </c>
      <c r="D152" s="58">
        <v>1</v>
      </c>
      <c r="E152" s="58">
        <v>0.25</v>
      </c>
      <c r="F152" s="58"/>
      <c r="G152" s="58">
        <v>0</v>
      </c>
      <c r="H152" s="58"/>
      <c r="I152" s="58"/>
    </row>
    <row r="153" spans="1:9" ht="75">
      <c r="A153" s="47" t="s">
        <v>1223</v>
      </c>
      <c r="B153" s="43" t="s">
        <v>332</v>
      </c>
      <c r="C153" s="50" t="s">
        <v>1367</v>
      </c>
      <c r="D153" s="58">
        <v>2</v>
      </c>
      <c r="E153" s="58">
        <v>0.25</v>
      </c>
      <c r="F153" s="58"/>
      <c r="G153" s="58">
        <v>0</v>
      </c>
      <c r="H153" s="58"/>
      <c r="I153" s="58"/>
    </row>
    <row r="154" spans="1:9" ht="150">
      <c r="A154" s="47" t="s">
        <v>1223</v>
      </c>
      <c r="B154" s="43" t="s">
        <v>333</v>
      </c>
      <c r="C154" s="50" t="s">
        <v>1368</v>
      </c>
      <c r="D154" s="58">
        <v>1</v>
      </c>
      <c r="E154" s="58">
        <v>0</v>
      </c>
      <c r="F154" s="58"/>
      <c r="G154" s="58">
        <v>0.32200000000000001</v>
      </c>
      <c r="H154" s="58"/>
      <c r="I154" s="58"/>
    </row>
    <row r="155" spans="1:9" ht="112.5">
      <c r="A155" s="47" t="s">
        <v>1224</v>
      </c>
      <c r="B155" s="43" t="s">
        <v>334</v>
      </c>
      <c r="C155" s="50" t="s">
        <v>1369</v>
      </c>
      <c r="D155" s="58"/>
      <c r="E155" s="58">
        <v>0</v>
      </c>
      <c r="F155" s="58"/>
      <c r="G155" s="58">
        <v>0</v>
      </c>
      <c r="H155" s="58"/>
      <c r="I155" s="58"/>
    </row>
    <row r="156" spans="1:9" ht="131.25">
      <c r="A156" s="47" t="s">
        <v>1223</v>
      </c>
      <c r="B156" s="43" t="s">
        <v>335</v>
      </c>
      <c r="C156" s="51" t="s">
        <v>1370</v>
      </c>
      <c r="D156" s="58">
        <v>4</v>
      </c>
      <c r="E156" s="58">
        <v>0.16</v>
      </c>
      <c r="F156" s="58"/>
      <c r="G156" s="58">
        <v>0</v>
      </c>
      <c r="H156" s="58"/>
      <c r="I156" s="58"/>
    </row>
    <row r="157" spans="1:9" ht="93.75">
      <c r="A157" s="47" t="s">
        <v>1224</v>
      </c>
      <c r="B157" s="43" t="s">
        <v>336</v>
      </c>
      <c r="C157" s="50" t="s">
        <v>1371</v>
      </c>
      <c r="D157" s="58"/>
      <c r="E157" s="58">
        <v>0</v>
      </c>
      <c r="F157" s="58"/>
      <c r="G157" s="58">
        <v>0</v>
      </c>
      <c r="H157" s="58"/>
      <c r="I157" s="58"/>
    </row>
    <row r="158" spans="1:9" ht="150">
      <c r="A158" s="47" t="s">
        <v>1223</v>
      </c>
      <c r="B158" s="43" t="s">
        <v>337</v>
      </c>
      <c r="C158" s="50" t="s">
        <v>1372</v>
      </c>
      <c r="D158" s="58">
        <v>4</v>
      </c>
      <c r="E158" s="58">
        <v>0.10</v>
      </c>
      <c r="F158" s="58"/>
      <c r="G158" s="58">
        <v>0</v>
      </c>
      <c r="H158" s="58"/>
      <c r="I158" s="58"/>
    </row>
    <row r="159" spans="1:9" ht="93.75">
      <c r="A159" s="47" t="s">
        <v>1223</v>
      </c>
      <c r="B159" s="43" t="s">
        <v>338</v>
      </c>
      <c r="C159" s="50" t="s">
        <v>1373</v>
      </c>
      <c r="D159" s="58"/>
      <c r="E159" s="58">
        <v>0</v>
      </c>
      <c r="F159" s="58"/>
      <c r="G159" s="58">
        <v>0</v>
      </c>
      <c r="H159" s="58"/>
      <c r="I159" s="58"/>
    </row>
    <row r="160" spans="1:9" ht="112.5">
      <c r="A160" s="47" t="s">
        <v>1223</v>
      </c>
      <c r="B160" s="43" t="s">
        <v>339</v>
      </c>
      <c r="C160" s="50" t="s">
        <v>1374</v>
      </c>
      <c r="D160" s="58"/>
      <c r="E160" s="58">
        <v>0</v>
      </c>
      <c r="F160" s="58"/>
      <c r="G160" s="58">
        <v>0</v>
      </c>
      <c r="H160" s="58"/>
      <c r="I160" s="58"/>
    </row>
    <row r="161" spans="1:9" ht="112.5">
      <c r="A161" s="47" t="s">
        <v>1223</v>
      </c>
      <c r="B161" s="43" t="s">
        <v>340</v>
      </c>
      <c r="C161" s="50" t="s">
        <v>1375</v>
      </c>
      <c r="D161" s="58">
        <v>4</v>
      </c>
      <c r="E161" s="58">
        <v>0.10</v>
      </c>
      <c r="F161" s="58"/>
      <c r="G161" s="58">
        <v>0</v>
      </c>
      <c r="H161" s="58"/>
      <c r="I161" s="58"/>
    </row>
    <row r="162" spans="1:9" ht="112.5">
      <c r="A162" s="47" t="s">
        <v>1223</v>
      </c>
      <c r="B162" s="43" t="s">
        <v>341</v>
      </c>
      <c r="C162" s="50" t="s">
        <v>1376</v>
      </c>
      <c r="D162" s="58">
        <v>2</v>
      </c>
      <c r="E162" s="58">
        <v>0.40</v>
      </c>
      <c r="F162" s="58"/>
      <c r="G162" s="58">
        <v>0</v>
      </c>
      <c r="H162" s="58"/>
      <c r="I162" s="58"/>
    </row>
    <row r="163" spans="1:9" ht="75">
      <c r="A163" s="47" t="s">
        <v>1223</v>
      </c>
      <c r="B163" s="43" t="s">
        <v>342</v>
      </c>
      <c r="C163" s="50" t="s">
        <v>1377</v>
      </c>
      <c r="D163" s="58">
        <v>1</v>
      </c>
      <c r="E163" s="58">
        <v>0.40</v>
      </c>
      <c r="F163" s="58"/>
      <c r="G163" s="58">
        <v>0</v>
      </c>
      <c r="H163" s="58"/>
      <c r="I163" s="58"/>
    </row>
    <row r="164" spans="1:9" ht="93.75">
      <c r="A164" s="47" t="s">
        <v>1224</v>
      </c>
      <c r="B164" s="43" t="s">
        <v>343</v>
      </c>
      <c r="C164" s="50" t="s">
        <v>1378</v>
      </c>
      <c r="D164" s="58">
        <v>4</v>
      </c>
      <c r="E164" s="58">
        <v>0</v>
      </c>
      <c r="F164" s="58"/>
      <c r="G164" s="58">
        <v>1.60</v>
      </c>
      <c r="H164" s="58"/>
      <c r="I164" s="58"/>
    </row>
    <row r="165" spans="1:9" ht="168.75">
      <c r="A165" s="47" t="s">
        <v>1223</v>
      </c>
      <c r="B165" s="43" t="s">
        <v>344</v>
      </c>
      <c r="C165" s="50" t="s">
        <v>1379</v>
      </c>
      <c r="D165" s="58"/>
      <c r="E165" s="58">
        <v>0</v>
      </c>
      <c r="F165" s="58"/>
      <c r="G165" s="58">
        <v>0</v>
      </c>
      <c r="H165" s="58"/>
      <c r="I165" s="58"/>
    </row>
    <row r="166" spans="1:9" ht="56.25">
      <c r="A166" s="47" t="s">
        <v>1223</v>
      </c>
      <c r="B166" s="43" t="s">
        <v>345</v>
      </c>
      <c r="C166" s="50" t="s">
        <v>1380</v>
      </c>
      <c r="D166" s="58">
        <v>4</v>
      </c>
      <c r="E166" s="58">
        <v>0</v>
      </c>
      <c r="F166" s="58"/>
      <c r="G166" s="58">
        <v>0</v>
      </c>
      <c r="H166" s="58"/>
      <c r="I166" s="58"/>
    </row>
    <row r="167" spans="1:9" ht="112.5">
      <c r="A167" s="47" t="s">
        <v>1224</v>
      </c>
      <c r="B167" s="43" t="s">
        <v>346</v>
      </c>
      <c r="C167" s="50" t="s">
        <v>1381</v>
      </c>
      <c r="D167" s="58"/>
      <c r="E167" s="58">
        <v>0</v>
      </c>
      <c r="F167" s="58"/>
      <c r="G167" s="58">
        <v>0</v>
      </c>
      <c r="H167" s="58"/>
      <c r="I167" s="58"/>
    </row>
    <row r="168" spans="1:9" ht="112.5">
      <c r="A168" s="47" t="s">
        <v>1223</v>
      </c>
      <c r="B168" s="43" t="s">
        <v>347</v>
      </c>
      <c r="C168" s="50" t="s">
        <v>1382</v>
      </c>
      <c r="D168" s="58"/>
      <c r="E168" s="58">
        <v>0</v>
      </c>
      <c r="F168" s="58"/>
      <c r="G168" s="58">
        <v>0</v>
      </c>
      <c r="H168" s="58"/>
      <c r="I168" s="58"/>
    </row>
    <row r="169" spans="1:9" ht="112.5">
      <c r="A169" s="47" t="s">
        <v>1223</v>
      </c>
      <c r="B169" s="43" t="s">
        <v>348</v>
      </c>
      <c r="C169" s="50" t="s">
        <v>1383</v>
      </c>
      <c r="D169" s="58">
        <v>3</v>
      </c>
      <c r="E169" s="58">
        <v>0.80</v>
      </c>
      <c r="F169" s="58"/>
      <c r="G169" s="58">
        <v>0</v>
      </c>
      <c r="H169" s="58"/>
      <c r="I169" s="58"/>
    </row>
    <row r="170" spans="1:9" ht="56.25">
      <c r="A170" s="47" t="s">
        <v>1223</v>
      </c>
      <c r="B170" s="43" t="s">
        <v>349</v>
      </c>
      <c r="C170" s="50" t="s">
        <v>1384</v>
      </c>
      <c r="D170" s="58"/>
      <c r="E170" s="58">
        <v>0</v>
      </c>
      <c r="F170" s="58"/>
      <c r="G170" s="58">
        <v>0</v>
      </c>
      <c r="H170" s="58"/>
      <c r="I170" s="58"/>
    </row>
    <row r="171" spans="1:9" ht="112.5">
      <c r="A171" s="47" t="s">
        <v>1223</v>
      </c>
      <c r="B171" s="43" t="s">
        <v>350</v>
      </c>
      <c r="C171" s="50" t="s">
        <v>1385</v>
      </c>
      <c r="D171" s="58"/>
      <c r="E171" s="58">
        <v>0</v>
      </c>
      <c r="F171" s="58"/>
      <c r="G171" s="58">
        <v>0</v>
      </c>
      <c r="H171" s="58"/>
      <c r="I171" s="58"/>
    </row>
    <row r="172" spans="1:9" ht="75">
      <c r="A172" s="47" t="s">
        <v>1223</v>
      </c>
      <c r="B172" s="43" t="s">
        <v>351</v>
      </c>
      <c r="C172" s="50" t="s">
        <v>1386</v>
      </c>
      <c r="D172" s="58"/>
      <c r="E172" s="58">
        <v>0</v>
      </c>
      <c r="F172" s="58"/>
      <c r="G172" s="58">
        <v>0</v>
      </c>
      <c r="H172" s="58"/>
      <c r="I172" s="58"/>
    </row>
    <row r="173" spans="1:9" ht="131.25">
      <c r="A173" s="47" t="s">
        <v>1224</v>
      </c>
      <c r="B173" s="43" t="s">
        <v>352</v>
      </c>
      <c r="C173" s="50" t="s">
        <v>1387</v>
      </c>
      <c r="D173" s="58">
        <v>4</v>
      </c>
      <c r="E173" s="58">
        <v>0</v>
      </c>
      <c r="F173" s="58"/>
      <c r="G173" s="58">
        <v>0</v>
      </c>
      <c r="H173" s="58"/>
      <c r="I173" s="58"/>
    </row>
    <row r="174" spans="1:9" ht="75">
      <c r="A174" s="47" t="s">
        <v>1223</v>
      </c>
      <c r="B174" s="43" t="s">
        <v>353</v>
      </c>
      <c r="C174" s="50" t="s">
        <v>1388</v>
      </c>
      <c r="D174" s="58"/>
      <c r="E174" s="58">
        <v>0</v>
      </c>
      <c r="F174" s="58"/>
      <c r="G174" s="58">
        <v>0</v>
      </c>
      <c r="H174" s="58"/>
      <c r="I174" s="58"/>
    </row>
    <row r="175" spans="1:9" ht="112.5">
      <c r="A175" s="47" t="s">
        <v>1223</v>
      </c>
      <c r="B175" s="43" t="s">
        <v>354</v>
      </c>
      <c r="C175" s="50" t="s">
        <v>1389</v>
      </c>
      <c r="D175" s="58"/>
      <c r="E175" s="58">
        <v>0</v>
      </c>
      <c r="F175" s="58"/>
      <c r="G175" s="58">
        <v>0</v>
      </c>
      <c r="H175" s="58"/>
      <c r="I175" s="58"/>
    </row>
    <row r="176" spans="1:9" ht="112.55" customHeight="1">
      <c r="A176" s="47" t="s">
        <v>1223</v>
      </c>
      <c r="B176" s="43" t="s">
        <v>355</v>
      </c>
      <c r="C176" s="50" t="s">
        <v>1390</v>
      </c>
      <c r="D176" s="58"/>
      <c r="E176" s="58">
        <v>0</v>
      </c>
      <c r="F176" s="58"/>
      <c r="G176" s="58">
        <v>0</v>
      </c>
      <c r="H176" s="58"/>
      <c r="I176" s="58"/>
    </row>
    <row r="177" spans="1:9" ht="134.3" customHeight="1">
      <c r="A177" s="47" t="s">
        <v>1223</v>
      </c>
      <c r="B177" s="43" t="s">
        <v>356</v>
      </c>
      <c r="C177" s="50" t="s">
        <v>1391</v>
      </c>
      <c r="D177" s="58"/>
      <c r="E177" s="58">
        <v>0</v>
      </c>
      <c r="F177" s="58"/>
      <c r="G177" s="58">
        <v>0</v>
      </c>
      <c r="H177" s="58"/>
      <c r="I177" s="58"/>
    </row>
    <row r="178" spans="1:9" ht="114" customHeight="1">
      <c r="A178" s="47" t="s">
        <v>1223</v>
      </c>
      <c r="B178" s="43" t="s">
        <v>357</v>
      </c>
      <c r="C178" s="50" t="s">
        <v>1392</v>
      </c>
      <c r="D178" s="58"/>
      <c r="E178" s="58">
        <v>0</v>
      </c>
      <c r="F178" s="58"/>
      <c r="G178" s="58">
        <v>0</v>
      </c>
      <c r="H178" s="58"/>
      <c r="I178" s="58"/>
    </row>
    <row r="179" spans="1:9" ht="93.75">
      <c r="A179" s="47" t="s">
        <v>1223</v>
      </c>
      <c r="B179" s="43" t="s">
        <v>358</v>
      </c>
      <c r="C179" s="50" t="s">
        <v>1393</v>
      </c>
      <c r="D179" s="58"/>
      <c r="E179" s="58">
        <v>0</v>
      </c>
      <c r="F179" s="58"/>
      <c r="G179" s="58">
        <v>0</v>
      </c>
      <c r="H179" s="58"/>
      <c r="I179" s="58"/>
    </row>
    <row r="180" spans="1:9" ht="75">
      <c r="A180" s="47" t="s">
        <v>1223</v>
      </c>
      <c r="B180" s="43" t="s">
        <v>359</v>
      </c>
      <c r="C180" s="50" t="s">
        <v>1394</v>
      </c>
      <c r="D180" s="58"/>
      <c r="E180" s="58">
        <v>0</v>
      </c>
      <c r="F180" s="58"/>
      <c r="G180" s="58">
        <v>0</v>
      </c>
      <c r="H180" s="58"/>
      <c r="I180" s="58"/>
    </row>
    <row r="181" spans="1:9" ht="116.3" customHeight="1">
      <c r="A181" s="47" t="s">
        <v>1223</v>
      </c>
      <c r="B181" s="43" t="s">
        <v>360</v>
      </c>
      <c r="C181" s="50" t="s">
        <v>1395</v>
      </c>
      <c r="D181" s="58"/>
      <c r="E181" s="58">
        <v>0</v>
      </c>
      <c r="F181" s="58"/>
      <c r="G181" s="58">
        <v>0</v>
      </c>
      <c r="H181" s="58"/>
      <c r="I181" s="58"/>
    </row>
    <row r="182" spans="1:9" ht="97.55" customHeight="1">
      <c r="A182" s="47" t="s">
        <v>1223</v>
      </c>
      <c r="B182" s="43" t="s">
        <v>361</v>
      </c>
      <c r="C182" s="50" t="s">
        <v>1396</v>
      </c>
      <c r="D182" s="58">
        <v>3</v>
      </c>
      <c r="E182" s="58">
        <v>0.40</v>
      </c>
      <c r="F182" s="58"/>
      <c r="G182" s="58">
        <v>0</v>
      </c>
      <c r="H182" s="58"/>
      <c r="I182" s="58"/>
    </row>
    <row r="183" spans="1:9" ht="135.2" customHeight="1">
      <c r="A183" s="47" t="s">
        <v>1223</v>
      </c>
      <c r="B183" s="43" t="s">
        <v>362</v>
      </c>
      <c r="C183" s="50" t="s">
        <v>1397</v>
      </c>
      <c r="D183" s="58">
        <v>1</v>
      </c>
      <c r="E183" s="58">
        <v>0.25</v>
      </c>
      <c r="F183" s="58"/>
      <c r="G183" s="58">
        <v>0.41400000000000003</v>
      </c>
      <c r="H183" s="58"/>
      <c r="I183" s="58"/>
    </row>
    <row r="184" spans="1:9" ht="56.25">
      <c r="A184" s="47" t="s">
        <v>1223</v>
      </c>
      <c r="B184" s="43" t="s">
        <v>363</v>
      </c>
      <c r="C184" s="50" t="s">
        <v>1398</v>
      </c>
      <c r="D184" s="58"/>
      <c r="E184" s="58">
        <v>0</v>
      </c>
      <c r="F184" s="58"/>
      <c r="G184" s="58">
        <v>0</v>
      </c>
      <c r="H184" s="58"/>
      <c r="I184" s="58"/>
    </row>
    <row r="185" spans="1:9" ht="56.25">
      <c r="A185" s="47" t="s">
        <v>1223</v>
      </c>
      <c r="B185" s="43" t="s">
        <v>364</v>
      </c>
      <c r="C185" s="50" t="s">
        <v>1399</v>
      </c>
      <c r="D185" s="58"/>
      <c r="E185" s="58">
        <v>0</v>
      </c>
      <c r="F185" s="58"/>
      <c r="G185" s="58">
        <v>0</v>
      </c>
      <c r="H185" s="58"/>
      <c r="I185" s="58"/>
    </row>
    <row r="186" spans="1:9" ht="75">
      <c r="A186" s="47" t="s">
        <v>1223</v>
      </c>
      <c r="B186" s="43" t="s">
        <v>365</v>
      </c>
      <c r="C186" s="50" t="s">
        <v>1400</v>
      </c>
      <c r="D186" s="58"/>
      <c r="E186" s="58">
        <v>0</v>
      </c>
      <c r="F186" s="58"/>
      <c r="G186" s="58">
        <v>0</v>
      </c>
      <c r="H186" s="58"/>
      <c r="I186" s="58"/>
    </row>
    <row r="187" spans="1:9" ht="93.75">
      <c r="A187" s="47" t="s">
        <v>1224</v>
      </c>
      <c r="B187" s="43" t="s">
        <v>366</v>
      </c>
      <c r="C187" s="50" t="s">
        <v>1401</v>
      </c>
      <c r="D187" s="58"/>
      <c r="E187" s="58">
        <v>0</v>
      </c>
      <c r="F187" s="58"/>
      <c r="G187" s="58">
        <v>0</v>
      </c>
      <c r="H187" s="58"/>
      <c r="I187" s="58"/>
    </row>
    <row r="188" spans="1:9" ht="93.75">
      <c r="A188" s="47" t="s">
        <v>1224</v>
      </c>
      <c r="B188" s="43" t="s">
        <v>367</v>
      </c>
      <c r="C188" s="50" t="s">
        <v>1402</v>
      </c>
      <c r="D188" s="58"/>
      <c r="E188" s="58">
        <v>0</v>
      </c>
      <c r="F188" s="58"/>
      <c r="G188" s="58">
        <v>0</v>
      </c>
      <c r="H188" s="58"/>
      <c r="I188" s="58"/>
    </row>
    <row r="189" spans="1:9" ht="93.75">
      <c r="A189" s="47" t="s">
        <v>1224</v>
      </c>
      <c r="B189" s="43" t="s">
        <v>368</v>
      </c>
      <c r="C189" s="50" t="s">
        <v>1403</v>
      </c>
      <c r="D189" s="58"/>
      <c r="E189" s="58">
        <v>0</v>
      </c>
      <c r="F189" s="58"/>
      <c r="G189" s="58">
        <v>0</v>
      </c>
      <c r="H189" s="58"/>
      <c r="I189" s="58"/>
    </row>
    <row r="190" spans="1:9" ht="93.75">
      <c r="A190" s="47" t="s">
        <v>1224</v>
      </c>
      <c r="B190" s="43" t="s">
        <v>369</v>
      </c>
      <c r="C190" s="50" t="s">
        <v>1404</v>
      </c>
      <c r="D190" s="58"/>
      <c r="E190" s="58">
        <v>0</v>
      </c>
      <c r="F190" s="58"/>
      <c r="G190" s="58">
        <v>0</v>
      </c>
      <c r="H190" s="58"/>
      <c r="I190" s="58"/>
    </row>
    <row r="191" spans="1:9" ht="75">
      <c r="A191" s="47" t="s">
        <v>1223</v>
      </c>
      <c r="B191" s="43" t="s">
        <v>370</v>
      </c>
      <c r="C191" s="50" t="s">
        <v>1405</v>
      </c>
      <c r="D191" s="58"/>
      <c r="E191" s="58">
        <v>0</v>
      </c>
      <c r="F191" s="58"/>
      <c r="G191" s="58">
        <v>0</v>
      </c>
      <c r="H191" s="58"/>
      <c r="I191" s="58"/>
    </row>
    <row r="192" spans="1:9" ht="75">
      <c r="A192" s="47" t="s">
        <v>1223</v>
      </c>
      <c r="B192" s="43" t="s">
        <v>371</v>
      </c>
      <c r="C192" s="50" t="s">
        <v>1406</v>
      </c>
      <c r="D192" s="58">
        <v>1</v>
      </c>
      <c r="E192" s="58">
        <v>0.40</v>
      </c>
      <c r="F192" s="58"/>
      <c r="G192" s="58">
        <v>0</v>
      </c>
      <c r="H192" s="58"/>
      <c r="I192" s="58"/>
    </row>
    <row r="193" spans="1:9" ht="112.5">
      <c r="A193" s="47" t="s">
        <v>1223</v>
      </c>
      <c r="B193" s="43" t="s">
        <v>372</v>
      </c>
      <c r="C193" s="50" t="s">
        <v>1407</v>
      </c>
      <c r="D193" s="58">
        <v>4</v>
      </c>
      <c r="E193" s="58">
        <v>0.63</v>
      </c>
      <c r="F193" s="58"/>
      <c r="G193" s="58">
        <v>0</v>
      </c>
      <c r="H193" s="58"/>
      <c r="I193" s="58"/>
    </row>
    <row r="194" spans="1:9" ht="75">
      <c r="A194" s="47" t="s">
        <v>1224</v>
      </c>
      <c r="B194" s="43" t="s">
        <v>373</v>
      </c>
      <c r="C194" s="50" t="s">
        <v>1408</v>
      </c>
      <c r="D194" s="58">
        <v>2</v>
      </c>
      <c r="E194" s="58">
        <v>0</v>
      </c>
      <c r="F194" s="58"/>
      <c r="G194" s="58">
        <v>0.098000000000000004</v>
      </c>
      <c r="H194" s="58"/>
      <c r="I194" s="58"/>
    </row>
    <row r="195" spans="1:9" ht="75">
      <c r="A195" s="47" t="s">
        <v>1223</v>
      </c>
      <c r="B195" s="43" t="s">
        <v>374</v>
      </c>
      <c r="C195" s="50" t="s">
        <v>1409</v>
      </c>
      <c r="D195" s="58">
        <v>2</v>
      </c>
      <c r="E195" s="58">
        <v>0.25</v>
      </c>
      <c r="F195" s="58"/>
      <c r="G195" s="58">
        <v>0</v>
      </c>
      <c r="H195" s="58"/>
      <c r="I195" s="58"/>
    </row>
    <row r="196" spans="1:9" ht="112.5">
      <c r="A196" s="47" t="s">
        <v>1223</v>
      </c>
      <c r="B196" s="43" t="s">
        <v>375</v>
      </c>
      <c r="C196" s="50" t="s">
        <v>1410</v>
      </c>
      <c r="D196" s="58">
        <v>3</v>
      </c>
      <c r="E196" s="58">
        <v>0</v>
      </c>
      <c r="F196" s="58"/>
      <c r="G196" s="58">
        <v>0</v>
      </c>
      <c r="H196" s="58"/>
      <c r="I196" s="58"/>
    </row>
    <row r="197" spans="1:9" ht="112.5">
      <c r="A197" s="47" t="s">
        <v>1223</v>
      </c>
      <c r="B197" s="43" t="s">
        <v>376</v>
      </c>
      <c r="C197" s="50" t="s">
        <v>1411</v>
      </c>
      <c r="D197" s="58">
        <v>3</v>
      </c>
      <c r="E197" s="58">
        <v>0.80</v>
      </c>
      <c r="F197" s="58"/>
      <c r="G197" s="58">
        <v>0</v>
      </c>
      <c r="H197" s="58"/>
      <c r="I197" s="58"/>
    </row>
    <row r="198" spans="1:9" ht="112.5">
      <c r="A198" s="47" t="s">
        <v>1224</v>
      </c>
      <c r="B198" s="43" t="s">
        <v>377</v>
      </c>
      <c r="C198" s="50" t="s">
        <v>1412</v>
      </c>
      <c r="D198" s="58">
        <v>4</v>
      </c>
      <c r="E198" s="58">
        <v>0</v>
      </c>
      <c r="F198" s="58"/>
      <c r="G198" s="58">
        <v>0.40</v>
      </c>
      <c r="H198" s="58"/>
      <c r="I198" s="58"/>
    </row>
    <row r="199" spans="1:9" ht="75">
      <c r="A199" s="47" t="s">
        <v>1224</v>
      </c>
      <c r="B199" s="43" t="s">
        <v>378</v>
      </c>
      <c r="C199" s="50" t="s">
        <v>1413</v>
      </c>
      <c r="D199" s="58">
        <v>3</v>
      </c>
      <c r="E199" s="58">
        <v>0</v>
      </c>
      <c r="F199" s="58"/>
      <c r="G199" s="58">
        <v>0.25</v>
      </c>
      <c r="H199" s="58"/>
      <c r="I199" s="58"/>
    </row>
    <row r="200" spans="1:9" ht="75">
      <c r="A200" s="47" t="s">
        <v>1223</v>
      </c>
      <c r="B200" s="43" t="s">
        <v>379</v>
      </c>
      <c r="C200" s="50" t="s">
        <v>1414</v>
      </c>
      <c r="D200" s="58">
        <v>2</v>
      </c>
      <c r="E200" s="58">
        <v>0.25</v>
      </c>
      <c r="F200" s="58"/>
      <c r="G200" s="58">
        <v>0</v>
      </c>
      <c r="H200" s="58"/>
      <c r="I200" s="58"/>
    </row>
    <row r="201" spans="1:9" ht="109.55" customHeight="1">
      <c r="A201" s="47" t="s">
        <v>1223</v>
      </c>
      <c r="B201" s="43" t="s">
        <v>380</v>
      </c>
      <c r="C201" s="50" t="s">
        <v>1415</v>
      </c>
      <c r="D201" s="58">
        <v>2</v>
      </c>
      <c r="E201" s="58">
        <v>0.25</v>
      </c>
      <c r="F201" s="58"/>
      <c r="G201" s="58">
        <v>0</v>
      </c>
      <c r="H201" s="58"/>
      <c r="I201" s="58"/>
    </row>
    <row r="202" spans="1:9" ht="75">
      <c r="A202" s="47" t="s">
        <v>1223</v>
      </c>
      <c r="B202" s="43" t="s">
        <v>381</v>
      </c>
      <c r="C202" s="50" t="s">
        <v>1416</v>
      </c>
      <c r="D202" s="58">
        <v>1</v>
      </c>
      <c r="E202" s="58">
        <v>0.40</v>
      </c>
      <c r="F202" s="58"/>
      <c r="G202" s="58">
        <v>0</v>
      </c>
      <c r="H202" s="58"/>
      <c r="I202" s="58"/>
    </row>
    <row r="203" spans="1:9" ht="93.75">
      <c r="A203" s="47" t="s">
        <v>1223</v>
      </c>
      <c r="B203" s="43" t="s">
        <v>382</v>
      </c>
      <c r="C203" s="50" t="s">
        <v>1417</v>
      </c>
      <c r="D203" s="58"/>
      <c r="E203" s="58">
        <v>0</v>
      </c>
      <c r="F203" s="58"/>
      <c r="G203" s="58">
        <v>0</v>
      </c>
      <c r="H203" s="58"/>
      <c r="I203" s="58"/>
    </row>
    <row r="204" spans="1:9" ht="112.5">
      <c r="A204" s="47" t="s">
        <v>1223</v>
      </c>
      <c r="B204" s="43" t="s">
        <v>383</v>
      </c>
      <c r="C204" s="50" t="s">
        <v>1418</v>
      </c>
      <c r="D204" s="58">
        <v>2</v>
      </c>
      <c r="E204" s="58">
        <v>0.063</v>
      </c>
      <c r="F204" s="58"/>
      <c r="G204" s="58">
        <v>0</v>
      </c>
      <c r="H204" s="58"/>
      <c r="I204" s="58"/>
    </row>
    <row r="205" spans="1:9" ht="75">
      <c r="A205" s="47" t="s">
        <v>1224</v>
      </c>
      <c r="B205" s="43" t="s">
        <v>384</v>
      </c>
      <c r="C205" s="50" t="s">
        <v>1419</v>
      </c>
      <c r="D205" s="58"/>
      <c r="E205" s="58">
        <v>0</v>
      </c>
      <c r="F205" s="58"/>
      <c r="G205" s="58">
        <v>0</v>
      </c>
      <c r="H205" s="58"/>
      <c r="I205" s="58"/>
    </row>
    <row r="206" spans="1:9" ht="75">
      <c r="A206" s="47" t="s">
        <v>1224</v>
      </c>
      <c r="B206" s="43" t="s">
        <v>385</v>
      </c>
      <c r="C206" s="50" t="s">
        <v>1420</v>
      </c>
      <c r="D206" s="58"/>
      <c r="E206" s="58">
        <v>0</v>
      </c>
      <c r="F206" s="58"/>
      <c r="G206" s="58">
        <v>0</v>
      </c>
      <c r="H206" s="58"/>
      <c r="I206" s="58"/>
    </row>
    <row r="207" spans="1:9" ht="75">
      <c r="A207" s="47" t="s">
        <v>1224</v>
      </c>
      <c r="B207" s="43" t="s">
        <v>386</v>
      </c>
      <c r="C207" s="50" t="s">
        <v>1421</v>
      </c>
      <c r="D207" s="58"/>
      <c r="E207" s="58">
        <v>0</v>
      </c>
      <c r="F207" s="58"/>
      <c r="G207" s="58">
        <v>0</v>
      </c>
      <c r="H207" s="58"/>
      <c r="I207" s="58"/>
    </row>
    <row r="208" spans="1:9" ht="56.25">
      <c r="A208" s="47" t="s">
        <v>1224</v>
      </c>
      <c r="B208" s="43" t="s">
        <v>387</v>
      </c>
      <c r="C208" s="50" t="s">
        <v>1422</v>
      </c>
      <c r="D208" s="58"/>
      <c r="E208" s="58">
        <v>0</v>
      </c>
      <c r="F208" s="58"/>
      <c r="G208" s="58">
        <v>0</v>
      </c>
      <c r="H208" s="58"/>
      <c r="I208" s="58"/>
    </row>
    <row r="209" spans="1:9" ht="76.55" customHeight="1">
      <c r="A209" s="47" t="s">
        <v>1224</v>
      </c>
      <c r="B209" s="43" t="s">
        <v>388</v>
      </c>
      <c r="C209" s="50" t="s">
        <v>1423</v>
      </c>
      <c r="D209" s="58">
        <v>3</v>
      </c>
      <c r="E209" s="58">
        <v>0</v>
      </c>
      <c r="F209" s="58"/>
      <c r="G209" s="58">
        <v>0.69</v>
      </c>
      <c r="H209" s="58"/>
      <c r="I209" s="58"/>
    </row>
    <row r="210" spans="1:9" ht="97.55" customHeight="1">
      <c r="A210" s="47" t="s">
        <v>1223</v>
      </c>
      <c r="B210" s="43" t="s">
        <v>389</v>
      </c>
      <c r="C210" s="50" t="s">
        <v>1424</v>
      </c>
      <c r="D210" s="58">
        <v>3</v>
      </c>
      <c r="E210" s="58">
        <v>0.40</v>
      </c>
      <c r="F210" s="58"/>
      <c r="G210" s="58">
        <v>0</v>
      </c>
      <c r="H210" s="58"/>
      <c r="I210" s="58"/>
    </row>
    <row r="211" spans="1:9" ht="93.75" customHeight="1">
      <c r="A211" s="47" t="s">
        <v>1223</v>
      </c>
      <c r="B211" s="43" t="s">
        <v>390</v>
      </c>
      <c r="C211" s="50" t="s">
        <v>1425</v>
      </c>
      <c r="D211" s="58">
        <v>4</v>
      </c>
      <c r="E211" s="58">
        <v>0</v>
      </c>
      <c r="F211" s="58"/>
      <c r="G211" s="58">
        <v>0</v>
      </c>
      <c r="H211" s="58"/>
      <c r="I211" s="58"/>
    </row>
    <row r="212" spans="1:9" ht="93.75">
      <c r="A212" s="47" t="s">
        <v>1224</v>
      </c>
      <c r="B212" s="43" t="s">
        <v>391</v>
      </c>
      <c r="C212" s="50" t="s">
        <v>1426</v>
      </c>
      <c r="D212" s="58">
        <v>3</v>
      </c>
      <c r="E212" s="58">
        <v>0</v>
      </c>
      <c r="F212" s="58"/>
      <c r="G212" s="58">
        <v>0.13</v>
      </c>
      <c r="H212" s="58"/>
      <c r="I212" s="58"/>
    </row>
    <row r="213" spans="1:9" ht="99.2" customHeight="1">
      <c r="A213" s="47" t="s">
        <v>1223</v>
      </c>
      <c r="B213" s="43" t="s">
        <v>392</v>
      </c>
      <c r="C213" s="50" t="s">
        <v>1427</v>
      </c>
      <c r="D213" s="58"/>
      <c r="E213" s="58">
        <v>0</v>
      </c>
      <c r="F213" s="58"/>
      <c r="G213" s="58">
        <v>0</v>
      </c>
      <c r="H213" s="58"/>
      <c r="I213" s="58"/>
    </row>
    <row r="214" spans="1:9" ht="112.5">
      <c r="A214" s="47" t="s">
        <v>1224</v>
      </c>
      <c r="B214" s="43" t="s">
        <v>393</v>
      </c>
      <c r="C214" s="50" t="s">
        <v>1428</v>
      </c>
      <c r="D214" s="58"/>
      <c r="E214" s="58">
        <v>0</v>
      </c>
      <c r="F214" s="58"/>
      <c r="G214" s="58">
        <v>0</v>
      </c>
      <c r="H214" s="58"/>
      <c r="I214" s="58"/>
    </row>
    <row r="215" spans="1:9" ht="131.25">
      <c r="A215" s="47" t="s">
        <v>1223</v>
      </c>
      <c r="B215" s="43" t="s">
        <v>394</v>
      </c>
      <c r="C215" s="50" t="s">
        <v>1429</v>
      </c>
      <c r="D215" s="58">
        <v>1</v>
      </c>
      <c r="E215" s="58">
        <v>1.26</v>
      </c>
      <c r="F215" s="58"/>
      <c r="G215" s="58">
        <v>0</v>
      </c>
      <c r="H215" s="58"/>
      <c r="I215" s="58"/>
    </row>
    <row r="216" spans="1:9" ht="56.25">
      <c r="A216" s="47" t="s">
        <v>1223</v>
      </c>
      <c r="B216" s="43" t="s">
        <v>395</v>
      </c>
      <c r="C216" s="50" t="s">
        <v>1430</v>
      </c>
      <c r="D216" s="58"/>
      <c r="E216" s="58">
        <v>0</v>
      </c>
      <c r="F216" s="58"/>
      <c r="G216" s="58">
        <v>0</v>
      </c>
      <c r="H216" s="58"/>
      <c r="I216" s="58"/>
    </row>
    <row r="217" spans="1:9" ht="75">
      <c r="A217" s="47" t="s">
        <v>1223</v>
      </c>
      <c r="B217" s="43" t="s">
        <v>396</v>
      </c>
      <c r="C217" s="50" t="s">
        <v>1431</v>
      </c>
      <c r="D217" s="58">
        <v>2</v>
      </c>
      <c r="E217" s="58">
        <v>0.40</v>
      </c>
      <c r="F217" s="58"/>
      <c r="G217" s="58">
        <v>0</v>
      </c>
      <c r="H217" s="58"/>
      <c r="I217" s="58"/>
    </row>
    <row r="218" spans="1:9" ht="56.25">
      <c r="A218" s="47" t="s">
        <v>1223</v>
      </c>
      <c r="B218" s="43" t="s">
        <v>397</v>
      </c>
      <c r="C218" s="50" t="s">
        <v>1432</v>
      </c>
      <c r="D218" s="58">
        <v>2</v>
      </c>
      <c r="E218" s="58">
        <v>0.25</v>
      </c>
      <c r="F218" s="58"/>
      <c r="G218" s="58">
        <v>0</v>
      </c>
      <c r="H218" s="58"/>
      <c r="I218" s="58"/>
    </row>
    <row r="219" spans="1:9" ht="75">
      <c r="A219" s="47" t="s">
        <v>1223</v>
      </c>
      <c r="B219" s="43" t="s">
        <v>398</v>
      </c>
      <c r="C219" s="50" t="s">
        <v>1433</v>
      </c>
      <c r="D219" s="58">
        <v>2</v>
      </c>
      <c r="E219" s="58">
        <v>0.40</v>
      </c>
      <c r="F219" s="58"/>
      <c r="G219" s="58">
        <v>0</v>
      </c>
      <c r="H219" s="58"/>
      <c r="I219" s="58"/>
    </row>
    <row r="220" spans="1:9" ht="85.5" customHeight="1">
      <c r="A220" s="47" t="s">
        <v>1223</v>
      </c>
      <c r="B220" s="43" t="s">
        <v>399</v>
      </c>
      <c r="C220" s="50" t="s">
        <v>1434</v>
      </c>
      <c r="D220" s="58">
        <v>3</v>
      </c>
      <c r="E220" s="58">
        <v>0</v>
      </c>
      <c r="F220" s="58"/>
      <c r="G220" s="58">
        <v>0</v>
      </c>
      <c r="H220" s="58"/>
      <c r="I220" s="58"/>
    </row>
    <row r="221" spans="1:9" ht="78" customHeight="1">
      <c r="A221" s="47" t="s">
        <v>1224</v>
      </c>
      <c r="B221" s="43" t="s">
        <v>400</v>
      </c>
      <c r="C221" s="50" t="s">
        <v>1435</v>
      </c>
      <c r="D221" s="58">
        <v>4</v>
      </c>
      <c r="E221" s="58">
        <v>0</v>
      </c>
      <c r="F221" s="58"/>
      <c r="G221" s="58">
        <v>0.16</v>
      </c>
      <c r="H221" s="58"/>
      <c r="I221" s="58"/>
    </row>
    <row r="222" spans="1:9" ht="75">
      <c r="A222" s="47" t="s">
        <v>1223</v>
      </c>
      <c r="B222" s="43" t="s">
        <v>401</v>
      </c>
      <c r="C222" s="50" t="s">
        <v>1436</v>
      </c>
      <c r="D222" s="58"/>
      <c r="E222" s="58">
        <v>0</v>
      </c>
      <c r="F222" s="58"/>
      <c r="G222" s="58">
        <v>0</v>
      </c>
      <c r="H222" s="58"/>
      <c r="I222" s="58"/>
    </row>
    <row r="223" spans="1:9" ht="41.45" customHeight="1">
      <c r="A223" s="47" t="s">
        <v>1223</v>
      </c>
      <c r="B223" s="43" t="s">
        <v>402</v>
      </c>
      <c r="C223" s="50" t="s">
        <v>1437</v>
      </c>
      <c r="D223" s="58">
        <v>4</v>
      </c>
      <c r="E223" s="58">
        <v>0</v>
      </c>
      <c r="F223" s="58"/>
      <c r="G223" s="58">
        <v>0</v>
      </c>
      <c r="H223" s="58"/>
      <c r="I223" s="58"/>
    </row>
    <row r="224" spans="1:9" ht="114" customHeight="1">
      <c r="A224" s="47" t="s">
        <v>1223</v>
      </c>
      <c r="B224" s="43" t="s">
        <v>403</v>
      </c>
      <c r="C224" s="50" t="s">
        <v>1438</v>
      </c>
      <c r="D224" s="58">
        <v>2</v>
      </c>
      <c r="E224" s="58">
        <v>1.26</v>
      </c>
      <c r="F224" s="58"/>
      <c r="G224" s="58">
        <v>0</v>
      </c>
      <c r="H224" s="58"/>
      <c r="I224" s="58"/>
    </row>
    <row r="225" spans="1:9" ht="56.25">
      <c r="A225" s="47" t="s">
        <v>1223</v>
      </c>
      <c r="B225" s="43" t="s">
        <v>404</v>
      </c>
      <c r="C225" s="50" t="s">
        <v>1439</v>
      </c>
      <c r="D225" s="58"/>
      <c r="E225" s="58">
        <v>0</v>
      </c>
      <c r="F225" s="58"/>
      <c r="G225" s="58">
        <v>0</v>
      </c>
      <c r="H225" s="58"/>
      <c r="I225" s="58"/>
    </row>
    <row r="226" spans="1:9" ht="93.75">
      <c r="A226" s="47" t="s">
        <v>1223</v>
      </c>
      <c r="B226" s="43" t="s">
        <v>405</v>
      </c>
      <c r="C226" s="50" t="s">
        <v>1440</v>
      </c>
      <c r="D226" s="58"/>
      <c r="E226" s="58">
        <v>0</v>
      </c>
      <c r="F226" s="58"/>
      <c r="G226" s="58">
        <v>0</v>
      </c>
      <c r="H226" s="58"/>
      <c r="I226" s="58"/>
    </row>
    <row r="227" spans="1:9" ht="112.5">
      <c r="A227" s="47" t="s">
        <v>1223</v>
      </c>
      <c r="B227" s="43" t="s">
        <v>406</v>
      </c>
      <c r="C227" s="50" t="s">
        <v>1441</v>
      </c>
      <c r="D227" s="58">
        <v>1</v>
      </c>
      <c r="E227" s="58">
        <v>0</v>
      </c>
      <c r="F227" s="58"/>
      <c r="G227" s="58">
        <v>0</v>
      </c>
      <c r="H227" s="58"/>
      <c r="I227" s="58"/>
    </row>
    <row r="228" spans="1:9" ht="75">
      <c r="A228" s="47" t="s">
        <v>1223</v>
      </c>
      <c r="B228" s="43" t="s">
        <v>407</v>
      </c>
      <c r="C228" s="50" t="s">
        <v>1442</v>
      </c>
      <c r="D228" s="58">
        <v>2</v>
      </c>
      <c r="E228" s="58">
        <v>1.26</v>
      </c>
      <c r="F228" s="58"/>
      <c r="G228" s="58">
        <v>0</v>
      </c>
      <c r="H228" s="58"/>
      <c r="I228" s="58"/>
    </row>
    <row r="229" spans="1:9" ht="93.75">
      <c r="A229" s="47" t="s">
        <v>1224</v>
      </c>
      <c r="B229" s="43" t="s">
        <v>408</v>
      </c>
      <c r="C229" s="50" t="s">
        <v>1443</v>
      </c>
      <c r="D229" s="58"/>
      <c r="E229" s="58">
        <v>0</v>
      </c>
      <c r="F229" s="58"/>
      <c r="G229" s="58">
        <v>0</v>
      </c>
      <c r="H229" s="58"/>
      <c r="I229" s="58"/>
    </row>
    <row r="230" spans="1:9" ht="75">
      <c r="A230" s="47" t="s">
        <v>1223</v>
      </c>
      <c r="B230" s="43" t="s">
        <v>409</v>
      </c>
      <c r="C230" s="50" t="s">
        <v>1444</v>
      </c>
      <c r="D230" s="58"/>
      <c r="E230" s="58">
        <v>0</v>
      </c>
      <c r="F230" s="58"/>
      <c r="G230" s="58">
        <v>0</v>
      </c>
      <c r="H230" s="58"/>
      <c r="I230" s="58"/>
    </row>
    <row r="231" spans="1:9" ht="117.2" customHeight="1">
      <c r="A231" s="47" t="s">
        <v>1223</v>
      </c>
      <c r="B231" s="43" t="s">
        <v>410</v>
      </c>
      <c r="C231" s="50" t="s">
        <v>1445</v>
      </c>
      <c r="D231" s="58"/>
      <c r="E231" s="58">
        <v>0</v>
      </c>
      <c r="F231" s="58"/>
      <c r="G231" s="58">
        <v>0</v>
      </c>
      <c r="H231" s="58"/>
      <c r="I231" s="58"/>
    </row>
    <row r="232" spans="1:9" ht="131.25">
      <c r="A232" s="47" t="s">
        <v>1223</v>
      </c>
      <c r="B232" s="43" t="s">
        <v>411</v>
      </c>
      <c r="C232" s="50" t="s">
        <v>1446</v>
      </c>
      <c r="D232" s="58">
        <v>2</v>
      </c>
      <c r="E232" s="58">
        <v>0</v>
      </c>
      <c r="F232" s="58"/>
      <c r="G232" s="58">
        <v>0</v>
      </c>
      <c r="H232" s="58"/>
      <c r="I232" s="58"/>
    </row>
    <row r="233" spans="1:9" ht="57.75" customHeight="1">
      <c r="A233" s="47" t="s">
        <v>1223</v>
      </c>
      <c r="B233" s="43" t="s">
        <v>412</v>
      </c>
      <c r="C233" s="50" t="s">
        <v>1447</v>
      </c>
      <c r="D233" s="58"/>
      <c r="E233" s="58">
        <v>0</v>
      </c>
      <c r="F233" s="58"/>
      <c r="G233" s="58">
        <v>0</v>
      </c>
      <c r="H233" s="58"/>
      <c r="I233" s="58"/>
    </row>
    <row r="234" spans="1:9" ht="81.75" customHeight="1">
      <c r="A234" s="47" t="s">
        <v>1224</v>
      </c>
      <c r="B234" s="43" t="s">
        <v>413</v>
      </c>
      <c r="C234" s="50" t="s">
        <v>1448</v>
      </c>
      <c r="D234" s="58"/>
      <c r="E234" s="58">
        <v>0</v>
      </c>
      <c r="F234" s="58"/>
      <c r="G234" s="58">
        <v>0</v>
      </c>
      <c r="H234" s="58"/>
      <c r="I234" s="58"/>
    </row>
    <row r="235" spans="1:9" ht="93.75">
      <c r="A235" s="47" t="s">
        <v>1224</v>
      </c>
      <c r="B235" s="43" t="s">
        <v>414</v>
      </c>
      <c r="C235" s="50" t="s">
        <v>1449</v>
      </c>
      <c r="D235" s="58"/>
      <c r="E235" s="58">
        <v>0</v>
      </c>
      <c r="F235" s="58"/>
      <c r="G235" s="58">
        <v>0</v>
      </c>
      <c r="H235" s="58"/>
      <c r="I235" s="58"/>
    </row>
    <row r="236" spans="1:9" ht="112.5">
      <c r="A236" s="47" t="s">
        <v>1223</v>
      </c>
      <c r="B236" s="43" t="s">
        <v>415</v>
      </c>
      <c r="C236" s="50" t="s">
        <v>1450</v>
      </c>
      <c r="D236" s="58"/>
      <c r="E236" s="58">
        <v>0</v>
      </c>
      <c r="F236" s="58"/>
      <c r="G236" s="58">
        <v>0</v>
      </c>
      <c r="H236" s="58"/>
      <c r="I236" s="58"/>
    </row>
    <row r="237" spans="1:9" ht="39" customHeight="1">
      <c r="A237" s="47" t="s">
        <v>1223</v>
      </c>
      <c r="B237" s="43" t="s">
        <v>416</v>
      </c>
      <c r="C237" s="50" t="s">
        <v>1451</v>
      </c>
      <c r="D237" s="58"/>
      <c r="E237" s="58">
        <v>0</v>
      </c>
      <c r="F237" s="58"/>
      <c r="G237" s="58">
        <v>0</v>
      </c>
      <c r="H237" s="58"/>
      <c r="I237" s="58"/>
    </row>
    <row r="238" spans="1:9" ht="75">
      <c r="A238" s="47" t="s">
        <v>1224</v>
      </c>
      <c r="B238" s="43" t="s">
        <v>417</v>
      </c>
      <c r="C238" s="50" t="s">
        <v>1452</v>
      </c>
      <c r="D238" s="58">
        <v>4</v>
      </c>
      <c r="E238" s="58">
        <v>0</v>
      </c>
      <c r="F238" s="58"/>
      <c r="G238" s="58">
        <v>0.30</v>
      </c>
      <c r="H238" s="58"/>
      <c r="I238" s="58"/>
    </row>
    <row r="239" spans="1:9" ht="75">
      <c r="A239" s="47" t="s">
        <v>1223</v>
      </c>
      <c r="B239" s="43" t="s">
        <v>2761</v>
      </c>
      <c r="C239" s="50" t="s">
        <v>2762</v>
      </c>
      <c r="D239" s="58"/>
      <c r="E239" s="58"/>
      <c r="F239" s="58"/>
      <c r="G239" s="58"/>
      <c r="H239" s="58"/>
      <c r="I239" s="58"/>
    </row>
    <row r="240" spans="1:9" ht="116.3" customHeight="1">
      <c r="A240" s="47" t="s">
        <v>1224</v>
      </c>
      <c r="B240" s="43" t="s">
        <v>418</v>
      </c>
      <c r="C240" s="50" t="s">
        <v>1453</v>
      </c>
      <c r="D240" s="58"/>
      <c r="E240" s="58">
        <v>0</v>
      </c>
      <c r="F240" s="58"/>
      <c r="G240" s="58">
        <v>0</v>
      </c>
      <c r="H240" s="58"/>
      <c r="I240" s="58"/>
    </row>
    <row r="241" spans="1:9" ht="151.55" customHeight="1">
      <c r="A241" s="47" t="s">
        <v>1223</v>
      </c>
      <c r="B241" s="43" t="s">
        <v>419</v>
      </c>
      <c r="C241" s="50" t="s">
        <v>1454</v>
      </c>
      <c r="D241" s="58">
        <v>1</v>
      </c>
      <c r="E241" s="58">
        <v>1.80</v>
      </c>
      <c r="F241" s="58"/>
      <c r="G241" s="58">
        <v>0.93800000000000006</v>
      </c>
      <c r="H241" s="58"/>
      <c r="I241" s="58"/>
    </row>
    <row r="242" spans="1:9" ht="96.75" customHeight="1">
      <c r="A242" s="47" t="s">
        <v>1224</v>
      </c>
      <c r="B242" s="43" t="s">
        <v>420</v>
      </c>
      <c r="C242" s="50" t="s">
        <v>1455</v>
      </c>
      <c r="D242" s="58"/>
      <c r="E242" s="58">
        <v>0</v>
      </c>
      <c r="F242" s="58"/>
      <c r="G242" s="58">
        <v>0</v>
      </c>
      <c r="H242" s="58"/>
      <c r="I242" s="58"/>
    </row>
    <row r="243" spans="1:9" ht="75">
      <c r="A243" s="47" t="s">
        <v>1223</v>
      </c>
      <c r="B243" s="43" t="s">
        <v>421</v>
      </c>
      <c r="C243" s="50" t="s">
        <v>1456</v>
      </c>
      <c r="D243" s="58"/>
      <c r="E243" s="58">
        <v>0</v>
      </c>
      <c r="F243" s="58"/>
      <c r="G243" s="58">
        <v>0</v>
      </c>
      <c r="H243" s="58"/>
      <c r="I243" s="58"/>
    </row>
    <row r="244" spans="1:9" ht="56.25">
      <c r="A244" s="47" t="s">
        <v>1223</v>
      </c>
      <c r="B244" s="43" t="s">
        <v>422</v>
      </c>
      <c r="C244" s="50" t="s">
        <v>1457</v>
      </c>
      <c r="D244" s="58">
        <v>3</v>
      </c>
      <c r="E244" s="58">
        <v>0</v>
      </c>
      <c r="F244" s="58"/>
      <c r="G244" s="58">
        <v>0</v>
      </c>
      <c r="H244" s="58"/>
      <c r="I244" s="58"/>
    </row>
    <row r="245" spans="1:9" ht="112.5">
      <c r="A245" s="47" t="s">
        <v>1223</v>
      </c>
      <c r="B245" s="43" t="s">
        <v>423</v>
      </c>
      <c r="C245" s="50" t="s">
        <v>1458</v>
      </c>
      <c r="D245" s="58"/>
      <c r="E245" s="58">
        <v>0</v>
      </c>
      <c r="F245" s="58"/>
      <c r="G245" s="58">
        <v>0</v>
      </c>
      <c r="H245" s="58"/>
      <c r="I245" s="58"/>
    </row>
    <row r="246" spans="1:9" ht="78.75" customHeight="1">
      <c r="A246" s="47" t="s">
        <v>1224</v>
      </c>
      <c r="B246" s="43" t="s">
        <v>424</v>
      </c>
      <c r="C246" s="50" t="s">
        <v>1459</v>
      </c>
      <c r="D246" s="58"/>
      <c r="E246" s="58">
        <v>0</v>
      </c>
      <c r="F246" s="58"/>
      <c r="G246" s="58">
        <v>0</v>
      </c>
      <c r="H246" s="58"/>
      <c r="I246" s="58"/>
    </row>
    <row r="247" spans="1:9" ht="75">
      <c r="A247" s="47" t="s">
        <v>1223</v>
      </c>
      <c r="B247" s="43" t="s">
        <v>425</v>
      </c>
      <c r="C247" s="50" t="s">
        <v>1460</v>
      </c>
      <c r="D247" s="58"/>
      <c r="E247" s="58">
        <v>0</v>
      </c>
      <c r="F247" s="58"/>
      <c r="G247" s="58">
        <v>0</v>
      </c>
      <c r="H247" s="58"/>
      <c r="I247" s="58"/>
    </row>
    <row r="248" spans="1:9" ht="56.25">
      <c r="A248" s="47" t="s">
        <v>1223</v>
      </c>
      <c r="B248" s="43" t="s">
        <v>426</v>
      </c>
      <c r="C248" s="50" t="s">
        <v>1461</v>
      </c>
      <c r="D248" s="58"/>
      <c r="E248" s="58">
        <v>0</v>
      </c>
      <c r="F248" s="58"/>
      <c r="G248" s="58">
        <v>0</v>
      </c>
      <c r="H248" s="58"/>
      <c r="I248" s="58"/>
    </row>
    <row r="249" spans="1:9" ht="56.25">
      <c r="A249" s="47" t="s">
        <v>1223</v>
      </c>
      <c r="B249" s="43" t="s">
        <v>427</v>
      </c>
      <c r="C249" s="50" t="s">
        <v>1462</v>
      </c>
      <c r="D249" s="58"/>
      <c r="E249" s="58">
        <v>0</v>
      </c>
      <c r="F249" s="58"/>
      <c r="G249" s="58">
        <v>0</v>
      </c>
      <c r="H249" s="58"/>
      <c r="I249" s="58"/>
    </row>
    <row r="250" spans="1:9" ht="112.5">
      <c r="A250" s="47" t="s">
        <v>1223</v>
      </c>
      <c r="B250" s="43" t="s">
        <v>428</v>
      </c>
      <c r="C250" s="50" t="s">
        <v>1463</v>
      </c>
      <c r="D250" s="58">
        <v>3</v>
      </c>
      <c r="E250" s="58">
        <v>1.26</v>
      </c>
      <c r="F250" s="58"/>
      <c r="G250" s="58">
        <v>0</v>
      </c>
      <c r="H250" s="58"/>
      <c r="I250" s="58"/>
    </row>
    <row r="251" spans="1:9" ht="75">
      <c r="A251" s="47" t="s">
        <v>1223</v>
      </c>
      <c r="B251" s="43" t="s">
        <v>429</v>
      </c>
      <c r="C251" s="50" t="s">
        <v>1464</v>
      </c>
      <c r="D251" s="58">
        <v>1</v>
      </c>
      <c r="E251" s="58">
        <v>0.16</v>
      </c>
      <c r="F251" s="58"/>
      <c r="G251" s="58">
        <v>0</v>
      </c>
      <c r="H251" s="58"/>
      <c r="I251" s="58"/>
    </row>
    <row r="252" spans="1:9" ht="56.25">
      <c r="A252" s="47" t="s">
        <v>1223</v>
      </c>
      <c r="B252" s="43" t="s">
        <v>430</v>
      </c>
      <c r="C252" s="50" t="s">
        <v>1465</v>
      </c>
      <c r="D252" s="58">
        <v>4</v>
      </c>
      <c r="E252" s="58">
        <v>1.26</v>
      </c>
      <c r="F252" s="58"/>
      <c r="G252" s="58">
        <v>0</v>
      </c>
      <c r="H252" s="58"/>
      <c r="I252" s="58"/>
    </row>
    <row r="253" spans="1:9" ht="56.25">
      <c r="A253" s="47" t="s">
        <v>1223</v>
      </c>
      <c r="B253" s="43" t="s">
        <v>431</v>
      </c>
      <c r="C253" s="50" t="s">
        <v>1466</v>
      </c>
      <c r="D253" s="58">
        <v>3</v>
      </c>
      <c r="E253" s="58">
        <v>0.80</v>
      </c>
      <c r="F253" s="58"/>
      <c r="G253" s="58">
        <v>0</v>
      </c>
      <c r="H253" s="58"/>
      <c r="I253" s="58"/>
    </row>
    <row r="254" spans="1:9" ht="93.75">
      <c r="A254" s="47" t="s">
        <v>1224</v>
      </c>
      <c r="B254" s="43" t="s">
        <v>432</v>
      </c>
      <c r="C254" s="50" t="s">
        <v>1467</v>
      </c>
      <c r="D254" s="58"/>
      <c r="E254" s="58">
        <v>0</v>
      </c>
      <c r="F254" s="58"/>
      <c r="G254" s="58">
        <v>0</v>
      </c>
      <c r="H254" s="58"/>
      <c r="I254" s="58"/>
    </row>
    <row r="255" spans="1:9" ht="81.75" customHeight="1">
      <c r="A255" s="47" t="s">
        <v>1224</v>
      </c>
      <c r="B255" s="43" t="s">
        <v>433</v>
      </c>
      <c r="C255" s="50" t="s">
        <v>1468</v>
      </c>
      <c r="D255" s="58"/>
      <c r="E255" s="58">
        <v>0</v>
      </c>
      <c r="F255" s="58"/>
      <c r="G255" s="58">
        <v>0</v>
      </c>
      <c r="H255" s="58"/>
      <c r="I255" s="58"/>
    </row>
    <row r="256" spans="1:9" ht="56.25">
      <c r="A256" s="47" t="s">
        <v>1223</v>
      </c>
      <c r="B256" s="44" t="s">
        <v>434</v>
      </c>
      <c r="C256" s="52" t="s">
        <v>1469</v>
      </c>
      <c r="D256" s="58"/>
      <c r="E256" s="58">
        <v>0</v>
      </c>
      <c r="F256" s="58"/>
      <c r="G256" s="58">
        <v>0</v>
      </c>
      <c r="H256" s="58"/>
      <c r="I256" s="58"/>
    </row>
    <row r="257" spans="1:9" ht="75">
      <c r="A257" s="47" t="s">
        <v>1223</v>
      </c>
      <c r="B257" s="43" t="s">
        <v>435</v>
      </c>
      <c r="C257" s="50" t="s">
        <v>1470</v>
      </c>
      <c r="D257" s="58"/>
      <c r="E257" s="58">
        <v>0</v>
      </c>
      <c r="F257" s="58"/>
      <c r="G257" s="58">
        <v>0</v>
      </c>
      <c r="H257" s="58"/>
      <c r="I257" s="58"/>
    </row>
    <row r="258" spans="1:9" ht="84.05" customHeight="1">
      <c r="A258" s="47" t="s">
        <v>1224</v>
      </c>
      <c r="B258" s="43" t="s">
        <v>436</v>
      </c>
      <c r="C258" s="50" t="s">
        <v>1471</v>
      </c>
      <c r="D258" s="58">
        <v>3</v>
      </c>
      <c r="E258" s="58">
        <v>0</v>
      </c>
      <c r="F258" s="58"/>
      <c r="G258" s="58">
        <v>0.45</v>
      </c>
      <c r="H258" s="58"/>
      <c r="I258" s="58"/>
    </row>
    <row r="259" spans="1:9" ht="80.3" customHeight="1">
      <c r="A259" s="47" t="s">
        <v>1224</v>
      </c>
      <c r="B259" s="43" t="s">
        <v>437</v>
      </c>
      <c r="C259" s="50" t="s">
        <v>1472</v>
      </c>
      <c r="D259" s="58">
        <v>1</v>
      </c>
      <c r="E259" s="58">
        <v>0</v>
      </c>
      <c r="F259" s="58"/>
      <c r="G259" s="58">
        <v>0.499</v>
      </c>
      <c r="H259" s="58"/>
      <c r="I259" s="58"/>
    </row>
    <row r="260" spans="1:9" ht="60" customHeight="1">
      <c r="A260" s="47" t="s">
        <v>1223</v>
      </c>
      <c r="B260" s="43" t="s">
        <v>438</v>
      </c>
      <c r="C260" s="50" t="s">
        <v>1473</v>
      </c>
      <c r="D260" s="58"/>
      <c r="E260" s="58">
        <v>0</v>
      </c>
      <c r="F260" s="58"/>
      <c r="G260" s="58">
        <v>0</v>
      </c>
      <c r="H260" s="58"/>
      <c r="I260" s="58"/>
    </row>
    <row r="261" spans="1:9" ht="76.55" customHeight="1">
      <c r="A261" s="47" t="s">
        <v>1223</v>
      </c>
      <c r="B261" s="43" t="s">
        <v>439</v>
      </c>
      <c r="C261" s="50" t="s">
        <v>1474</v>
      </c>
      <c r="D261" s="58"/>
      <c r="E261" s="58">
        <v>0</v>
      </c>
      <c r="F261" s="58"/>
      <c r="G261" s="58">
        <v>0</v>
      </c>
      <c r="H261" s="58"/>
      <c r="I261" s="58"/>
    </row>
    <row r="262" spans="1:9" ht="75">
      <c r="A262" s="47" t="s">
        <v>1223</v>
      </c>
      <c r="B262" s="43" t="s">
        <v>440</v>
      </c>
      <c r="C262" s="50" t="s">
        <v>1475</v>
      </c>
      <c r="D262" s="58"/>
      <c r="E262" s="58">
        <v>0</v>
      </c>
      <c r="F262" s="58"/>
      <c r="G262" s="58">
        <v>0</v>
      </c>
      <c r="H262" s="58"/>
      <c r="I262" s="58"/>
    </row>
    <row r="263" spans="1:9" ht="56.25">
      <c r="A263" s="47" t="s">
        <v>1223</v>
      </c>
      <c r="B263" s="43" t="s">
        <v>441</v>
      </c>
      <c r="C263" s="50" t="s">
        <v>1476</v>
      </c>
      <c r="D263" s="58"/>
      <c r="E263" s="58">
        <v>0</v>
      </c>
      <c r="F263" s="58"/>
      <c r="G263" s="58">
        <v>0</v>
      </c>
      <c r="H263" s="58"/>
      <c r="I263" s="58"/>
    </row>
    <row r="264" spans="1:9" ht="93.75">
      <c r="A264" s="47" t="s">
        <v>1223</v>
      </c>
      <c r="B264" s="43" t="s">
        <v>442</v>
      </c>
      <c r="C264" s="50" t="s">
        <v>1477</v>
      </c>
      <c r="D264" s="58"/>
      <c r="E264" s="58">
        <v>0</v>
      </c>
      <c r="F264" s="58"/>
      <c r="G264" s="58">
        <v>0</v>
      </c>
      <c r="H264" s="58"/>
      <c r="I264" s="58"/>
    </row>
    <row r="265" spans="1:9" ht="177.8" customHeight="1">
      <c r="A265" s="47" t="s">
        <v>1224</v>
      </c>
      <c r="B265" s="43" t="s">
        <v>443</v>
      </c>
      <c r="C265" s="50" t="s">
        <v>1478</v>
      </c>
      <c r="D265" s="58"/>
      <c r="E265" s="58">
        <v>0</v>
      </c>
      <c r="F265" s="58"/>
      <c r="G265" s="58">
        <v>0</v>
      </c>
      <c r="H265" s="58"/>
      <c r="I265" s="58"/>
    </row>
    <row r="266" spans="1:9" ht="109.55" customHeight="1">
      <c r="A266" s="47" t="s">
        <v>1223</v>
      </c>
      <c r="B266" s="43" t="s">
        <v>444</v>
      </c>
      <c r="C266" s="50" t="s">
        <v>1479</v>
      </c>
      <c r="D266" s="58">
        <v>3</v>
      </c>
      <c r="E266" s="58">
        <v>0.25</v>
      </c>
      <c r="F266" s="58"/>
      <c r="G266" s="58">
        <v>0</v>
      </c>
      <c r="H266" s="58"/>
      <c r="I266" s="58"/>
    </row>
    <row r="267" spans="1:9" ht="97.55" customHeight="1">
      <c r="A267" s="47" t="s">
        <v>1223</v>
      </c>
      <c r="B267" s="43" t="s">
        <v>445</v>
      </c>
      <c r="C267" s="50" t="s">
        <v>1480</v>
      </c>
      <c r="D267" s="58"/>
      <c r="E267" s="58">
        <v>0</v>
      </c>
      <c r="F267" s="58"/>
      <c r="G267" s="58">
        <v>0</v>
      </c>
      <c r="H267" s="58"/>
      <c r="I267" s="58"/>
    </row>
    <row r="268" spans="1:9" ht="105.8" customHeight="1">
      <c r="A268" s="47" t="s">
        <v>1224</v>
      </c>
      <c r="B268" s="43" t="s">
        <v>446</v>
      </c>
      <c r="C268" s="50" t="s">
        <v>1481</v>
      </c>
      <c r="D268" s="58"/>
      <c r="E268" s="58">
        <v>0</v>
      </c>
      <c r="F268" s="58"/>
      <c r="G268" s="58">
        <v>0</v>
      </c>
      <c r="H268" s="58"/>
      <c r="I268" s="58"/>
    </row>
    <row r="269" spans="1:9" ht="78.75" customHeight="1">
      <c r="A269" s="47" t="s">
        <v>1224</v>
      </c>
      <c r="B269" s="43" t="s">
        <v>447</v>
      </c>
      <c r="C269" s="50" t="s">
        <v>1482</v>
      </c>
      <c r="D269" s="58"/>
      <c r="E269" s="58">
        <v>0</v>
      </c>
      <c r="F269" s="58"/>
      <c r="G269" s="58">
        <v>0</v>
      </c>
      <c r="H269" s="58"/>
      <c r="I269" s="58"/>
    </row>
    <row r="270" spans="1:9" ht="75">
      <c r="A270" s="47" t="s">
        <v>1223</v>
      </c>
      <c r="B270" s="43" t="s">
        <v>448</v>
      </c>
      <c r="C270" s="50" t="s">
        <v>1483</v>
      </c>
      <c r="D270" s="58">
        <v>3</v>
      </c>
      <c r="E270" s="58">
        <v>0.5</v>
      </c>
      <c r="F270" s="58"/>
      <c r="G270" s="58">
        <v>0</v>
      </c>
      <c r="H270" s="58"/>
      <c r="I270" s="58"/>
    </row>
    <row r="271" spans="1:9" ht="75">
      <c r="A271" s="47" t="s">
        <v>1223</v>
      </c>
      <c r="B271" s="43" t="s">
        <v>449</v>
      </c>
      <c r="C271" s="50" t="s">
        <v>1484</v>
      </c>
      <c r="D271" s="58"/>
      <c r="E271" s="58">
        <v>0</v>
      </c>
      <c r="F271" s="58"/>
      <c r="G271" s="58">
        <v>0</v>
      </c>
      <c r="H271" s="58"/>
      <c r="I271" s="58"/>
    </row>
    <row r="272" spans="1:9" ht="114" customHeight="1">
      <c r="A272" s="47" t="s">
        <v>1223</v>
      </c>
      <c r="B272" s="43" t="s">
        <v>450</v>
      </c>
      <c r="C272" s="50" t="s">
        <v>1485</v>
      </c>
      <c r="D272" s="58">
        <v>1</v>
      </c>
      <c r="E272" s="58">
        <v>0.80</v>
      </c>
      <c r="F272" s="58"/>
      <c r="G272" s="58">
        <v>0</v>
      </c>
      <c r="H272" s="58"/>
      <c r="I272" s="58"/>
    </row>
    <row r="273" spans="1:9" ht="56.25">
      <c r="A273" s="47" t="s">
        <v>1223</v>
      </c>
      <c r="B273" s="43" t="s">
        <v>451</v>
      </c>
      <c r="C273" s="50" t="s">
        <v>1486</v>
      </c>
      <c r="D273" s="58"/>
      <c r="E273" s="58">
        <v>0</v>
      </c>
      <c r="F273" s="58"/>
      <c r="G273" s="58">
        <v>0</v>
      </c>
      <c r="H273" s="58"/>
      <c r="I273" s="58"/>
    </row>
    <row r="274" spans="1:9" ht="93.75">
      <c r="A274" s="47" t="s">
        <v>1223</v>
      </c>
      <c r="B274" s="43" t="s">
        <v>2763</v>
      </c>
      <c r="C274" s="50" t="s">
        <v>2764</v>
      </c>
      <c r="D274" s="58"/>
      <c r="E274" s="58"/>
      <c r="F274" s="58"/>
      <c r="G274" s="58"/>
      <c r="H274" s="58"/>
      <c r="I274" s="58"/>
    </row>
    <row r="275" spans="1:9" ht="81.75" customHeight="1">
      <c r="A275" s="47" t="s">
        <v>1224</v>
      </c>
      <c r="B275" s="43" t="s">
        <v>452</v>
      </c>
      <c r="C275" s="50" t="s">
        <v>1487</v>
      </c>
      <c r="D275" s="58"/>
      <c r="E275" s="58">
        <v>0</v>
      </c>
      <c r="F275" s="58"/>
      <c r="G275" s="58">
        <v>0</v>
      </c>
      <c r="H275" s="58"/>
      <c r="I275" s="58"/>
    </row>
    <row r="276" spans="1:9" ht="150">
      <c r="A276" s="47" t="s">
        <v>1224</v>
      </c>
      <c r="B276" s="43" t="s">
        <v>453</v>
      </c>
      <c r="C276" s="50" t="s">
        <v>1488</v>
      </c>
      <c r="D276" s="58">
        <v>1</v>
      </c>
      <c r="E276" s="58">
        <v>0</v>
      </c>
      <c r="F276" s="58"/>
      <c r="G276" s="58">
        <v>0.13</v>
      </c>
      <c r="H276" s="58"/>
      <c r="I276" s="58"/>
    </row>
    <row r="277" spans="1:9" ht="75">
      <c r="A277" s="47" t="s">
        <v>1223</v>
      </c>
      <c r="B277" s="43" t="s">
        <v>454</v>
      </c>
      <c r="C277" s="50" t="s">
        <v>1489</v>
      </c>
      <c r="D277" s="58"/>
      <c r="E277" s="58">
        <v>0</v>
      </c>
      <c r="F277" s="58"/>
      <c r="G277" s="58">
        <v>0</v>
      </c>
      <c r="H277" s="58"/>
      <c r="I277" s="58"/>
    </row>
    <row r="278" spans="1:9" ht="75">
      <c r="A278" s="47" t="s">
        <v>1224</v>
      </c>
      <c r="B278" s="43" t="s">
        <v>455</v>
      </c>
      <c r="C278" s="50" t="s">
        <v>1490</v>
      </c>
      <c r="D278" s="58">
        <v>4</v>
      </c>
      <c r="E278" s="58">
        <v>0</v>
      </c>
      <c r="F278" s="58"/>
      <c r="G278" s="58">
        <v>0.32</v>
      </c>
      <c r="H278" s="58"/>
      <c r="I278" s="58"/>
    </row>
    <row r="279" spans="1:9" ht="56.25">
      <c r="A279" s="47" t="s">
        <v>1224</v>
      </c>
      <c r="B279" s="43" t="s">
        <v>456</v>
      </c>
      <c r="C279" s="50" t="s">
        <v>1491</v>
      </c>
      <c r="D279" s="58">
        <v>1</v>
      </c>
      <c r="E279" s="58">
        <v>0</v>
      </c>
      <c r="F279" s="58"/>
      <c r="G279" s="58">
        <v>0.248</v>
      </c>
      <c r="H279" s="58"/>
      <c r="I279" s="58"/>
    </row>
    <row r="280" spans="1:9" ht="93.75">
      <c r="A280" s="47" t="s">
        <v>1224</v>
      </c>
      <c r="B280" s="43" t="s">
        <v>457</v>
      </c>
      <c r="C280" s="50" t="s">
        <v>1492</v>
      </c>
      <c r="D280" s="58">
        <v>1</v>
      </c>
      <c r="E280" s="58">
        <v>0</v>
      </c>
      <c r="F280" s="58"/>
      <c r="G280" s="58">
        <v>0.71699999999999997</v>
      </c>
      <c r="H280" s="58"/>
      <c r="I280" s="58"/>
    </row>
    <row r="281" spans="1:9" ht="97.55" customHeight="1">
      <c r="A281" s="47" t="s">
        <v>1224</v>
      </c>
      <c r="B281" s="43" t="s">
        <v>458</v>
      </c>
      <c r="C281" s="50" t="s">
        <v>1493</v>
      </c>
      <c r="D281" s="58">
        <v>3</v>
      </c>
      <c r="E281" s="58">
        <v>0</v>
      </c>
      <c r="F281" s="58"/>
      <c r="G281" s="58">
        <v>1.21</v>
      </c>
      <c r="H281" s="58"/>
      <c r="I281" s="58"/>
    </row>
    <row r="282" spans="1:9" ht="60" customHeight="1">
      <c r="A282" s="47" t="s">
        <v>1223</v>
      </c>
      <c r="B282" s="43" t="s">
        <v>459</v>
      </c>
      <c r="C282" s="50" t="s">
        <v>1494</v>
      </c>
      <c r="D282" s="58">
        <v>2</v>
      </c>
      <c r="E282" s="58">
        <v>0</v>
      </c>
      <c r="F282" s="58"/>
      <c r="G282" s="58">
        <v>0.50693999999999995</v>
      </c>
      <c r="H282" s="58"/>
      <c r="I282" s="58"/>
    </row>
    <row r="283" spans="1:9" ht="60" customHeight="1">
      <c r="A283" s="47" t="s">
        <v>1223</v>
      </c>
      <c r="B283" s="43" t="s">
        <v>460</v>
      </c>
      <c r="C283" s="50" t="s">
        <v>1495</v>
      </c>
      <c r="D283" s="58">
        <v>3</v>
      </c>
      <c r="E283" s="58">
        <v>0</v>
      </c>
      <c r="F283" s="58"/>
      <c r="G283" s="58">
        <v>0</v>
      </c>
      <c r="H283" s="58"/>
      <c r="I283" s="58"/>
    </row>
    <row r="284" spans="1:9" ht="60" customHeight="1">
      <c r="A284" s="47" t="s">
        <v>1223</v>
      </c>
      <c r="B284" s="43" t="s">
        <v>461</v>
      </c>
      <c r="C284" s="50" t="s">
        <v>1496</v>
      </c>
      <c r="D284" s="58">
        <v>2</v>
      </c>
      <c r="E284" s="58">
        <v>0</v>
      </c>
      <c r="F284" s="58"/>
      <c r="G284" s="58">
        <v>0</v>
      </c>
      <c r="H284" s="58"/>
      <c r="I284" s="58"/>
    </row>
    <row r="285" spans="1:9" ht="61.55" customHeight="1">
      <c r="A285" s="47" t="s">
        <v>1223</v>
      </c>
      <c r="B285" s="43" t="s">
        <v>462</v>
      </c>
      <c r="C285" s="50" t="s">
        <v>1497</v>
      </c>
      <c r="D285" s="58">
        <v>4</v>
      </c>
      <c r="E285" s="58">
        <v>0</v>
      </c>
      <c r="F285" s="58"/>
      <c r="G285" s="58">
        <v>0</v>
      </c>
      <c r="H285" s="58"/>
      <c r="I285" s="58"/>
    </row>
    <row r="286" spans="1:9" ht="63.2" customHeight="1">
      <c r="A286" s="47" t="s">
        <v>1223</v>
      </c>
      <c r="B286" s="43" t="s">
        <v>463</v>
      </c>
      <c r="C286" s="50" t="s">
        <v>1498</v>
      </c>
      <c r="D286" s="58">
        <v>3</v>
      </c>
      <c r="E286" s="58">
        <v>0</v>
      </c>
      <c r="F286" s="58"/>
      <c r="G286" s="58">
        <v>0</v>
      </c>
      <c r="H286" s="58"/>
      <c r="I286" s="58"/>
    </row>
    <row r="287" spans="1:9" ht="60" customHeight="1">
      <c r="A287" s="47" t="s">
        <v>1223</v>
      </c>
      <c r="B287" s="43" t="s">
        <v>464</v>
      </c>
      <c r="C287" s="50" t="s">
        <v>1499</v>
      </c>
      <c r="D287" s="58">
        <v>2</v>
      </c>
      <c r="E287" s="58">
        <v>0</v>
      </c>
      <c r="F287" s="58"/>
      <c r="G287" s="58">
        <v>0</v>
      </c>
      <c r="H287" s="58"/>
      <c r="I287" s="58"/>
    </row>
    <row r="288" spans="1:9" ht="60" customHeight="1">
      <c r="A288" s="47" t="s">
        <v>1223</v>
      </c>
      <c r="B288" s="43" t="s">
        <v>465</v>
      </c>
      <c r="C288" s="50" t="s">
        <v>1500</v>
      </c>
      <c r="D288" s="58">
        <v>2</v>
      </c>
      <c r="E288" s="58">
        <v>0</v>
      </c>
      <c r="F288" s="58"/>
      <c r="G288" s="58">
        <v>0</v>
      </c>
      <c r="H288" s="58"/>
      <c r="I288" s="58"/>
    </row>
    <row r="289" spans="1:9" ht="75">
      <c r="A289" s="47" t="s">
        <v>1223</v>
      </c>
      <c r="B289" s="43" t="s">
        <v>466</v>
      </c>
      <c r="C289" s="50" t="s">
        <v>1501</v>
      </c>
      <c r="D289" s="58">
        <v>2</v>
      </c>
      <c r="E289" s="58">
        <v>0</v>
      </c>
      <c r="F289" s="58"/>
      <c r="G289" s="58">
        <v>0</v>
      </c>
      <c r="H289" s="58"/>
      <c r="I289" s="58"/>
    </row>
    <row r="290" spans="1:9" ht="78.75" customHeight="1">
      <c r="A290" s="47" t="s">
        <v>1223</v>
      </c>
      <c r="B290" s="43" t="s">
        <v>467</v>
      </c>
      <c r="C290" s="50" t="s">
        <v>1502</v>
      </c>
      <c r="D290" s="58">
        <v>3</v>
      </c>
      <c r="E290" s="58">
        <v>0</v>
      </c>
      <c r="F290" s="58"/>
      <c r="G290" s="58">
        <v>0</v>
      </c>
      <c r="H290" s="58"/>
      <c r="I290" s="58"/>
    </row>
    <row r="291" spans="1:9" ht="78.75" customHeight="1">
      <c r="A291" s="47" t="s">
        <v>1223</v>
      </c>
      <c r="B291" s="43" t="s">
        <v>468</v>
      </c>
      <c r="C291" s="50" t="s">
        <v>1503</v>
      </c>
      <c r="D291" s="58">
        <v>4</v>
      </c>
      <c r="E291" s="58">
        <v>0</v>
      </c>
      <c r="F291" s="58"/>
      <c r="G291" s="58">
        <v>0</v>
      </c>
      <c r="H291" s="58"/>
      <c r="I291" s="58"/>
    </row>
    <row r="292" spans="1:9" ht="75">
      <c r="A292" s="47" t="s">
        <v>1223</v>
      </c>
      <c r="B292" s="43" t="s">
        <v>469</v>
      </c>
      <c r="C292" s="50" t="s">
        <v>1504</v>
      </c>
      <c r="D292" s="58">
        <v>2</v>
      </c>
      <c r="E292" s="58">
        <v>0</v>
      </c>
      <c r="F292" s="58"/>
      <c r="G292" s="58">
        <v>0</v>
      </c>
      <c r="H292" s="58"/>
      <c r="I292" s="58"/>
    </row>
    <row r="293" spans="1:9" ht="75">
      <c r="A293" s="47" t="s">
        <v>1223</v>
      </c>
      <c r="B293" s="43" t="s">
        <v>470</v>
      </c>
      <c r="C293" s="50" t="s">
        <v>1505</v>
      </c>
      <c r="D293" s="58">
        <v>3</v>
      </c>
      <c r="E293" s="58">
        <v>0</v>
      </c>
      <c r="F293" s="58"/>
      <c r="G293" s="58">
        <v>0</v>
      </c>
      <c r="H293" s="58"/>
      <c r="I293" s="58"/>
    </row>
    <row r="294" spans="1:9" ht="93.75">
      <c r="A294" s="47" t="s">
        <v>1223</v>
      </c>
      <c r="B294" s="43" t="s">
        <v>471</v>
      </c>
      <c r="C294" s="50" t="s">
        <v>1506</v>
      </c>
      <c r="D294" s="58">
        <v>3</v>
      </c>
      <c r="E294" s="58">
        <v>0</v>
      </c>
      <c r="F294" s="58"/>
      <c r="G294" s="58">
        <v>0</v>
      </c>
      <c r="H294" s="58"/>
      <c r="I294" s="58"/>
    </row>
    <row r="295" spans="1:9" ht="93.75" customHeight="1">
      <c r="A295" s="47" t="s">
        <v>1223</v>
      </c>
      <c r="B295" s="43" t="s">
        <v>472</v>
      </c>
      <c r="C295" s="50" t="s">
        <v>1507</v>
      </c>
      <c r="D295" s="58"/>
      <c r="E295" s="58">
        <v>0</v>
      </c>
      <c r="F295" s="58"/>
      <c r="G295" s="58">
        <v>0</v>
      </c>
      <c r="H295" s="58"/>
      <c r="I295" s="58"/>
    </row>
    <row r="296" spans="1:9" ht="93.75">
      <c r="A296" s="47" t="s">
        <v>1223</v>
      </c>
      <c r="B296" s="43" t="s">
        <v>473</v>
      </c>
      <c r="C296" s="50" t="s">
        <v>1508</v>
      </c>
      <c r="D296" s="58">
        <v>3</v>
      </c>
      <c r="E296" s="58">
        <v>0</v>
      </c>
      <c r="F296" s="58"/>
      <c r="G296" s="58">
        <v>0</v>
      </c>
      <c r="H296" s="58"/>
      <c r="I296" s="58"/>
    </row>
    <row r="297" spans="1:9" ht="131.25">
      <c r="A297" s="47" t="s">
        <v>1224</v>
      </c>
      <c r="B297" s="43" t="s">
        <v>474</v>
      </c>
      <c r="C297" s="50" t="s">
        <v>1509</v>
      </c>
      <c r="D297" s="58">
        <v>2</v>
      </c>
      <c r="E297" s="58">
        <v>0</v>
      </c>
      <c r="F297" s="58"/>
      <c r="G297" s="58">
        <v>0.49399999999999999</v>
      </c>
      <c r="H297" s="58"/>
      <c r="I297" s="58"/>
    </row>
    <row r="298" spans="1:9" ht="56.25">
      <c r="A298" s="47" t="s">
        <v>1224</v>
      </c>
      <c r="B298" s="43" t="s">
        <v>475</v>
      </c>
      <c r="C298" s="50" t="s">
        <v>1510</v>
      </c>
      <c r="D298" s="58">
        <v>3</v>
      </c>
      <c r="E298" s="58">
        <v>0</v>
      </c>
      <c r="F298" s="58"/>
      <c r="G298" s="58">
        <v>0.5</v>
      </c>
      <c r="H298" s="58"/>
      <c r="I298" s="58"/>
    </row>
    <row r="299" spans="1:9" ht="56.25">
      <c r="A299" s="47" t="s">
        <v>1223</v>
      </c>
      <c r="B299" s="43" t="s">
        <v>476</v>
      </c>
      <c r="C299" s="50" t="s">
        <v>1511</v>
      </c>
      <c r="D299" s="58">
        <v>3</v>
      </c>
      <c r="E299" s="58">
        <v>0.80</v>
      </c>
      <c r="F299" s="58"/>
      <c r="G299" s="58">
        <v>0</v>
      </c>
      <c r="H299" s="58"/>
      <c r="I299" s="58"/>
    </row>
    <row r="300" spans="1:9" ht="75">
      <c r="A300" s="47" t="s">
        <v>1223</v>
      </c>
      <c r="B300" s="43" t="s">
        <v>477</v>
      </c>
      <c r="C300" s="50" t="s">
        <v>1512</v>
      </c>
      <c r="D300" s="58">
        <v>2</v>
      </c>
      <c r="E300" s="58">
        <v>0.25</v>
      </c>
      <c r="F300" s="58"/>
      <c r="G300" s="58">
        <v>0.60799999999999998</v>
      </c>
      <c r="H300" s="58"/>
      <c r="I300" s="58"/>
    </row>
    <row r="301" spans="1:9" ht="152.3" customHeight="1">
      <c r="A301" s="47" t="s">
        <v>1223</v>
      </c>
      <c r="B301" s="43" t="s">
        <v>478</v>
      </c>
      <c r="C301" s="50" t="s">
        <v>1513</v>
      </c>
      <c r="D301" s="58"/>
      <c r="E301" s="58">
        <v>0</v>
      </c>
      <c r="F301" s="58"/>
      <c r="G301" s="58">
        <v>0</v>
      </c>
      <c r="H301" s="58"/>
      <c r="I301" s="58"/>
    </row>
    <row r="302" spans="1:9" ht="111" customHeight="1">
      <c r="A302" s="47" t="s">
        <v>1223</v>
      </c>
      <c r="B302" s="43" t="s">
        <v>479</v>
      </c>
      <c r="C302" s="50" t="s">
        <v>1514</v>
      </c>
      <c r="D302" s="58"/>
      <c r="E302" s="58">
        <v>0</v>
      </c>
      <c r="F302" s="58"/>
      <c r="G302" s="58">
        <v>0</v>
      </c>
      <c r="H302" s="58"/>
      <c r="I302" s="58"/>
    </row>
    <row r="303" spans="1:9" ht="56.25">
      <c r="A303" s="47" t="s">
        <v>1224</v>
      </c>
      <c r="B303" s="43" t="s">
        <v>480</v>
      </c>
      <c r="C303" s="50" t="s">
        <v>1515</v>
      </c>
      <c r="D303" s="58">
        <v>4</v>
      </c>
      <c r="E303" s="58">
        <v>0</v>
      </c>
      <c r="F303" s="58"/>
      <c r="G303" s="58">
        <v>0.10</v>
      </c>
      <c r="H303" s="58"/>
      <c r="I303" s="58"/>
    </row>
    <row r="304" spans="1:9" ht="56.25">
      <c r="A304" s="47" t="s">
        <v>1224</v>
      </c>
      <c r="B304" s="43" t="s">
        <v>481</v>
      </c>
      <c r="C304" s="50" t="s">
        <v>1516</v>
      </c>
      <c r="D304" s="58"/>
      <c r="E304" s="58">
        <v>0</v>
      </c>
      <c r="F304" s="58"/>
      <c r="G304" s="58">
        <v>0</v>
      </c>
      <c r="H304" s="58"/>
      <c r="I304" s="58"/>
    </row>
    <row r="305" spans="1:9" ht="93.75">
      <c r="A305" s="47" t="s">
        <v>1224</v>
      </c>
      <c r="B305" s="43" t="s">
        <v>482</v>
      </c>
      <c r="C305" s="50" t="s">
        <v>1517</v>
      </c>
      <c r="D305" s="58">
        <v>2</v>
      </c>
      <c r="E305" s="58">
        <v>0</v>
      </c>
      <c r="F305" s="58"/>
      <c r="G305" s="58">
        <v>2.2759999999999998</v>
      </c>
      <c r="H305" s="58"/>
      <c r="I305" s="58"/>
    </row>
    <row r="306" spans="1:9" ht="148.55" customHeight="1">
      <c r="A306" s="47" t="s">
        <v>1224</v>
      </c>
      <c r="B306" s="43" t="s">
        <v>483</v>
      </c>
      <c r="C306" s="50" t="s">
        <v>1518</v>
      </c>
      <c r="D306" s="58">
        <v>3</v>
      </c>
      <c r="E306" s="58">
        <v>0</v>
      </c>
      <c r="F306" s="58"/>
      <c r="G306" s="58">
        <v>0.16</v>
      </c>
      <c r="H306" s="58"/>
      <c r="I306" s="58"/>
    </row>
    <row r="307" spans="1:9" ht="56.25">
      <c r="A307" s="47" t="s">
        <v>1223</v>
      </c>
      <c r="B307" s="43" t="s">
        <v>484</v>
      </c>
      <c r="C307" s="50" t="s">
        <v>1519</v>
      </c>
      <c r="D307" s="58"/>
      <c r="E307" s="58">
        <v>0</v>
      </c>
      <c r="F307" s="58"/>
      <c r="G307" s="58">
        <v>0</v>
      </c>
      <c r="H307" s="58"/>
      <c r="I307" s="58"/>
    </row>
    <row r="308" spans="1:9" ht="75">
      <c r="A308" s="47" t="s">
        <v>1223</v>
      </c>
      <c r="B308" s="43" t="s">
        <v>485</v>
      </c>
      <c r="C308" s="50" t="s">
        <v>1520</v>
      </c>
      <c r="D308" s="58">
        <v>3</v>
      </c>
      <c r="E308" s="58">
        <v>1.26</v>
      </c>
      <c r="F308" s="58"/>
      <c r="G308" s="58">
        <v>0</v>
      </c>
      <c r="H308" s="58"/>
      <c r="I308" s="58"/>
    </row>
    <row r="309" spans="1:9" ht="112.5">
      <c r="A309" s="47" t="s">
        <v>1223</v>
      </c>
      <c r="B309" s="43" t="s">
        <v>486</v>
      </c>
      <c r="C309" s="50" t="s">
        <v>1521</v>
      </c>
      <c r="D309" s="58"/>
      <c r="E309" s="58">
        <v>0</v>
      </c>
      <c r="F309" s="58"/>
      <c r="G309" s="58">
        <v>0</v>
      </c>
      <c r="H309" s="58"/>
      <c r="I309" s="58"/>
    </row>
    <row r="310" spans="1:9" ht="75">
      <c r="A310" s="47" t="s">
        <v>1223</v>
      </c>
      <c r="B310" s="43" t="s">
        <v>487</v>
      </c>
      <c r="C310" s="52" t="s">
        <v>1522</v>
      </c>
      <c r="D310" s="58"/>
      <c r="E310" s="58">
        <v>0</v>
      </c>
      <c r="F310" s="58"/>
      <c r="G310" s="58">
        <v>0</v>
      </c>
      <c r="H310" s="58"/>
      <c r="I310" s="58"/>
    </row>
    <row r="311" spans="1:9" ht="93.75">
      <c r="A311" s="47" t="s">
        <v>1224</v>
      </c>
      <c r="B311" s="43" t="s">
        <v>488</v>
      </c>
      <c r="C311" s="50" t="s">
        <v>1523</v>
      </c>
      <c r="D311" s="58"/>
      <c r="E311" s="58">
        <v>0</v>
      </c>
      <c r="F311" s="58"/>
      <c r="G311" s="58">
        <v>0</v>
      </c>
      <c r="H311" s="58"/>
      <c r="I311" s="58"/>
    </row>
    <row r="312" spans="1:9" ht="75">
      <c r="A312" s="47" t="s">
        <v>1223</v>
      </c>
      <c r="B312" s="43" t="s">
        <v>489</v>
      </c>
      <c r="C312" s="50" t="s">
        <v>1524</v>
      </c>
      <c r="D312" s="58"/>
      <c r="E312" s="58">
        <v>0</v>
      </c>
      <c r="F312" s="58"/>
      <c r="G312" s="58">
        <v>0</v>
      </c>
      <c r="H312" s="58"/>
      <c r="I312" s="58"/>
    </row>
    <row r="313" spans="1:9" ht="75">
      <c r="A313" s="47" t="s">
        <v>1223</v>
      </c>
      <c r="B313" s="43" t="s">
        <v>490</v>
      </c>
      <c r="C313" s="50" t="s">
        <v>1525</v>
      </c>
      <c r="D313" s="58">
        <v>1</v>
      </c>
      <c r="E313" s="58">
        <v>0</v>
      </c>
      <c r="F313" s="58"/>
      <c r="G313" s="58">
        <v>0</v>
      </c>
      <c r="H313" s="58"/>
      <c r="I313" s="58"/>
    </row>
    <row r="314" spans="1:9" ht="93.75">
      <c r="A314" s="47" t="s">
        <v>1223</v>
      </c>
      <c r="B314" s="43" t="s">
        <v>491</v>
      </c>
      <c r="C314" s="50" t="s">
        <v>1526</v>
      </c>
      <c r="D314" s="58"/>
      <c r="E314" s="58">
        <v>0</v>
      </c>
      <c r="F314" s="58"/>
      <c r="G314" s="58">
        <v>0</v>
      </c>
      <c r="H314" s="58"/>
      <c r="I314" s="58"/>
    </row>
    <row r="315" spans="1:9" ht="93.75">
      <c r="A315" s="47" t="s">
        <v>1223</v>
      </c>
      <c r="B315" s="43" t="s">
        <v>492</v>
      </c>
      <c r="C315" s="50" t="s">
        <v>1527</v>
      </c>
      <c r="D315" s="58"/>
      <c r="E315" s="58">
        <v>0</v>
      </c>
      <c r="F315" s="58"/>
      <c r="G315" s="58">
        <v>0</v>
      </c>
      <c r="H315" s="58"/>
      <c r="I315" s="58"/>
    </row>
    <row r="316" spans="1:9" ht="75">
      <c r="A316" s="47" t="s">
        <v>1224</v>
      </c>
      <c r="B316" s="43" t="s">
        <v>493</v>
      </c>
      <c r="C316" s="50" t="s">
        <v>1528</v>
      </c>
      <c r="D316" s="58"/>
      <c r="E316" s="58">
        <v>0</v>
      </c>
      <c r="F316" s="58"/>
      <c r="G316" s="58">
        <v>0</v>
      </c>
      <c r="H316" s="58"/>
      <c r="I316" s="58"/>
    </row>
    <row r="317" spans="1:9" ht="56.25">
      <c r="A317" s="47" t="s">
        <v>1223</v>
      </c>
      <c r="B317" s="43" t="s">
        <v>494</v>
      </c>
      <c r="C317" s="50" t="s">
        <v>1529</v>
      </c>
      <c r="D317" s="58"/>
      <c r="E317" s="58">
        <v>0</v>
      </c>
      <c r="F317" s="58"/>
      <c r="G317" s="58">
        <v>0</v>
      </c>
      <c r="H317" s="58"/>
      <c r="I317" s="58"/>
    </row>
    <row r="318" spans="1:9" ht="56.25">
      <c r="A318" s="47" t="s">
        <v>1223</v>
      </c>
      <c r="B318" s="43" t="s">
        <v>495</v>
      </c>
      <c r="C318" s="50" t="s">
        <v>1530</v>
      </c>
      <c r="D318" s="58">
        <v>4</v>
      </c>
      <c r="E318" s="58">
        <v>0</v>
      </c>
      <c r="F318" s="58"/>
      <c r="G318" s="58">
        <v>0</v>
      </c>
      <c r="H318" s="58"/>
      <c r="I318" s="58"/>
    </row>
    <row r="319" spans="1:9" ht="75">
      <c r="A319" s="47" t="s">
        <v>1223</v>
      </c>
      <c r="B319" s="43" t="s">
        <v>496</v>
      </c>
      <c r="C319" s="50" t="s">
        <v>1531</v>
      </c>
      <c r="D319" s="58"/>
      <c r="E319" s="58">
        <v>0</v>
      </c>
      <c r="F319" s="58"/>
      <c r="G319" s="58">
        <v>0</v>
      </c>
      <c r="H319" s="58"/>
      <c r="I319" s="58"/>
    </row>
    <row r="320" spans="1:9" ht="112.5">
      <c r="A320" s="47" t="s">
        <v>1224</v>
      </c>
      <c r="B320" s="43" t="s">
        <v>497</v>
      </c>
      <c r="C320" s="50" t="s">
        <v>1532</v>
      </c>
      <c r="D320" s="58"/>
      <c r="E320" s="58">
        <v>0</v>
      </c>
      <c r="F320" s="58"/>
      <c r="G320" s="58">
        <v>0</v>
      </c>
      <c r="H320" s="58"/>
      <c r="I320" s="58"/>
    </row>
    <row r="321" spans="1:9" ht="93.75">
      <c r="A321" s="47" t="s">
        <v>1223</v>
      </c>
      <c r="B321" s="43" t="s">
        <v>498</v>
      </c>
      <c r="C321" s="50" t="s">
        <v>1533</v>
      </c>
      <c r="D321" s="58">
        <v>2</v>
      </c>
      <c r="E321" s="58">
        <v>0.25</v>
      </c>
      <c r="F321" s="58"/>
      <c r="G321" s="58">
        <v>0</v>
      </c>
      <c r="H321" s="58"/>
      <c r="I321" s="58"/>
    </row>
    <row r="322" spans="1:9" ht="56.25">
      <c r="A322" s="47" t="s">
        <v>1223</v>
      </c>
      <c r="B322" s="43" t="s">
        <v>499</v>
      </c>
      <c r="C322" s="50" t="s">
        <v>1534</v>
      </c>
      <c r="D322" s="58">
        <v>4</v>
      </c>
      <c r="E322" s="58">
        <v>2</v>
      </c>
      <c r="F322" s="58"/>
      <c r="G322" s="58">
        <v>0</v>
      </c>
      <c r="H322" s="58"/>
      <c r="I322" s="58"/>
    </row>
    <row r="323" spans="1:9" ht="112.5">
      <c r="A323" s="47" t="s">
        <v>1224</v>
      </c>
      <c r="B323" s="43" t="s">
        <v>500</v>
      </c>
      <c r="C323" s="50" t="s">
        <v>1535</v>
      </c>
      <c r="D323" s="58">
        <v>4</v>
      </c>
      <c r="E323" s="58">
        <v>0</v>
      </c>
      <c r="F323" s="58"/>
      <c r="G323" s="58">
        <v>0.15</v>
      </c>
      <c r="H323" s="58"/>
      <c r="I323" s="58"/>
    </row>
    <row r="324" spans="1:9" ht="75">
      <c r="A324" s="47" t="s">
        <v>1223</v>
      </c>
      <c r="B324" s="43" t="s">
        <v>501</v>
      </c>
      <c r="C324" s="50" t="s">
        <v>1536</v>
      </c>
      <c r="D324" s="58">
        <v>3</v>
      </c>
      <c r="E324" s="58">
        <v>0.25</v>
      </c>
      <c r="F324" s="58"/>
      <c r="G324" s="58">
        <v>0</v>
      </c>
      <c r="H324" s="58"/>
      <c r="I324" s="58"/>
    </row>
    <row r="325" spans="1:9" ht="75">
      <c r="A325" s="47" t="s">
        <v>1223</v>
      </c>
      <c r="B325" s="43" t="s">
        <v>502</v>
      </c>
      <c r="C325" s="50" t="s">
        <v>1537</v>
      </c>
      <c r="D325" s="58"/>
      <c r="E325" s="58">
        <v>0</v>
      </c>
      <c r="F325" s="58"/>
      <c r="G325" s="58">
        <v>0</v>
      </c>
      <c r="H325" s="58"/>
      <c r="I325" s="58"/>
    </row>
    <row r="326" spans="1:9" ht="150">
      <c r="A326" s="47" t="s">
        <v>1224</v>
      </c>
      <c r="B326" s="43" t="s">
        <v>503</v>
      </c>
      <c r="C326" s="50" t="s">
        <v>1538</v>
      </c>
      <c r="D326" s="58"/>
      <c r="E326" s="58">
        <v>0</v>
      </c>
      <c r="F326" s="58"/>
      <c r="G326" s="58">
        <v>0</v>
      </c>
      <c r="H326" s="58"/>
      <c r="I326" s="58"/>
    </row>
    <row r="327" spans="1:9" ht="56.25">
      <c r="A327" s="47" t="s">
        <v>1223</v>
      </c>
      <c r="B327" s="43" t="s">
        <v>504</v>
      </c>
      <c r="C327" s="50" t="s">
        <v>1539</v>
      </c>
      <c r="D327" s="58"/>
      <c r="E327" s="58">
        <v>0</v>
      </c>
      <c r="F327" s="58"/>
      <c r="G327" s="58">
        <v>0</v>
      </c>
      <c r="H327" s="58"/>
      <c r="I327" s="58"/>
    </row>
    <row r="328" spans="1:9" ht="131.25">
      <c r="A328" s="47" t="s">
        <v>1224</v>
      </c>
      <c r="B328" s="43" t="s">
        <v>505</v>
      </c>
      <c r="C328" s="50" t="s">
        <v>1540</v>
      </c>
      <c r="D328" s="58">
        <v>4</v>
      </c>
      <c r="E328" s="58">
        <v>0</v>
      </c>
      <c r="F328" s="58"/>
      <c r="G328" s="58">
        <v>0.10</v>
      </c>
      <c r="H328" s="58"/>
      <c r="I328" s="58"/>
    </row>
    <row r="329" spans="1:9" ht="112.5">
      <c r="A329" s="47" t="s">
        <v>1223</v>
      </c>
      <c r="B329" s="43" t="s">
        <v>506</v>
      </c>
      <c r="C329" s="50" t="s">
        <v>1541</v>
      </c>
      <c r="D329" s="58">
        <v>3</v>
      </c>
      <c r="E329" s="58">
        <v>1.26</v>
      </c>
      <c r="F329" s="58"/>
      <c r="G329" s="58">
        <v>0.74399999999999999</v>
      </c>
      <c r="H329" s="58"/>
      <c r="I329" s="58"/>
    </row>
    <row r="330" spans="1:9" ht="112.5">
      <c r="A330" s="47" t="s">
        <v>1224</v>
      </c>
      <c r="B330" s="43" t="s">
        <v>507</v>
      </c>
      <c r="C330" s="50" t="s">
        <v>1542</v>
      </c>
      <c r="D330" s="58">
        <v>4</v>
      </c>
      <c r="E330" s="58">
        <v>0</v>
      </c>
      <c r="F330" s="58"/>
      <c r="G330" s="58">
        <v>0.25</v>
      </c>
      <c r="H330" s="58"/>
      <c r="I330" s="58"/>
    </row>
    <row r="331" spans="1:9" ht="93.75">
      <c r="A331" s="47" t="s">
        <v>1224</v>
      </c>
      <c r="B331" s="43" t="s">
        <v>508</v>
      </c>
      <c r="C331" s="50" t="s">
        <v>1543</v>
      </c>
      <c r="D331" s="58">
        <v>4</v>
      </c>
      <c r="E331" s="58">
        <v>0</v>
      </c>
      <c r="F331" s="58"/>
      <c r="G331" s="58">
        <v>0.60</v>
      </c>
      <c r="H331" s="58"/>
      <c r="I331" s="58"/>
    </row>
    <row r="332" spans="1:9" ht="75">
      <c r="A332" s="47" t="s">
        <v>1223</v>
      </c>
      <c r="B332" s="43" t="s">
        <v>509</v>
      </c>
      <c r="C332" s="50" t="s">
        <v>1544</v>
      </c>
      <c r="D332" s="58">
        <v>4</v>
      </c>
      <c r="E332" s="58">
        <v>0.16</v>
      </c>
      <c r="F332" s="58"/>
      <c r="G332" s="58">
        <v>0</v>
      </c>
      <c r="H332" s="58"/>
      <c r="I332" s="58"/>
    </row>
    <row r="333" spans="1:9" ht="93.75">
      <c r="A333" s="47" t="s">
        <v>1224</v>
      </c>
      <c r="B333" s="43" t="s">
        <v>510</v>
      </c>
      <c r="C333" s="50" t="s">
        <v>1545</v>
      </c>
      <c r="D333" s="58">
        <v>4</v>
      </c>
      <c r="E333" s="58">
        <v>0</v>
      </c>
      <c r="F333" s="58"/>
      <c r="G333" s="58">
        <v>0.30</v>
      </c>
      <c r="H333" s="58"/>
      <c r="I333" s="58"/>
    </row>
    <row r="334" spans="1:9" ht="56.25">
      <c r="A334" s="47" t="s">
        <v>1223</v>
      </c>
      <c r="B334" s="43" t="s">
        <v>511</v>
      </c>
      <c r="C334" s="50" t="s">
        <v>1546</v>
      </c>
      <c r="D334" s="58"/>
      <c r="E334" s="58">
        <v>0</v>
      </c>
      <c r="F334" s="58"/>
      <c r="G334" s="58">
        <v>0</v>
      </c>
      <c r="H334" s="58"/>
      <c r="I334" s="58"/>
    </row>
    <row r="335" spans="1:9" ht="56.25">
      <c r="A335" s="47" t="s">
        <v>1223</v>
      </c>
      <c r="B335" s="43" t="s">
        <v>512</v>
      </c>
      <c r="C335" s="50" t="s">
        <v>1547</v>
      </c>
      <c r="D335" s="58"/>
      <c r="E335" s="58">
        <v>0</v>
      </c>
      <c r="F335" s="58"/>
      <c r="G335" s="58">
        <v>0</v>
      </c>
      <c r="H335" s="58"/>
      <c r="I335" s="58"/>
    </row>
    <row r="336" spans="1:9" ht="187.5">
      <c r="A336" s="47" t="s">
        <v>1223</v>
      </c>
      <c r="B336" s="43" t="s">
        <v>513</v>
      </c>
      <c r="C336" s="50" t="s">
        <v>1548</v>
      </c>
      <c r="D336" s="58"/>
      <c r="E336" s="58">
        <v>0</v>
      </c>
      <c r="F336" s="58"/>
      <c r="G336" s="58">
        <v>0</v>
      </c>
      <c r="H336" s="58"/>
      <c r="I336" s="58"/>
    </row>
    <row r="337" spans="1:9" ht="93.75">
      <c r="A337" s="47" t="s">
        <v>1223</v>
      </c>
      <c r="B337" s="43" t="s">
        <v>514</v>
      </c>
      <c r="C337" s="50" t="s">
        <v>1549</v>
      </c>
      <c r="D337" s="58"/>
      <c r="E337" s="58">
        <v>0</v>
      </c>
      <c r="F337" s="58"/>
      <c r="G337" s="58">
        <v>0</v>
      </c>
      <c r="H337" s="58"/>
      <c r="I337" s="58"/>
    </row>
    <row r="338" spans="1:9" ht="131.25">
      <c r="A338" s="47" t="s">
        <v>1223</v>
      </c>
      <c r="B338" s="43" t="s">
        <v>515</v>
      </c>
      <c r="C338" s="50" t="s">
        <v>1550</v>
      </c>
      <c r="D338" s="58"/>
      <c r="E338" s="58">
        <v>0</v>
      </c>
      <c r="F338" s="58"/>
      <c r="G338" s="58">
        <v>0</v>
      </c>
      <c r="H338" s="58"/>
      <c r="I338" s="58"/>
    </row>
    <row r="339" spans="1:9" ht="112.5">
      <c r="A339" s="47" t="s">
        <v>1223</v>
      </c>
      <c r="B339" s="43" t="s">
        <v>516</v>
      </c>
      <c r="C339" s="50" t="s">
        <v>1551</v>
      </c>
      <c r="D339" s="58">
        <v>3</v>
      </c>
      <c r="E339" s="58">
        <v>0.80</v>
      </c>
      <c r="F339" s="58"/>
      <c r="G339" s="58">
        <v>0</v>
      </c>
      <c r="H339" s="58"/>
      <c r="I339" s="58"/>
    </row>
    <row r="340" spans="1:9" ht="93.75">
      <c r="A340" s="47" t="s">
        <v>1223</v>
      </c>
      <c r="B340" s="43" t="s">
        <v>517</v>
      </c>
      <c r="C340" s="50" t="s">
        <v>1552</v>
      </c>
      <c r="D340" s="58"/>
      <c r="E340" s="58">
        <v>0</v>
      </c>
      <c r="F340" s="58"/>
      <c r="G340" s="58">
        <v>0</v>
      </c>
      <c r="H340" s="58"/>
      <c r="I340" s="58"/>
    </row>
    <row r="341" spans="1:9" ht="150">
      <c r="A341" s="47" t="s">
        <v>1223</v>
      </c>
      <c r="B341" s="43" t="s">
        <v>518</v>
      </c>
      <c r="C341" s="50" t="s">
        <v>1553</v>
      </c>
      <c r="D341" s="58">
        <v>1</v>
      </c>
      <c r="E341" s="58">
        <v>0.40</v>
      </c>
      <c r="F341" s="58"/>
      <c r="G341" s="58">
        <v>0</v>
      </c>
      <c r="H341" s="58"/>
      <c r="I341" s="58"/>
    </row>
    <row r="342" spans="1:9" ht="75">
      <c r="A342" s="47" t="s">
        <v>1223</v>
      </c>
      <c r="B342" s="43" t="s">
        <v>519</v>
      </c>
      <c r="C342" s="50" t="s">
        <v>1554</v>
      </c>
      <c r="D342" s="58">
        <v>3</v>
      </c>
      <c r="E342" s="58">
        <v>0.40</v>
      </c>
      <c r="F342" s="58"/>
      <c r="G342" s="58">
        <v>0.15</v>
      </c>
      <c r="H342" s="58"/>
      <c r="I342" s="58"/>
    </row>
    <row r="343" spans="1:9" ht="75">
      <c r="A343" s="47" t="s">
        <v>1223</v>
      </c>
      <c r="B343" s="43" t="s">
        <v>520</v>
      </c>
      <c r="C343" s="50" t="s">
        <v>1555</v>
      </c>
      <c r="D343" s="58">
        <v>2</v>
      </c>
      <c r="E343" s="58">
        <v>0.40</v>
      </c>
      <c r="F343" s="58"/>
      <c r="G343" s="58">
        <v>0.05</v>
      </c>
      <c r="H343" s="58"/>
      <c r="I343" s="58"/>
    </row>
    <row r="344" spans="1:9" ht="93.75">
      <c r="A344" s="47" t="s">
        <v>1223</v>
      </c>
      <c r="B344" s="43" t="s">
        <v>521</v>
      </c>
      <c r="C344" s="50" t="s">
        <v>1556</v>
      </c>
      <c r="D344" s="58">
        <v>2</v>
      </c>
      <c r="E344" s="58">
        <v>0.80</v>
      </c>
      <c r="F344" s="58"/>
      <c r="G344" s="58">
        <v>0</v>
      </c>
      <c r="H344" s="58"/>
      <c r="I344" s="58"/>
    </row>
    <row r="345" spans="1:9" ht="75">
      <c r="A345" s="47" t="s">
        <v>1223</v>
      </c>
      <c r="B345" s="43" t="s">
        <v>522</v>
      </c>
      <c r="C345" s="50" t="s">
        <v>1557</v>
      </c>
      <c r="D345" s="58">
        <v>2</v>
      </c>
      <c r="E345" s="58">
        <v>2</v>
      </c>
      <c r="F345" s="58"/>
      <c r="G345" s="58">
        <v>0</v>
      </c>
      <c r="H345" s="58"/>
      <c r="I345" s="58"/>
    </row>
    <row r="346" spans="1:9" ht="93.75">
      <c r="A346" s="47" t="s">
        <v>1224</v>
      </c>
      <c r="B346" s="43" t="s">
        <v>523</v>
      </c>
      <c r="C346" s="50" t="s">
        <v>1558</v>
      </c>
      <c r="D346" s="58"/>
      <c r="E346" s="58">
        <v>0</v>
      </c>
      <c r="F346" s="58"/>
      <c r="G346" s="58">
        <v>0</v>
      </c>
      <c r="H346" s="58"/>
      <c r="I346" s="58"/>
    </row>
    <row r="347" spans="1:9" ht="112.5">
      <c r="A347" s="47" t="s">
        <v>1223</v>
      </c>
      <c r="B347" s="43" t="s">
        <v>524</v>
      </c>
      <c r="C347" s="50" t="s">
        <v>1559</v>
      </c>
      <c r="D347" s="58">
        <v>1</v>
      </c>
      <c r="E347" s="58">
        <v>0.80</v>
      </c>
      <c r="F347" s="58"/>
      <c r="G347" s="58">
        <v>0</v>
      </c>
      <c r="H347" s="58"/>
      <c r="I347" s="58"/>
    </row>
    <row r="348" spans="1:9" ht="75">
      <c r="A348" s="47" t="s">
        <v>1223</v>
      </c>
      <c r="B348" s="43" t="s">
        <v>525</v>
      </c>
      <c r="C348" s="50" t="s">
        <v>1560</v>
      </c>
      <c r="D348" s="58">
        <v>1</v>
      </c>
      <c r="E348" s="58">
        <v>0.80</v>
      </c>
      <c r="F348" s="58"/>
      <c r="G348" s="58">
        <v>0</v>
      </c>
      <c r="H348" s="58"/>
      <c r="I348" s="58"/>
    </row>
    <row r="349" spans="1:9" ht="75">
      <c r="A349" s="47" t="s">
        <v>1223</v>
      </c>
      <c r="B349" s="43" t="s">
        <v>526</v>
      </c>
      <c r="C349" s="50" t="s">
        <v>1561</v>
      </c>
      <c r="D349" s="58">
        <v>1</v>
      </c>
      <c r="E349" s="58">
        <v>0.40</v>
      </c>
      <c r="F349" s="58"/>
      <c r="G349" s="58">
        <v>0</v>
      </c>
      <c r="H349" s="58"/>
      <c r="I349" s="58"/>
    </row>
    <row r="350" spans="1:9" ht="75">
      <c r="A350" s="47" t="s">
        <v>1223</v>
      </c>
      <c r="B350" s="43" t="s">
        <v>527</v>
      </c>
      <c r="C350" s="50" t="s">
        <v>1562</v>
      </c>
      <c r="D350" s="58">
        <v>2</v>
      </c>
      <c r="E350" s="58">
        <v>1.26</v>
      </c>
      <c r="F350" s="58"/>
      <c r="G350" s="58">
        <v>0</v>
      </c>
      <c r="H350" s="58"/>
      <c r="I350" s="58"/>
    </row>
    <row r="351" spans="1:9" ht="75">
      <c r="A351" s="47" t="s">
        <v>1223</v>
      </c>
      <c r="B351" s="43" t="s">
        <v>528</v>
      </c>
      <c r="C351" s="50" t="s">
        <v>1563</v>
      </c>
      <c r="D351" s="58">
        <v>1</v>
      </c>
      <c r="E351" s="58">
        <v>0.40</v>
      </c>
      <c r="F351" s="58"/>
      <c r="G351" s="58">
        <v>0</v>
      </c>
      <c r="H351" s="58"/>
      <c r="I351" s="58"/>
    </row>
    <row r="352" spans="1:9" ht="93.75">
      <c r="A352" s="47" t="s">
        <v>1223</v>
      </c>
      <c r="B352" s="43" t="s">
        <v>529</v>
      </c>
      <c r="C352" s="50" t="s">
        <v>1564</v>
      </c>
      <c r="D352" s="58"/>
      <c r="E352" s="58">
        <v>0</v>
      </c>
      <c r="F352" s="58"/>
      <c r="G352" s="58">
        <v>0</v>
      </c>
      <c r="H352" s="58"/>
      <c r="I352" s="58"/>
    </row>
    <row r="353" spans="1:9" ht="75">
      <c r="A353" s="47" t="s">
        <v>1223</v>
      </c>
      <c r="B353" s="43" t="s">
        <v>530</v>
      </c>
      <c r="C353" s="50" t="s">
        <v>1565</v>
      </c>
      <c r="D353" s="58">
        <v>1</v>
      </c>
      <c r="E353" s="58">
        <v>2</v>
      </c>
      <c r="F353" s="58"/>
      <c r="G353" s="58">
        <v>0</v>
      </c>
      <c r="H353" s="58"/>
      <c r="I353" s="58"/>
    </row>
    <row r="354" spans="1:9" ht="75">
      <c r="A354" s="47" t="s">
        <v>1223</v>
      </c>
      <c r="B354" s="43" t="s">
        <v>531</v>
      </c>
      <c r="C354" s="50" t="s">
        <v>1566</v>
      </c>
      <c r="D354" s="58">
        <v>1</v>
      </c>
      <c r="E354" s="58">
        <v>0.40</v>
      </c>
      <c r="F354" s="58"/>
      <c r="G354" s="58">
        <v>0</v>
      </c>
      <c r="H354" s="58"/>
      <c r="I354" s="58"/>
    </row>
    <row r="355" spans="1:9" ht="75">
      <c r="A355" s="47" t="s">
        <v>1224</v>
      </c>
      <c r="B355" s="43" t="s">
        <v>532</v>
      </c>
      <c r="C355" s="50" t="s">
        <v>1567</v>
      </c>
      <c r="D355" s="58">
        <v>4</v>
      </c>
      <c r="E355" s="58">
        <v>0</v>
      </c>
      <c r="F355" s="58"/>
      <c r="G355" s="58">
        <v>0.35</v>
      </c>
      <c r="H355" s="58"/>
      <c r="I355" s="58"/>
    </row>
    <row r="356" spans="1:9" ht="75">
      <c r="A356" s="47" t="s">
        <v>1223</v>
      </c>
      <c r="B356" s="43" t="s">
        <v>533</v>
      </c>
      <c r="C356" s="50" t="s">
        <v>1568</v>
      </c>
      <c r="D356" s="58">
        <v>2</v>
      </c>
      <c r="E356" s="58">
        <v>0.63</v>
      </c>
      <c r="F356" s="58"/>
      <c r="G356" s="58">
        <v>0</v>
      </c>
      <c r="H356" s="58"/>
      <c r="I356" s="58"/>
    </row>
    <row r="357" spans="1:9" ht="93.75">
      <c r="A357" s="47" t="s">
        <v>1223</v>
      </c>
      <c r="B357" s="43" t="s">
        <v>534</v>
      </c>
      <c r="C357" s="50" t="s">
        <v>1569</v>
      </c>
      <c r="D357" s="58">
        <v>2</v>
      </c>
      <c r="E357" s="58">
        <v>0.63</v>
      </c>
      <c r="F357" s="58"/>
      <c r="G357" s="58">
        <v>0</v>
      </c>
      <c r="H357" s="58"/>
      <c r="I357" s="58"/>
    </row>
    <row r="358" spans="1:9" ht="112.5">
      <c r="A358" s="47" t="s">
        <v>1224</v>
      </c>
      <c r="B358" s="43" t="s">
        <v>535</v>
      </c>
      <c r="C358" s="50" t="s">
        <v>1570</v>
      </c>
      <c r="D358" s="58"/>
      <c r="E358" s="58">
        <v>0</v>
      </c>
      <c r="F358" s="58"/>
      <c r="G358" s="58">
        <v>0</v>
      </c>
      <c r="H358" s="58"/>
      <c r="I358" s="58"/>
    </row>
    <row r="359" spans="1:9" ht="112.5">
      <c r="A359" s="47" t="s">
        <v>1224</v>
      </c>
      <c r="B359" s="43" t="s">
        <v>536</v>
      </c>
      <c r="C359" s="50" t="s">
        <v>1571</v>
      </c>
      <c r="D359" s="58"/>
      <c r="E359" s="58">
        <v>0</v>
      </c>
      <c r="F359" s="58"/>
      <c r="G359" s="58">
        <v>0</v>
      </c>
      <c r="H359" s="58"/>
      <c r="I359" s="58"/>
    </row>
    <row r="360" spans="1:9" ht="150">
      <c r="A360" s="47" t="s">
        <v>1224</v>
      </c>
      <c r="B360" s="43" t="s">
        <v>537</v>
      </c>
      <c r="C360" s="50" t="s">
        <v>1572</v>
      </c>
      <c r="D360" s="58">
        <v>1</v>
      </c>
      <c r="E360" s="58">
        <v>0</v>
      </c>
      <c r="F360" s="58"/>
      <c r="G360" s="58">
        <v>1.1930000000000001</v>
      </c>
      <c r="H360" s="58"/>
      <c r="I360" s="58"/>
    </row>
    <row r="361" spans="1:9" ht="75">
      <c r="A361" s="47" t="s">
        <v>1223</v>
      </c>
      <c r="B361" s="43" t="s">
        <v>538</v>
      </c>
      <c r="C361" s="49" t="s">
        <v>1573</v>
      </c>
      <c r="D361" s="58">
        <v>2</v>
      </c>
      <c r="E361" s="58">
        <v>0.63</v>
      </c>
      <c r="F361" s="58"/>
      <c r="G361" s="58">
        <v>0</v>
      </c>
      <c r="H361" s="58"/>
      <c r="I361" s="58"/>
    </row>
    <row r="362" spans="1:9" ht="75">
      <c r="A362" s="47" t="s">
        <v>1223</v>
      </c>
      <c r="B362" s="43" t="s">
        <v>539</v>
      </c>
      <c r="C362" s="50" t="s">
        <v>1574</v>
      </c>
      <c r="D362" s="58">
        <v>2</v>
      </c>
      <c r="E362" s="58">
        <v>1.26</v>
      </c>
      <c r="F362" s="58"/>
      <c r="G362" s="58">
        <v>0</v>
      </c>
      <c r="H362" s="58"/>
      <c r="I362" s="58"/>
    </row>
    <row r="363" spans="1:9" ht="187.5">
      <c r="A363" s="47" t="s">
        <v>1223</v>
      </c>
      <c r="B363" s="43" t="s">
        <v>540</v>
      </c>
      <c r="C363" s="50" t="s">
        <v>1575</v>
      </c>
      <c r="D363" s="58">
        <v>2</v>
      </c>
      <c r="E363" s="58">
        <v>0.16</v>
      </c>
      <c r="F363" s="58"/>
      <c r="G363" s="58">
        <v>0</v>
      </c>
      <c r="H363" s="58"/>
      <c r="I363" s="58"/>
    </row>
    <row r="364" spans="1:9" ht="93.75">
      <c r="A364" s="47" t="s">
        <v>1224</v>
      </c>
      <c r="B364" s="43" t="s">
        <v>541</v>
      </c>
      <c r="C364" s="50" t="s">
        <v>1576</v>
      </c>
      <c r="D364" s="58"/>
      <c r="E364" s="58">
        <v>0</v>
      </c>
      <c r="F364" s="58"/>
      <c r="G364" s="58">
        <v>0</v>
      </c>
      <c r="H364" s="58"/>
      <c r="I364" s="58"/>
    </row>
    <row r="365" spans="1:9" ht="112.5">
      <c r="A365" s="47" t="s">
        <v>1223</v>
      </c>
      <c r="B365" s="43" t="s">
        <v>542</v>
      </c>
      <c r="C365" s="50" t="s">
        <v>1577</v>
      </c>
      <c r="D365" s="58">
        <v>3</v>
      </c>
      <c r="E365" s="58">
        <v>1.26</v>
      </c>
      <c r="F365" s="58"/>
      <c r="G365" s="58">
        <v>0</v>
      </c>
      <c r="H365" s="58"/>
      <c r="I365" s="58"/>
    </row>
    <row r="366" spans="1:9" ht="112.5">
      <c r="A366" s="47" t="s">
        <v>1223</v>
      </c>
      <c r="B366" s="43" t="s">
        <v>543</v>
      </c>
      <c r="C366" s="50" t="s">
        <v>1578</v>
      </c>
      <c r="D366" s="58">
        <v>2</v>
      </c>
      <c r="E366" s="58">
        <v>2</v>
      </c>
      <c r="F366" s="58"/>
      <c r="G366" s="58">
        <v>0</v>
      </c>
      <c r="H366" s="58"/>
      <c r="I366" s="58"/>
    </row>
    <row r="367" spans="1:9" ht="75">
      <c r="A367" s="47" t="s">
        <v>1223</v>
      </c>
      <c r="B367" s="43" t="s">
        <v>544</v>
      </c>
      <c r="C367" s="50" t="s">
        <v>1579</v>
      </c>
      <c r="D367" s="58">
        <v>2</v>
      </c>
      <c r="E367" s="58">
        <v>0.25</v>
      </c>
      <c r="F367" s="58"/>
      <c r="G367" s="58">
        <v>0</v>
      </c>
      <c r="H367" s="58"/>
      <c r="I367" s="58"/>
    </row>
    <row r="368" spans="1:9" ht="75">
      <c r="A368" s="47" t="s">
        <v>1223</v>
      </c>
      <c r="B368" s="43" t="s">
        <v>545</v>
      </c>
      <c r="C368" s="50" t="s">
        <v>1580</v>
      </c>
      <c r="D368" s="58">
        <v>4</v>
      </c>
      <c r="E368" s="58">
        <v>2.5</v>
      </c>
      <c r="F368" s="58"/>
      <c r="G368" s="58">
        <v>0</v>
      </c>
      <c r="H368" s="58"/>
      <c r="I368" s="58"/>
    </row>
    <row r="369" spans="1:9" ht="112.5">
      <c r="A369" s="47" t="s">
        <v>1223</v>
      </c>
      <c r="B369" s="43" t="s">
        <v>546</v>
      </c>
      <c r="C369" s="50" t="s">
        <v>1581</v>
      </c>
      <c r="D369" s="58">
        <v>1</v>
      </c>
      <c r="E369" s="58">
        <v>2.88</v>
      </c>
      <c r="F369" s="58"/>
      <c r="G369" s="58">
        <v>4.0329999999999995</v>
      </c>
      <c r="H369" s="58"/>
      <c r="I369" s="58"/>
    </row>
    <row r="370" spans="1:9" ht="93.75">
      <c r="A370" s="47" t="s">
        <v>1223</v>
      </c>
      <c r="B370" s="43" t="s">
        <v>547</v>
      </c>
      <c r="C370" s="50" t="s">
        <v>1582</v>
      </c>
      <c r="D370" s="58">
        <v>4</v>
      </c>
      <c r="E370" s="58">
        <v>0</v>
      </c>
      <c r="F370" s="58"/>
      <c r="G370" s="58">
        <v>5.42</v>
      </c>
      <c r="H370" s="58"/>
      <c r="I370" s="58"/>
    </row>
    <row r="371" spans="1:9" ht="93.75">
      <c r="A371" s="47" t="s">
        <v>1223</v>
      </c>
      <c r="B371" s="43" t="s">
        <v>548</v>
      </c>
      <c r="C371" s="50" t="s">
        <v>1583</v>
      </c>
      <c r="D371" s="58"/>
      <c r="E371" s="58">
        <v>0</v>
      </c>
      <c r="F371" s="58"/>
      <c r="G371" s="58">
        <v>0</v>
      </c>
      <c r="H371" s="58"/>
      <c r="I371" s="58"/>
    </row>
    <row r="372" spans="1:9" ht="97.55" customHeight="1">
      <c r="A372" s="47" t="s">
        <v>1223</v>
      </c>
      <c r="B372" s="43" t="s">
        <v>549</v>
      </c>
      <c r="C372" s="51" t="s">
        <v>1584</v>
      </c>
      <c r="D372" s="58">
        <v>2</v>
      </c>
      <c r="E372" s="58">
        <v>0</v>
      </c>
      <c r="F372" s="58"/>
      <c r="G372" s="58">
        <v>0</v>
      </c>
      <c r="H372" s="58"/>
      <c r="I372" s="58"/>
    </row>
    <row r="373" spans="1:9" ht="102.05" customHeight="1">
      <c r="A373" s="47" t="s">
        <v>1224</v>
      </c>
      <c r="B373" s="43" t="s">
        <v>550</v>
      </c>
      <c r="C373" s="51" t="s">
        <v>1585</v>
      </c>
      <c r="D373" s="58"/>
      <c r="E373" s="58">
        <v>0</v>
      </c>
      <c r="F373" s="58"/>
      <c r="G373" s="58">
        <v>0</v>
      </c>
      <c r="H373" s="58"/>
      <c r="I373" s="58"/>
    </row>
    <row r="374" spans="1:9" ht="93.75">
      <c r="A374" s="47" t="s">
        <v>1223</v>
      </c>
      <c r="B374" s="43" t="s">
        <v>551</v>
      </c>
      <c r="C374" s="50" t="s">
        <v>1586</v>
      </c>
      <c r="D374" s="58"/>
      <c r="E374" s="58">
        <v>0</v>
      </c>
      <c r="F374" s="58"/>
      <c r="G374" s="58">
        <v>0</v>
      </c>
      <c r="H374" s="58"/>
      <c r="I374" s="58"/>
    </row>
    <row r="375" spans="1:9" ht="123.05" customHeight="1">
      <c r="A375" s="47" t="s">
        <v>1223</v>
      </c>
      <c r="B375" s="43" t="s">
        <v>552</v>
      </c>
      <c r="C375" s="50" t="s">
        <v>1587</v>
      </c>
      <c r="D375" s="58"/>
      <c r="E375" s="58">
        <v>0</v>
      </c>
      <c r="F375" s="58"/>
      <c r="G375" s="58">
        <v>0</v>
      </c>
      <c r="H375" s="58"/>
      <c r="I375" s="58"/>
    </row>
    <row r="376" spans="1:9" ht="95.45" customHeight="1">
      <c r="A376" s="47" t="s">
        <v>1224</v>
      </c>
      <c r="B376" s="43" t="s">
        <v>553</v>
      </c>
      <c r="C376" s="50" t="s">
        <v>1588</v>
      </c>
      <c r="D376" s="58"/>
      <c r="E376" s="58">
        <v>0</v>
      </c>
      <c r="F376" s="58"/>
      <c r="G376" s="58">
        <v>0</v>
      </c>
      <c r="H376" s="58"/>
      <c r="I376" s="58"/>
    </row>
    <row r="377" spans="1:9" ht="134.3" customHeight="1">
      <c r="A377" s="47" t="s">
        <v>1223</v>
      </c>
      <c r="B377" s="43" t="s">
        <v>554</v>
      </c>
      <c r="C377" s="50" t="s">
        <v>1589</v>
      </c>
      <c r="D377" s="58"/>
      <c r="E377" s="58">
        <v>0</v>
      </c>
      <c r="F377" s="58"/>
      <c r="G377" s="58">
        <v>0</v>
      </c>
      <c r="H377" s="58"/>
      <c r="I377" s="58"/>
    </row>
    <row r="378" spans="1:9" ht="81.75" customHeight="1">
      <c r="A378" s="47" t="s">
        <v>1224</v>
      </c>
      <c r="B378" s="43" t="s">
        <v>555</v>
      </c>
      <c r="C378" s="50" t="s">
        <v>1590</v>
      </c>
      <c r="D378" s="58">
        <v>4</v>
      </c>
      <c r="E378" s="58">
        <v>0</v>
      </c>
      <c r="F378" s="58"/>
      <c r="G378" s="58">
        <v>0.23</v>
      </c>
      <c r="H378" s="58"/>
      <c r="I378" s="58"/>
    </row>
    <row r="379" spans="1:9" ht="81.75" customHeight="1">
      <c r="A379" s="47" t="s">
        <v>1223</v>
      </c>
      <c r="B379" s="43" t="s">
        <v>556</v>
      </c>
      <c r="C379" s="50" t="s">
        <v>1591</v>
      </c>
      <c r="D379" s="58"/>
      <c r="E379" s="58">
        <v>0</v>
      </c>
      <c r="F379" s="58"/>
      <c r="G379" s="58">
        <v>0</v>
      </c>
      <c r="H379" s="58"/>
      <c r="I379" s="58"/>
    </row>
    <row r="380" spans="1:9" ht="114" customHeight="1">
      <c r="A380" s="47" t="s">
        <v>1223</v>
      </c>
      <c r="B380" s="43" t="s">
        <v>557</v>
      </c>
      <c r="C380" s="50" t="s">
        <v>1592</v>
      </c>
      <c r="D380" s="58">
        <v>4</v>
      </c>
      <c r="E380" s="58">
        <v>0.63</v>
      </c>
      <c r="F380" s="58"/>
      <c r="G380" s="58">
        <v>0</v>
      </c>
      <c r="H380" s="58"/>
      <c r="I380" s="58"/>
    </row>
    <row r="381" spans="1:9" ht="75" customHeight="1">
      <c r="A381" s="47" t="s">
        <v>1223</v>
      </c>
      <c r="B381" s="43" t="s">
        <v>558</v>
      </c>
      <c r="C381" s="50" t="s">
        <v>1593</v>
      </c>
      <c r="D381" s="58"/>
      <c r="E381" s="58">
        <v>0</v>
      </c>
      <c r="F381" s="58"/>
      <c r="G381" s="58">
        <v>0</v>
      </c>
      <c r="H381" s="58"/>
      <c r="I381" s="58"/>
    </row>
    <row r="382" spans="1:9" ht="120.7" customHeight="1">
      <c r="A382" s="47" t="s">
        <v>1223</v>
      </c>
      <c r="B382" s="43" t="s">
        <v>559</v>
      </c>
      <c r="C382" s="50" t="s">
        <v>1594</v>
      </c>
      <c r="D382" s="58"/>
      <c r="E382" s="58">
        <v>0</v>
      </c>
      <c r="F382" s="58"/>
      <c r="G382" s="58">
        <v>0</v>
      </c>
      <c r="H382" s="58"/>
      <c r="I382" s="58"/>
    </row>
    <row r="383" spans="1:9" ht="83.3" customHeight="1">
      <c r="A383" s="47" t="s">
        <v>1224</v>
      </c>
      <c r="B383" s="43" t="s">
        <v>560</v>
      </c>
      <c r="C383" s="50" t="s">
        <v>1595</v>
      </c>
      <c r="D383" s="58"/>
      <c r="E383" s="58">
        <v>0</v>
      </c>
      <c r="F383" s="58"/>
      <c r="G383" s="58">
        <v>0</v>
      </c>
      <c r="H383" s="58"/>
      <c r="I383" s="58"/>
    </row>
    <row r="384" spans="1:9" ht="75">
      <c r="A384" s="47" t="s">
        <v>1223</v>
      </c>
      <c r="B384" s="43" t="s">
        <v>561</v>
      </c>
      <c r="C384" s="50" t="s">
        <v>1596</v>
      </c>
      <c r="D384" s="58"/>
      <c r="E384" s="58">
        <v>0</v>
      </c>
      <c r="F384" s="58"/>
      <c r="G384" s="58">
        <v>0</v>
      </c>
      <c r="H384" s="58"/>
      <c r="I384" s="58"/>
    </row>
    <row r="385" spans="1:9" ht="116.3" customHeight="1">
      <c r="A385" s="47" t="s">
        <v>1223</v>
      </c>
      <c r="B385" s="43" t="s">
        <v>562</v>
      </c>
      <c r="C385" s="50" t="s">
        <v>1597</v>
      </c>
      <c r="D385" s="58"/>
      <c r="E385" s="58">
        <v>0</v>
      </c>
      <c r="F385" s="58"/>
      <c r="G385" s="58">
        <v>0</v>
      </c>
      <c r="H385" s="58"/>
      <c r="I385" s="58"/>
    </row>
    <row r="386" spans="1:9" ht="93.75">
      <c r="A386" s="47" t="s">
        <v>1223</v>
      </c>
      <c r="B386" s="43" t="s">
        <v>563</v>
      </c>
      <c r="C386" s="50" t="s">
        <v>1598</v>
      </c>
      <c r="D386" s="58"/>
      <c r="E386" s="58">
        <v>0</v>
      </c>
      <c r="F386" s="58"/>
      <c r="G386" s="58">
        <v>0</v>
      </c>
      <c r="H386" s="58"/>
      <c r="I386" s="58"/>
    </row>
    <row r="387" spans="1:9" ht="84.05" customHeight="1">
      <c r="A387" s="47" t="s">
        <v>1223</v>
      </c>
      <c r="B387" s="43" t="s">
        <v>564</v>
      </c>
      <c r="C387" s="50" t="s">
        <v>1599</v>
      </c>
      <c r="D387" s="58"/>
      <c r="E387" s="58">
        <v>0</v>
      </c>
      <c r="F387" s="58"/>
      <c r="G387" s="58">
        <v>0</v>
      </c>
      <c r="H387" s="58"/>
      <c r="I387" s="58"/>
    </row>
    <row r="388" spans="1:9" ht="93.75">
      <c r="A388" s="47" t="s">
        <v>1224</v>
      </c>
      <c r="B388" s="43" t="s">
        <v>565</v>
      </c>
      <c r="C388" s="50" t="s">
        <v>1600</v>
      </c>
      <c r="D388" s="58"/>
      <c r="E388" s="58">
        <v>0</v>
      </c>
      <c r="F388" s="58"/>
      <c r="G388" s="58">
        <v>0</v>
      </c>
      <c r="H388" s="58"/>
      <c r="I388" s="58"/>
    </row>
    <row r="389" spans="1:9" ht="75">
      <c r="A389" s="47" t="s">
        <v>1224</v>
      </c>
      <c r="B389" s="43" t="s">
        <v>566</v>
      </c>
      <c r="C389" s="50" t="s">
        <v>1601</v>
      </c>
      <c r="D389" s="58"/>
      <c r="E389" s="58">
        <v>0</v>
      </c>
      <c r="F389" s="58"/>
      <c r="G389" s="58">
        <v>0</v>
      </c>
      <c r="H389" s="58"/>
      <c r="I389" s="58"/>
    </row>
    <row r="390" spans="1:9" ht="75">
      <c r="A390" s="47" t="s">
        <v>1224</v>
      </c>
      <c r="B390" s="43" t="s">
        <v>567</v>
      </c>
      <c r="C390" s="50" t="s">
        <v>1602</v>
      </c>
      <c r="D390" s="58"/>
      <c r="E390" s="58">
        <v>0</v>
      </c>
      <c r="F390" s="58"/>
      <c r="G390" s="58">
        <v>0</v>
      </c>
      <c r="H390" s="58"/>
      <c r="I390" s="58"/>
    </row>
    <row r="391" spans="1:9" ht="75">
      <c r="A391" s="47" t="s">
        <v>1224</v>
      </c>
      <c r="B391" s="43" t="s">
        <v>568</v>
      </c>
      <c r="C391" s="50" t="s">
        <v>1603</v>
      </c>
      <c r="D391" s="58"/>
      <c r="E391" s="58">
        <v>0</v>
      </c>
      <c r="F391" s="58"/>
      <c r="G391" s="58">
        <v>0</v>
      </c>
      <c r="H391" s="58"/>
      <c r="I391" s="58"/>
    </row>
    <row r="392" spans="1:9" ht="80.3" customHeight="1">
      <c r="A392" s="47" t="s">
        <v>1224</v>
      </c>
      <c r="B392" s="43" t="s">
        <v>569</v>
      </c>
      <c r="C392" s="50" t="s">
        <v>1604</v>
      </c>
      <c r="D392" s="58"/>
      <c r="E392" s="58">
        <v>0</v>
      </c>
      <c r="F392" s="58"/>
      <c r="G392" s="58">
        <v>0</v>
      </c>
      <c r="H392" s="58"/>
      <c r="I392" s="58"/>
    </row>
    <row r="393" spans="1:9" ht="75">
      <c r="A393" s="47" t="s">
        <v>1223</v>
      </c>
      <c r="B393" s="43" t="s">
        <v>570</v>
      </c>
      <c r="C393" s="50" t="s">
        <v>1605</v>
      </c>
      <c r="D393" s="58"/>
      <c r="E393" s="58">
        <v>0</v>
      </c>
      <c r="F393" s="58"/>
      <c r="G393" s="58">
        <v>0</v>
      </c>
      <c r="H393" s="58"/>
      <c r="I393" s="58"/>
    </row>
    <row r="394" spans="1:9" ht="93.75">
      <c r="A394" s="47" t="s">
        <v>1224</v>
      </c>
      <c r="B394" s="43" t="s">
        <v>571</v>
      </c>
      <c r="C394" s="50" t="s">
        <v>1606</v>
      </c>
      <c r="D394" s="58">
        <v>2</v>
      </c>
      <c r="E394" s="58">
        <v>0</v>
      </c>
      <c r="F394" s="58"/>
      <c r="G394" s="58">
        <v>0.26300000000000001</v>
      </c>
      <c r="H394" s="58"/>
      <c r="I394" s="58"/>
    </row>
    <row r="395" spans="1:9" ht="93.75">
      <c r="A395" s="47" t="s">
        <v>1223</v>
      </c>
      <c r="B395" s="43" t="s">
        <v>572</v>
      </c>
      <c r="C395" s="50" t="s">
        <v>1607</v>
      </c>
      <c r="D395" s="58">
        <v>1</v>
      </c>
      <c r="E395" s="58">
        <v>1.26</v>
      </c>
      <c r="F395" s="58"/>
      <c r="G395" s="58">
        <v>0</v>
      </c>
      <c r="H395" s="58"/>
      <c r="I395" s="58"/>
    </row>
    <row r="396" spans="1:9" ht="112.5">
      <c r="A396" s="47" t="s">
        <v>1223</v>
      </c>
      <c r="B396" s="43" t="s">
        <v>573</v>
      </c>
      <c r="C396" s="50" t="s">
        <v>1608</v>
      </c>
      <c r="D396" s="58">
        <v>1</v>
      </c>
      <c r="E396" s="58">
        <v>0.25</v>
      </c>
      <c r="F396" s="58"/>
      <c r="G396" s="58">
        <v>0</v>
      </c>
      <c r="H396" s="58"/>
      <c r="I396" s="58"/>
    </row>
    <row r="397" spans="1:9" ht="83.3" customHeight="1">
      <c r="A397" s="47" t="s">
        <v>1224</v>
      </c>
      <c r="B397" s="43" t="s">
        <v>574</v>
      </c>
      <c r="C397" s="50" t="s">
        <v>1609</v>
      </c>
      <c r="D397" s="58">
        <v>1</v>
      </c>
      <c r="E397" s="58">
        <v>0</v>
      </c>
      <c r="F397" s="58"/>
      <c r="G397" s="58">
        <v>0.20200000000000001</v>
      </c>
      <c r="H397" s="58"/>
      <c r="I397" s="58"/>
    </row>
    <row r="398" spans="1:9" ht="75">
      <c r="A398" s="47" t="s">
        <v>1223</v>
      </c>
      <c r="B398" s="43" t="s">
        <v>575</v>
      </c>
      <c r="C398" s="50" t="s">
        <v>1610</v>
      </c>
      <c r="D398" s="58">
        <v>1</v>
      </c>
      <c r="E398" s="58">
        <v>0.40</v>
      </c>
      <c r="F398" s="58"/>
      <c r="G398" s="58">
        <v>0</v>
      </c>
      <c r="H398" s="58"/>
      <c r="I398" s="58"/>
    </row>
    <row r="399" spans="1:9" ht="112.5">
      <c r="A399" s="47" t="s">
        <v>1224</v>
      </c>
      <c r="B399" s="43" t="s">
        <v>576</v>
      </c>
      <c r="C399" s="50" t="s">
        <v>1611</v>
      </c>
      <c r="D399" s="58">
        <v>2</v>
      </c>
      <c r="E399" s="58">
        <v>0</v>
      </c>
      <c r="F399" s="58"/>
      <c r="G399" s="58">
        <v>0.60</v>
      </c>
      <c r="H399" s="58"/>
      <c r="I399" s="58"/>
    </row>
    <row r="400" spans="1:9" ht="99.2" customHeight="1">
      <c r="A400" s="47" t="s">
        <v>1223</v>
      </c>
      <c r="B400" s="43" t="s">
        <v>577</v>
      </c>
      <c r="C400" s="50" t="s">
        <v>1612</v>
      </c>
      <c r="D400" s="58">
        <v>1</v>
      </c>
      <c r="E400" s="58">
        <v>0.40</v>
      </c>
      <c r="F400" s="58"/>
      <c r="G400" s="58">
        <v>0</v>
      </c>
      <c r="H400" s="58"/>
      <c r="I400" s="58"/>
    </row>
    <row r="401" spans="1:9" ht="100.5" customHeight="1">
      <c r="A401" s="47" t="s">
        <v>1223</v>
      </c>
      <c r="B401" s="43" t="s">
        <v>578</v>
      </c>
      <c r="C401" s="50" t="s">
        <v>1613</v>
      </c>
      <c r="D401" s="58">
        <v>3</v>
      </c>
      <c r="E401" s="58">
        <v>0</v>
      </c>
      <c r="F401" s="58"/>
      <c r="G401" s="58">
        <v>0</v>
      </c>
      <c r="H401" s="58"/>
      <c r="I401" s="58"/>
    </row>
    <row r="402" spans="1:9" ht="75">
      <c r="A402" s="47" t="s">
        <v>1223</v>
      </c>
      <c r="B402" s="43" t="s">
        <v>579</v>
      </c>
      <c r="C402" s="50" t="s">
        <v>1614</v>
      </c>
      <c r="D402" s="58">
        <v>1</v>
      </c>
      <c r="E402" s="58">
        <v>0.25</v>
      </c>
      <c r="F402" s="58"/>
      <c r="G402" s="58">
        <v>0</v>
      </c>
      <c r="H402" s="58"/>
      <c r="I402" s="58"/>
    </row>
    <row r="403" spans="1:9" ht="150">
      <c r="A403" s="47" t="s">
        <v>1223</v>
      </c>
      <c r="B403" s="43" t="s">
        <v>580</v>
      </c>
      <c r="C403" s="50" t="s">
        <v>1615</v>
      </c>
      <c r="D403" s="58">
        <v>1</v>
      </c>
      <c r="E403" s="58">
        <v>0</v>
      </c>
      <c r="F403" s="58"/>
      <c r="G403" s="58">
        <v>0</v>
      </c>
      <c r="H403" s="58"/>
      <c r="I403" s="58"/>
    </row>
    <row r="404" spans="1:9" ht="73.55" customHeight="1">
      <c r="A404" s="47" t="s">
        <v>1224</v>
      </c>
      <c r="B404" s="43" t="s">
        <v>581</v>
      </c>
      <c r="C404" s="50" t="s">
        <v>1616</v>
      </c>
      <c r="D404" s="58">
        <v>1</v>
      </c>
      <c r="E404" s="58">
        <v>0</v>
      </c>
      <c r="F404" s="58"/>
      <c r="G404" s="58">
        <v>0.09</v>
      </c>
      <c r="H404" s="58"/>
      <c r="I404" s="58"/>
    </row>
    <row r="405" spans="1:9" ht="135.2" customHeight="1">
      <c r="A405" s="47" t="s">
        <v>1224</v>
      </c>
      <c r="B405" s="43" t="s">
        <v>582</v>
      </c>
      <c r="C405" s="50" t="s">
        <v>1617</v>
      </c>
      <c r="D405" s="58">
        <v>1</v>
      </c>
      <c r="E405" s="58">
        <v>0</v>
      </c>
      <c r="F405" s="58"/>
      <c r="G405" s="58">
        <v>0.19</v>
      </c>
      <c r="H405" s="58"/>
      <c r="I405" s="58"/>
    </row>
    <row r="406" spans="1:9" ht="75">
      <c r="A406" s="47" t="s">
        <v>1224</v>
      </c>
      <c r="B406" s="43" t="s">
        <v>583</v>
      </c>
      <c r="C406" s="50" t="s">
        <v>1618</v>
      </c>
      <c r="D406" s="58"/>
      <c r="E406" s="58">
        <v>0</v>
      </c>
      <c r="F406" s="58"/>
      <c r="G406" s="58">
        <v>0</v>
      </c>
      <c r="H406" s="58"/>
      <c r="I406" s="58"/>
    </row>
    <row r="407" spans="1:9" ht="93.75">
      <c r="A407" s="47" t="s">
        <v>1224</v>
      </c>
      <c r="B407" s="43" t="s">
        <v>584</v>
      </c>
      <c r="C407" s="50" t="s">
        <v>1619</v>
      </c>
      <c r="D407" s="58">
        <v>4</v>
      </c>
      <c r="E407" s="58">
        <v>0</v>
      </c>
      <c r="F407" s="58"/>
      <c r="G407" s="58">
        <v>0.10</v>
      </c>
      <c r="H407" s="58"/>
      <c r="I407" s="58"/>
    </row>
    <row r="408" spans="1:9" ht="95.45" customHeight="1">
      <c r="A408" s="47" t="s">
        <v>1223</v>
      </c>
      <c r="B408" s="43" t="s">
        <v>585</v>
      </c>
      <c r="C408" s="50" t="s">
        <v>1620</v>
      </c>
      <c r="D408" s="58"/>
      <c r="E408" s="58">
        <v>0</v>
      </c>
      <c r="F408" s="58"/>
      <c r="G408" s="58">
        <v>0</v>
      </c>
      <c r="H408" s="58"/>
      <c r="I408" s="58"/>
    </row>
    <row r="409" spans="1:9" ht="116.3" customHeight="1">
      <c r="A409" s="47" t="s">
        <v>1223</v>
      </c>
      <c r="B409" s="43" t="s">
        <v>586</v>
      </c>
      <c r="C409" s="50" t="s">
        <v>1621</v>
      </c>
      <c r="D409" s="58"/>
      <c r="E409" s="58">
        <v>0</v>
      </c>
      <c r="F409" s="58"/>
      <c r="G409" s="58">
        <v>0</v>
      </c>
      <c r="H409" s="58"/>
      <c r="I409" s="58"/>
    </row>
    <row r="410" spans="1:9" ht="56.25">
      <c r="A410" s="47" t="s">
        <v>1224</v>
      </c>
      <c r="B410" s="43" t="s">
        <v>587</v>
      </c>
      <c r="C410" s="50" t="s">
        <v>1622</v>
      </c>
      <c r="D410" s="58"/>
      <c r="E410" s="58">
        <v>0</v>
      </c>
      <c r="F410" s="58"/>
      <c r="G410" s="58">
        <v>0</v>
      </c>
      <c r="H410" s="58"/>
      <c r="I410" s="58"/>
    </row>
    <row r="411" spans="1:9" ht="56.25">
      <c r="A411" s="47" t="s">
        <v>1223</v>
      </c>
      <c r="B411" s="43" t="s">
        <v>588</v>
      </c>
      <c r="C411" s="50" t="s">
        <v>1623</v>
      </c>
      <c r="D411" s="58"/>
      <c r="E411" s="58">
        <v>0</v>
      </c>
      <c r="F411" s="58"/>
      <c r="G411" s="58">
        <v>0</v>
      </c>
      <c r="H411" s="58"/>
      <c r="I411" s="58"/>
    </row>
    <row r="412" spans="1:9" ht="56.25">
      <c r="A412" s="47" t="s">
        <v>1223</v>
      </c>
      <c r="B412" s="43" t="s">
        <v>589</v>
      </c>
      <c r="C412" s="50" t="s">
        <v>1624</v>
      </c>
      <c r="D412" s="58"/>
      <c r="E412" s="58">
        <v>0</v>
      </c>
      <c r="F412" s="58"/>
      <c r="G412" s="58">
        <v>0</v>
      </c>
      <c r="H412" s="58"/>
      <c r="I412" s="58"/>
    </row>
    <row r="413" spans="1:9" ht="156.7" customHeight="1">
      <c r="A413" s="47" t="s">
        <v>1223</v>
      </c>
      <c r="B413" s="43" t="s">
        <v>590</v>
      </c>
      <c r="C413" s="50" t="s">
        <v>1625</v>
      </c>
      <c r="D413" s="58">
        <v>1</v>
      </c>
      <c r="E413" s="58">
        <v>0</v>
      </c>
      <c r="F413" s="58"/>
      <c r="G413" s="58">
        <v>0</v>
      </c>
      <c r="H413" s="58"/>
      <c r="I413" s="58"/>
    </row>
    <row r="414" spans="1:9" ht="116.3" customHeight="1">
      <c r="A414" s="47" t="s">
        <v>1224</v>
      </c>
      <c r="B414" s="43" t="s">
        <v>591</v>
      </c>
      <c r="C414" s="50" t="s">
        <v>1626</v>
      </c>
      <c r="D414" s="58">
        <v>1</v>
      </c>
      <c r="E414" s="58">
        <v>0</v>
      </c>
      <c r="F414" s="58"/>
      <c r="G414" s="58">
        <v>0.665</v>
      </c>
      <c r="H414" s="58"/>
      <c r="I414" s="58"/>
    </row>
    <row r="415" spans="1:9" ht="112.5">
      <c r="A415" s="47" t="s">
        <v>1224</v>
      </c>
      <c r="B415" s="43" t="s">
        <v>592</v>
      </c>
      <c r="C415" s="50" t="s">
        <v>1627</v>
      </c>
      <c r="D415" s="58">
        <v>3</v>
      </c>
      <c r="E415" s="58">
        <v>0</v>
      </c>
      <c r="F415" s="58"/>
      <c r="G415" s="58">
        <v>0.305</v>
      </c>
      <c r="H415" s="58"/>
      <c r="I415" s="58"/>
    </row>
    <row r="416" spans="1:9" ht="100.5" customHeight="1">
      <c r="A416" s="47" t="s">
        <v>1224</v>
      </c>
      <c r="B416" s="43" t="s">
        <v>593</v>
      </c>
      <c r="C416" s="50" t="s">
        <v>1628</v>
      </c>
      <c r="D416" s="58">
        <v>2</v>
      </c>
      <c r="E416" s="58">
        <v>0</v>
      </c>
      <c r="F416" s="58"/>
      <c r="G416" s="58">
        <v>0.135</v>
      </c>
      <c r="H416" s="58"/>
      <c r="I416" s="58"/>
    </row>
    <row r="417" spans="1:9" ht="75">
      <c r="A417" s="47" t="s">
        <v>1224</v>
      </c>
      <c r="B417" s="43" t="s">
        <v>594</v>
      </c>
      <c r="C417" s="50" t="s">
        <v>1629</v>
      </c>
      <c r="D417" s="58"/>
      <c r="E417" s="58">
        <v>0</v>
      </c>
      <c r="F417" s="58"/>
      <c r="G417" s="58">
        <v>0</v>
      </c>
      <c r="H417" s="58"/>
      <c r="I417" s="58"/>
    </row>
    <row r="418" spans="1:9" ht="63.2" customHeight="1">
      <c r="A418" s="47" t="s">
        <v>1224</v>
      </c>
      <c r="B418" s="43" t="s">
        <v>595</v>
      </c>
      <c r="C418" s="50" t="s">
        <v>1630</v>
      </c>
      <c r="D418" s="58">
        <v>1</v>
      </c>
      <c r="E418" s="58">
        <v>0</v>
      </c>
      <c r="F418" s="58"/>
      <c r="G418" s="58">
        <v>2.2000000000000002</v>
      </c>
      <c r="H418" s="58"/>
      <c r="I418" s="58"/>
    </row>
    <row r="419" spans="1:9" ht="112.55" customHeight="1">
      <c r="A419" s="47" t="s">
        <v>1224</v>
      </c>
      <c r="B419" s="43" t="s">
        <v>596</v>
      </c>
      <c r="C419" s="50" t="s">
        <v>1631</v>
      </c>
      <c r="D419" s="58">
        <v>4</v>
      </c>
      <c r="E419" s="58">
        <v>0</v>
      </c>
      <c r="F419" s="58"/>
      <c r="G419" s="58">
        <v>0.16</v>
      </c>
      <c r="H419" s="58"/>
      <c r="I419" s="58"/>
    </row>
    <row r="420" spans="1:9" ht="59.45" customHeight="1">
      <c r="A420" s="47" t="s">
        <v>1223</v>
      </c>
      <c r="B420" s="43" t="s">
        <v>597</v>
      </c>
      <c r="C420" s="50" t="s">
        <v>1632</v>
      </c>
      <c r="D420" s="58">
        <v>1</v>
      </c>
      <c r="E420" s="58">
        <v>0</v>
      </c>
      <c r="F420" s="58"/>
      <c r="G420" s="58">
        <v>0</v>
      </c>
      <c r="H420" s="58"/>
      <c r="I420" s="58"/>
    </row>
    <row r="421" spans="1:9" ht="131.25">
      <c r="A421" s="47" t="s">
        <v>1223</v>
      </c>
      <c r="B421" s="43" t="s">
        <v>598</v>
      </c>
      <c r="C421" s="50" t="s">
        <v>1633</v>
      </c>
      <c r="D421" s="58">
        <v>1</v>
      </c>
      <c r="E421" s="58">
        <v>0.16</v>
      </c>
      <c r="F421" s="58"/>
      <c r="G421" s="58">
        <v>0</v>
      </c>
      <c r="H421" s="58"/>
      <c r="I421" s="58"/>
    </row>
    <row r="422" spans="1:9" ht="93.75">
      <c r="A422" s="47" t="s">
        <v>1223</v>
      </c>
      <c r="B422" s="43" t="s">
        <v>599</v>
      </c>
      <c r="C422" s="50" t="s">
        <v>1634</v>
      </c>
      <c r="D422" s="58">
        <v>4</v>
      </c>
      <c r="E422" s="58">
        <v>0.40</v>
      </c>
      <c r="F422" s="58"/>
      <c r="G422" s="58">
        <v>0</v>
      </c>
      <c r="H422" s="58"/>
      <c r="I422" s="58"/>
    </row>
    <row r="423" spans="1:9" ht="60" customHeight="1">
      <c r="A423" s="47" t="s">
        <v>1223</v>
      </c>
      <c r="B423" s="43" t="s">
        <v>600</v>
      </c>
      <c r="C423" s="50" t="s">
        <v>1635</v>
      </c>
      <c r="D423" s="58"/>
      <c r="E423" s="58">
        <v>0</v>
      </c>
      <c r="F423" s="58"/>
      <c r="G423" s="58">
        <v>0</v>
      </c>
      <c r="H423" s="58"/>
      <c r="I423" s="58"/>
    </row>
    <row r="424" spans="1:9" ht="59.45" customHeight="1">
      <c r="A424" s="47" t="s">
        <v>1223</v>
      </c>
      <c r="B424" s="43" t="s">
        <v>601</v>
      </c>
      <c r="C424" s="50" t="s">
        <v>1636</v>
      </c>
      <c r="D424" s="58"/>
      <c r="E424" s="58">
        <v>0</v>
      </c>
      <c r="F424" s="58"/>
      <c r="G424" s="58">
        <v>0</v>
      </c>
      <c r="H424" s="58"/>
      <c r="I424" s="58"/>
    </row>
    <row r="425" spans="1:9" ht="131.25">
      <c r="A425" s="47" t="s">
        <v>1224</v>
      </c>
      <c r="B425" s="43" t="s">
        <v>602</v>
      </c>
      <c r="C425" s="50" t="s">
        <v>1637</v>
      </c>
      <c r="D425" s="58">
        <v>1</v>
      </c>
      <c r="E425" s="58">
        <v>0</v>
      </c>
      <c r="F425" s="58"/>
      <c r="G425" s="58">
        <v>0.060999999999999999</v>
      </c>
      <c r="H425" s="58"/>
      <c r="I425" s="58"/>
    </row>
    <row r="426" spans="1:9" ht="112.5">
      <c r="A426" s="47" t="s">
        <v>1223</v>
      </c>
      <c r="B426" s="43" t="s">
        <v>603</v>
      </c>
      <c r="C426" s="50" t="s">
        <v>1638</v>
      </c>
      <c r="D426" s="58"/>
      <c r="E426" s="58">
        <v>0</v>
      </c>
      <c r="F426" s="58"/>
      <c r="G426" s="58">
        <v>0</v>
      </c>
      <c r="H426" s="58"/>
      <c r="I426" s="58"/>
    </row>
    <row r="427" spans="1:9" ht="75">
      <c r="A427" s="47" t="s">
        <v>1223</v>
      </c>
      <c r="B427" s="43" t="s">
        <v>604</v>
      </c>
      <c r="C427" s="51" t="s">
        <v>1639</v>
      </c>
      <c r="D427" s="58">
        <v>3</v>
      </c>
      <c r="E427" s="58">
        <v>0</v>
      </c>
      <c r="F427" s="58"/>
      <c r="G427" s="58">
        <v>0</v>
      </c>
      <c r="H427" s="58"/>
      <c r="I427" s="58"/>
    </row>
    <row r="428" spans="1:9" ht="75">
      <c r="A428" s="47" t="s">
        <v>1224</v>
      </c>
      <c r="B428" s="43" t="s">
        <v>605</v>
      </c>
      <c r="C428" s="50" t="s">
        <v>1640</v>
      </c>
      <c r="D428" s="58">
        <v>2</v>
      </c>
      <c r="E428" s="58">
        <v>0</v>
      </c>
      <c r="F428" s="58"/>
      <c r="G428" s="58">
        <v>0.27300000000000002</v>
      </c>
      <c r="H428" s="58"/>
      <c r="I428" s="58"/>
    </row>
    <row r="429" spans="1:9" ht="112.5">
      <c r="A429" s="47" t="s">
        <v>1224</v>
      </c>
      <c r="B429" s="43" t="s">
        <v>2765</v>
      </c>
      <c r="C429" s="50" t="s">
        <v>2766</v>
      </c>
      <c r="D429" s="58"/>
      <c r="E429" s="58"/>
      <c r="F429" s="58"/>
      <c r="G429" s="58"/>
      <c r="H429" s="58"/>
      <c r="I429" s="58"/>
    </row>
    <row r="430" spans="1:9" ht="56.25">
      <c r="A430" s="47" t="s">
        <v>1223</v>
      </c>
      <c r="B430" s="43" t="s">
        <v>606</v>
      </c>
      <c r="C430" s="50" t="s">
        <v>1641</v>
      </c>
      <c r="D430" s="58"/>
      <c r="E430" s="58">
        <v>0</v>
      </c>
      <c r="F430" s="58"/>
      <c r="G430" s="58">
        <v>0</v>
      </c>
      <c r="H430" s="58"/>
      <c r="I430" s="58"/>
    </row>
    <row r="431" spans="1:9" ht="75">
      <c r="A431" s="47" t="s">
        <v>1223</v>
      </c>
      <c r="B431" s="43" t="s">
        <v>607</v>
      </c>
      <c r="C431" s="50" t="s">
        <v>1642</v>
      </c>
      <c r="D431" s="58">
        <v>3</v>
      </c>
      <c r="E431" s="58">
        <v>0.63</v>
      </c>
      <c r="F431" s="58"/>
      <c r="G431" s="58">
        <v>0</v>
      </c>
      <c r="H431" s="58"/>
      <c r="I431" s="58"/>
    </row>
    <row r="432" spans="1:9" ht="75">
      <c r="A432" s="47" t="s">
        <v>1224</v>
      </c>
      <c r="B432" s="43" t="s">
        <v>608</v>
      </c>
      <c r="C432" s="50" t="s">
        <v>1643</v>
      </c>
      <c r="D432" s="58">
        <v>2</v>
      </c>
      <c r="E432" s="58">
        <v>0</v>
      </c>
      <c r="F432" s="58"/>
      <c r="G432" s="58">
        <v>0.245</v>
      </c>
      <c r="H432" s="58"/>
      <c r="I432" s="58"/>
    </row>
    <row r="433" spans="1:9" ht="93.75">
      <c r="A433" s="47" t="s">
        <v>1224</v>
      </c>
      <c r="B433" s="43" t="s">
        <v>609</v>
      </c>
      <c r="C433" s="50" t="s">
        <v>1644</v>
      </c>
      <c r="D433" s="58">
        <v>4</v>
      </c>
      <c r="E433" s="58">
        <v>0</v>
      </c>
      <c r="F433" s="58"/>
      <c r="G433" s="58">
        <v>0.04</v>
      </c>
      <c r="H433" s="58"/>
      <c r="I433" s="58"/>
    </row>
    <row r="434" spans="1:9" ht="75">
      <c r="A434" s="47" t="s">
        <v>1224</v>
      </c>
      <c r="B434" s="43" t="s">
        <v>610</v>
      </c>
      <c r="C434" s="50" t="s">
        <v>1645</v>
      </c>
      <c r="D434" s="58">
        <v>4</v>
      </c>
      <c r="E434" s="58">
        <v>0</v>
      </c>
      <c r="F434" s="58"/>
      <c r="G434" s="58">
        <v>0.15</v>
      </c>
      <c r="H434" s="58"/>
      <c r="I434" s="58"/>
    </row>
    <row r="435" spans="1:9" ht="75">
      <c r="A435" s="47" t="s">
        <v>1224</v>
      </c>
      <c r="B435" s="43" t="s">
        <v>611</v>
      </c>
      <c r="C435" s="50" t="s">
        <v>1646</v>
      </c>
      <c r="D435" s="58">
        <v>4</v>
      </c>
      <c r="E435" s="58">
        <v>0</v>
      </c>
      <c r="F435" s="58"/>
      <c r="G435" s="58">
        <v>0.5</v>
      </c>
      <c r="H435" s="58"/>
      <c r="I435" s="58"/>
    </row>
    <row r="436" spans="1:9" ht="75">
      <c r="A436" s="47" t="s">
        <v>1224</v>
      </c>
      <c r="B436" s="43" t="s">
        <v>612</v>
      </c>
      <c r="C436" s="50" t="s">
        <v>1647</v>
      </c>
      <c r="D436" s="58">
        <v>1</v>
      </c>
      <c r="E436" s="58">
        <v>0</v>
      </c>
      <c r="F436" s="58"/>
      <c r="G436" s="58">
        <v>0.085999999999999993</v>
      </c>
      <c r="H436" s="58"/>
      <c r="I436" s="58"/>
    </row>
    <row r="437" spans="1:9" ht="75">
      <c r="A437" s="47" t="s">
        <v>1224</v>
      </c>
      <c r="B437" s="43" t="s">
        <v>613</v>
      </c>
      <c r="C437" s="50" t="s">
        <v>1648</v>
      </c>
      <c r="D437" s="58">
        <v>4</v>
      </c>
      <c r="E437" s="58">
        <v>0</v>
      </c>
      <c r="F437" s="58"/>
      <c r="G437" s="58">
        <v>0.30</v>
      </c>
      <c r="H437" s="58"/>
      <c r="I437" s="58"/>
    </row>
    <row r="438" spans="1:9" ht="97.55" customHeight="1">
      <c r="A438" s="47" t="s">
        <v>1224</v>
      </c>
      <c r="B438" s="43" t="s">
        <v>614</v>
      </c>
      <c r="C438" s="50" t="s">
        <v>1649</v>
      </c>
      <c r="D438" s="58">
        <v>4</v>
      </c>
      <c r="E438" s="58">
        <v>0</v>
      </c>
      <c r="F438" s="58"/>
      <c r="G438" s="58">
        <v>0.59</v>
      </c>
      <c r="H438" s="58"/>
      <c r="I438" s="58"/>
    </row>
    <row r="439" spans="1:9" ht="75">
      <c r="A439" s="47" t="s">
        <v>1224</v>
      </c>
      <c r="B439" s="43" t="s">
        <v>615</v>
      </c>
      <c r="C439" s="50" t="s">
        <v>1650</v>
      </c>
      <c r="D439" s="58">
        <v>4</v>
      </c>
      <c r="E439" s="58">
        <v>0</v>
      </c>
      <c r="F439" s="58"/>
      <c r="G439" s="58">
        <v>0.20</v>
      </c>
      <c r="H439" s="58"/>
      <c r="I439" s="58"/>
    </row>
    <row r="440" spans="1:9" ht="131.45" customHeight="1">
      <c r="A440" s="47" t="s">
        <v>1223</v>
      </c>
      <c r="B440" s="43" t="s">
        <v>616</v>
      </c>
      <c r="C440" s="50" t="s">
        <v>1651</v>
      </c>
      <c r="D440" s="58"/>
      <c r="E440" s="58">
        <v>0</v>
      </c>
      <c r="F440" s="58"/>
      <c r="G440" s="58">
        <v>0</v>
      </c>
      <c r="H440" s="58"/>
      <c r="I440" s="58"/>
    </row>
    <row r="441" spans="1:9" ht="156.7" customHeight="1">
      <c r="A441" s="47" t="s">
        <v>1223</v>
      </c>
      <c r="B441" s="43" t="s">
        <v>617</v>
      </c>
      <c r="C441" s="50" t="s">
        <v>1652</v>
      </c>
      <c r="D441" s="58"/>
      <c r="E441" s="58">
        <v>0</v>
      </c>
      <c r="F441" s="58"/>
      <c r="G441" s="58">
        <v>0</v>
      </c>
      <c r="H441" s="58"/>
      <c r="I441" s="58"/>
    </row>
    <row r="442" spans="1:9" ht="75">
      <c r="A442" s="47" t="s">
        <v>1224</v>
      </c>
      <c r="B442" s="43" t="s">
        <v>618</v>
      </c>
      <c r="C442" s="50" t="s">
        <v>1653</v>
      </c>
      <c r="D442" s="58">
        <v>1</v>
      </c>
      <c r="E442" s="58">
        <v>0</v>
      </c>
      <c r="F442" s="58"/>
      <c r="G442" s="58">
        <v>0.135</v>
      </c>
      <c r="H442" s="58"/>
      <c r="I442" s="58"/>
    </row>
    <row r="443" spans="1:9" ht="115.55" customHeight="1">
      <c r="A443" s="47" t="s">
        <v>1223</v>
      </c>
      <c r="B443" s="43" t="s">
        <v>619</v>
      </c>
      <c r="C443" s="50" t="s">
        <v>1654</v>
      </c>
      <c r="D443" s="58">
        <v>1</v>
      </c>
      <c r="E443" s="58">
        <v>0.63</v>
      </c>
      <c r="F443" s="58"/>
      <c r="G443" s="58">
        <v>0</v>
      </c>
      <c r="H443" s="58"/>
      <c r="I443" s="58"/>
    </row>
    <row r="444" spans="1:9" ht="167.45" customHeight="1">
      <c r="A444" s="47" t="s">
        <v>1223</v>
      </c>
      <c r="B444" s="43" t="s">
        <v>620</v>
      </c>
      <c r="C444" s="50" t="s">
        <v>1655</v>
      </c>
      <c r="D444" s="58">
        <v>3</v>
      </c>
      <c r="E444" s="58">
        <v>0.40</v>
      </c>
      <c r="F444" s="58"/>
      <c r="G444" s="58">
        <v>0</v>
      </c>
      <c r="H444" s="58"/>
      <c r="I444" s="58"/>
    </row>
    <row r="445" spans="1:9" ht="153.2" customHeight="1">
      <c r="A445" s="47" t="s">
        <v>1223</v>
      </c>
      <c r="B445" s="43" t="s">
        <v>621</v>
      </c>
      <c r="C445" s="50" t="s">
        <v>1656</v>
      </c>
      <c r="D445" s="58">
        <v>3</v>
      </c>
      <c r="E445" s="58">
        <v>0.63</v>
      </c>
      <c r="F445" s="58"/>
      <c r="G445" s="58">
        <v>0</v>
      </c>
      <c r="H445" s="58"/>
      <c r="I445" s="58"/>
    </row>
    <row r="446" spans="1:9" ht="75">
      <c r="A446" s="47" t="s">
        <v>1224</v>
      </c>
      <c r="B446" s="43" t="s">
        <v>622</v>
      </c>
      <c r="C446" s="50" t="s">
        <v>1657</v>
      </c>
      <c r="D446" s="58">
        <v>3</v>
      </c>
      <c r="E446" s="58">
        <v>0</v>
      </c>
      <c r="F446" s="58"/>
      <c r="G446" s="58">
        <v>0.43</v>
      </c>
      <c r="H446" s="58"/>
      <c r="I446" s="58"/>
    </row>
    <row r="447" spans="1:9" ht="93.75">
      <c r="A447" s="47" t="s">
        <v>1223</v>
      </c>
      <c r="B447" s="43" t="s">
        <v>623</v>
      </c>
      <c r="C447" s="53" t="s">
        <v>1658</v>
      </c>
      <c r="D447" s="58">
        <v>3</v>
      </c>
      <c r="E447" s="58">
        <v>0.5</v>
      </c>
      <c r="F447" s="58"/>
      <c r="G447" s="58">
        <v>0.11</v>
      </c>
      <c r="H447" s="58"/>
      <c r="I447" s="58"/>
    </row>
    <row r="448" spans="1:9" ht="100.5" customHeight="1">
      <c r="A448" s="47" t="s">
        <v>1223</v>
      </c>
      <c r="B448" s="43" t="s">
        <v>624</v>
      </c>
      <c r="C448" s="53" t="s">
        <v>1659</v>
      </c>
      <c r="D448" s="58">
        <v>3</v>
      </c>
      <c r="E448" s="58">
        <v>0.25</v>
      </c>
      <c r="F448" s="58"/>
      <c r="G448" s="58">
        <v>0</v>
      </c>
      <c r="H448" s="58"/>
      <c r="I448" s="58"/>
    </row>
    <row r="449" spans="1:9" ht="75">
      <c r="A449" s="47" t="s">
        <v>1223</v>
      </c>
      <c r="B449" s="43" t="s">
        <v>625</v>
      </c>
      <c r="C449" s="50" t="s">
        <v>1660</v>
      </c>
      <c r="D449" s="58">
        <v>1</v>
      </c>
      <c r="E449" s="58">
        <v>0.40</v>
      </c>
      <c r="F449" s="58"/>
      <c r="G449" s="58">
        <v>0</v>
      </c>
      <c r="H449" s="58"/>
      <c r="I449" s="58"/>
    </row>
    <row r="450" spans="1:9" ht="78" customHeight="1">
      <c r="A450" s="47" t="s">
        <v>1223</v>
      </c>
      <c r="B450" s="43" t="s">
        <v>626</v>
      </c>
      <c r="C450" s="50" t="s">
        <v>1661</v>
      </c>
      <c r="D450" s="58"/>
      <c r="E450" s="58">
        <v>0</v>
      </c>
      <c r="F450" s="58"/>
      <c r="G450" s="58">
        <v>0</v>
      </c>
      <c r="H450" s="58"/>
      <c r="I450" s="58"/>
    </row>
    <row r="451" spans="1:9" ht="93.75">
      <c r="A451" s="47" t="s">
        <v>1224</v>
      </c>
      <c r="B451" s="43" t="s">
        <v>627</v>
      </c>
      <c r="C451" s="53" t="s">
        <v>1662</v>
      </c>
      <c r="D451" s="58"/>
      <c r="E451" s="58">
        <v>0</v>
      </c>
      <c r="F451" s="58"/>
      <c r="G451" s="58">
        <v>0</v>
      </c>
      <c r="H451" s="58"/>
      <c r="I451" s="58"/>
    </row>
    <row r="452" spans="1:9" ht="93.75">
      <c r="A452" s="47" t="s">
        <v>1224</v>
      </c>
      <c r="B452" s="43" t="s">
        <v>628</v>
      </c>
      <c r="C452" s="53" t="s">
        <v>1663</v>
      </c>
      <c r="D452" s="58"/>
      <c r="E452" s="58">
        <v>0</v>
      </c>
      <c r="F452" s="58"/>
      <c r="G452" s="58">
        <v>0</v>
      </c>
      <c r="H452" s="58"/>
      <c r="I452" s="58"/>
    </row>
    <row r="453" spans="1:9" ht="96.75" customHeight="1">
      <c r="A453" s="47" t="s">
        <v>1224</v>
      </c>
      <c r="B453" s="43" t="s">
        <v>629</v>
      </c>
      <c r="C453" s="50" t="s">
        <v>1664</v>
      </c>
      <c r="D453" s="58"/>
      <c r="E453" s="58">
        <v>0</v>
      </c>
      <c r="F453" s="58"/>
      <c r="G453" s="58">
        <v>0</v>
      </c>
      <c r="H453" s="58"/>
      <c r="I453" s="58"/>
    </row>
    <row r="454" spans="1:9" ht="93.75">
      <c r="A454" s="47" t="s">
        <v>1224</v>
      </c>
      <c r="B454" s="43" t="s">
        <v>630</v>
      </c>
      <c r="C454" s="50" t="s">
        <v>1665</v>
      </c>
      <c r="D454" s="58">
        <v>3</v>
      </c>
      <c r="E454" s="58">
        <v>0</v>
      </c>
      <c r="F454" s="58"/>
      <c r="G454" s="58">
        <v>0.21</v>
      </c>
      <c r="H454" s="58"/>
      <c r="I454" s="58"/>
    </row>
    <row r="455" spans="1:9" ht="76.55" customHeight="1">
      <c r="A455" s="47" t="s">
        <v>1224</v>
      </c>
      <c r="B455" s="43" t="s">
        <v>631</v>
      </c>
      <c r="C455" s="50" t="s">
        <v>1666</v>
      </c>
      <c r="D455" s="58"/>
      <c r="E455" s="58">
        <v>0</v>
      </c>
      <c r="F455" s="58"/>
      <c r="G455" s="58">
        <v>0</v>
      </c>
      <c r="H455" s="58"/>
      <c r="I455" s="58"/>
    </row>
    <row r="456" spans="1:9" ht="96.75" customHeight="1">
      <c r="A456" s="47" t="s">
        <v>1224</v>
      </c>
      <c r="B456" s="43" t="s">
        <v>632</v>
      </c>
      <c r="C456" s="50" t="s">
        <v>1667</v>
      </c>
      <c r="D456" s="58"/>
      <c r="E456" s="58">
        <v>0</v>
      </c>
      <c r="F456" s="58"/>
      <c r="G456" s="58">
        <v>0</v>
      </c>
      <c r="H456" s="58"/>
      <c r="I456" s="58"/>
    </row>
    <row r="457" spans="1:9" ht="96.75" customHeight="1">
      <c r="A457" s="47" t="s">
        <v>1223</v>
      </c>
      <c r="B457" s="43" t="s">
        <v>2767</v>
      </c>
      <c r="C457" s="50" t="s">
        <v>2768</v>
      </c>
      <c r="D457" s="58"/>
      <c r="E457" s="58"/>
      <c r="F457" s="58"/>
      <c r="G457" s="58"/>
      <c r="H457" s="58"/>
      <c r="I457" s="58"/>
    </row>
    <row r="458" spans="1:9" ht="170.3" customHeight="1">
      <c r="A458" s="47" t="s">
        <v>1223</v>
      </c>
      <c r="B458" s="43" t="s">
        <v>633</v>
      </c>
      <c r="C458" s="50" t="s">
        <v>1668</v>
      </c>
      <c r="D458" s="58"/>
      <c r="E458" s="58">
        <v>0</v>
      </c>
      <c r="F458" s="58"/>
      <c r="G458" s="58">
        <v>0</v>
      </c>
      <c r="H458" s="58"/>
      <c r="I458" s="58"/>
    </row>
    <row r="459" spans="1:9" ht="150">
      <c r="A459" s="47" t="s">
        <v>1223</v>
      </c>
      <c r="B459" s="43" t="s">
        <v>634</v>
      </c>
      <c r="C459" s="50" t="s">
        <v>1669</v>
      </c>
      <c r="D459" s="58">
        <v>2</v>
      </c>
      <c r="E459" s="58">
        <v>0</v>
      </c>
      <c r="F459" s="58"/>
      <c r="G459" s="58">
        <v>0</v>
      </c>
      <c r="H459" s="58"/>
      <c r="I459" s="58"/>
    </row>
    <row r="460" spans="1:9" ht="97.55" customHeight="1">
      <c r="A460" s="47" t="s">
        <v>1223</v>
      </c>
      <c r="B460" s="43" t="s">
        <v>635</v>
      </c>
      <c r="C460" s="51" t="s">
        <v>1670</v>
      </c>
      <c r="D460" s="58"/>
      <c r="E460" s="58">
        <v>0</v>
      </c>
      <c r="F460" s="58"/>
      <c r="G460" s="58">
        <v>0</v>
      </c>
      <c r="H460" s="58"/>
      <c r="I460" s="58"/>
    </row>
    <row r="461" spans="1:9" ht="147" customHeight="1">
      <c r="A461" s="47" t="s">
        <v>1223</v>
      </c>
      <c r="B461" s="43" t="s">
        <v>636</v>
      </c>
      <c r="C461" s="51" t="s">
        <v>1671</v>
      </c>
      <c r="D461" s="58">
        <v>4</v>
      </c>
      <c r="E461" s="58">
        <v>0.40</v>
      </c>
      <c r="F461" s="58"/>
      <c r="G461" s="58">
        <v>0</v>
      </c>
      <c r="H461" s="58"/>
      <c r="I461" s="58"/>
    </row>
    <row r="462" spans="1:9" ht="120.7" customHeight="1">
      <c r="A462" s="47" t="s">
        <v>1223</v>
      </c>
      <c r="B462" s="43" t="s">
        <v>637</v>
      </c>
      <c r="C462" s="50" t="s">
        <v>1672</v>
      </c>
      <c r="D462" s="58"/>
      <c r="E462" s="58">
        <v>0</v>
      </c>
      <c r="F462" s="58"/>
      <c r="G462" s="58">
        <v>0</v>
      </c>
      <c r="H462" s="58"/>
      <c r="I462" s="58"/>
    </row>
    <row r="463" spans="1:9" ht="168.75">
      <c r="A463" s="47" t="s">
        <v>1223</v>
      </c>
      <c r="B463" s="43" t="s">
        <v>638</v>
      </c>
      <c r="C463" s="50" t="s">
        <v>1673</v>
      </c>
      <c r="D463" s="58"/>
      <c r="E463" s="58">
        <v>0</v>
      </c>
      <c r="F463" s="58"/>
      <c r="G463" s="58">
        <v>0</v>
      </c>
      <c r="H463" s="58"/>
      <c r="I463" s="58"/>
    </row>
    <row r="464" spans="1:9" ht="136.5" customHeight="1">
      <c r="A464" s="47" t="s">
        <v>1224</v>
      </c>
      <c r="B464" s="43" t="s">
        <v>639</v>
      </c>
      <c r="C464" s="50" t="s">
        <v>1674</v>
      </c>
      <c r="D464" s="58">
        <v>3</v>
      </c>
      <c r="E464" s="58">
        <v>0</v>
      </c>
      <c r="F464" s="58"/>
      <c r="G464" s="58">
        <v>0.13</v>
      </c>
      <c r="H464" s="58"/>
      <c r="I464" s="58"/>
    </row>
    <row r="465" spans="1:9" ht="153.2" customHeight="1">
      <c r="A465" s="47" t="s">
        <v>1223</v>
      </c>
      <c r="B465" s="43" t="s">
        <v>640</v>
      </c>
      <c r="C465" s="50" t="s">
        <v>1675</v>
      </c>
      <c r="D465" s="58">
        <v>4</v>
      </c>
      <c r="E465" s="58">
        <v>0</v>
      </c>
      <c r="F465" s="58"/>
      <c r="G465" s="58">
        <v>0</v>
      </c>
      <c r="H465" s="58"/>
      <c r="I465" s="58"/>
    </row>
    <row r="466" spans="1:9" ht="150">
      <c r="A466" s="47" t="s">
        <v>1223</v>
      </c>
      <c r="B466" s="43" t="s">
        <v>641</v>
      </c>
      <c r="C466" s="50" t="s">
        <v>1676</v>
      </c>
      <c r="D466" s="58"/>
      <c r="E466" s="58">
        <v>0</v>
      </c>
      <c r="F466" s="58"/>
      <c r="G466" s="58">
        <v>0</v>
      </c>
      <c r="H466" s="58"/>
      <c r="I466" s="58"/>
    </row>
    <row r="467" spans="1:9" ht="75">
      <c r="A467" s="47" t="s">
        <v>1224</v>
      </c>
      <c r="B467" s="43" t="s">
        <v>642</v>
      </c>
      <c r="C467" s="50" t="s">
        <v>1677</v>
      </c>
      <c r="D467" s="58"/>
      <c r="E467" s="58">
        <v>0</v>
      </c>
      <c r="F467" s="58"/>
      <c r="G467" s="58">
        <v>0</v>
      </c>
      <c r="H467" s="58"/>
      <c r="I467" s="58"/>
    </row>
    <row r="468" spans="1:9" ht="75">
      <c r="A468" s="47" t="s">
        <v>1224</v>
      </c>
      <c r="B468" s="43" t="s">
        <v>643</v>
      </c>
      <c r="C468" s="50" t="s">
        <v>1678</v>
      </c>
      <c r="D468" s="58"/>
      <c r="E468" s="58">
        <v>0</v>
      </c>
      <c r="F468" s="58"/>
      <c r="G468" s="58">
        <v>0</v>
      </c>
      <c r="H468" s="58"/>
      <c r="I468" s="58"/>
    </row>
    <row r="469" spans="1:9" ht="56.25">
      <c r="A469" s="47" t="s">
        <v>1223</v>
      </c>
      <c r="B469" s="43" t="s">
        <v>644</v>
      </c>
      <c r="C469" s="50" t="s">
        <v>1679</v>
      </c>
      <c r="D469" s="58"/>
      <c r="E469" s="58">
        <v>0</v>
      </c>
      <c r="F469" s="58"/>
      <c r="G469" s="58">
        <v>0</v>
      </c>
      <c r="H469" s="58"/>
      <c r="I469" s="58"/>
    </row>
    <row r="470" spans="1:9" ht="131.25">
      <c r="A470" s="47" t="s">
        <v>1223</v>
      </c>
      <c r="B470" s="43" t="s">
        <v>645</v>
      </c>
      <c r="C470" s="50" t="s">
        <v>1680</v>
      </c>
      <c r="D470" s="58">
        <v>3</v>
      </c>
      <c r="E470" s="58">
        <v>0.40</v>
      </c>
      <c r="F470" s="58"/>
      <c r="G470" s="58">
        <v>0</v>
      </c>
      <c r="H470" s="58"/>
      <c r="I470" s="58"/>
    </row>
    <row r="471" spans="1:9" ht="150">
      <c r="A471" s="47" t="s">
        <v>1223</v>
      </c>
      <c r="B471" s="43" t="s">
        <v>646</v>
      </c>
      <c r="C471" s="51" t="s">
        <v>1681</v>
      </c>
      <c r="D471" s="58"/>
      <c r="E471" s="58">
        <v>0</v>
      </c>
      <c r="F471" s="58"/>
      <c r="G471" s="58">
        <v>0</v>
      </c>
      <c r="H471" s="58"/>
      <c r="I471" s="58"/>
    </row>
    <row r="472" spans="1:9" ht="131.25">
      <c r="A472" s="47" t="s">
        <v>1223</v>
      </c>
      <c r="B472" s="43" t="s">
        <v>647</v>
      </c>
      <c r="C472" s="51" t="s">
        <v>1682</v>
      </c>
      <c r="D472" s="58">
        <v>3</v>
      </c>
      <c r="E472" s="58">
        <v>0.25</v>
      </c>
      <c r="F472" s="58"/>
      <c r="G472" s="58">
        <v>0</v>
      </c>
      <c r="H472" s="58"/>
      <c r="I472" s="58"/>
    </row>
    <row r="473" spans="1:9" ht="112.5">
      <c r="A473" s="47" t="s">
        <v>1224</v>
      </c>
      <c r="B473" s="43" t="s">
        <v>648</v>
      </c>
      <c r="C473" s="51" t="s">
        <v>1683</v>
      </c>
      <c r="D473" s="58">
        <v>1</v>
      </c>
      <c r="E473" s="58">
        <v>0</v>
      </c>
      <c r="F473" s="58"/>
      <c r="G473" s="58">
        <v>0.11799999999999999</v>
      </c>
      <c r="H473" s="58"/>
      <c r="I473" s="58"/>
    </row>
    <row r="474" spans="1:9" ht="93.75">
      <c r="A474" s="47" t="s">
        <v>1223</v>
      </c>
      <c r="B474" s="43" t="s">
        <v>649</v>
      </c>
      <c r="C474" s="51" t="s">
        <v>1684</v>
      </c>
      <c r="D474" s="58">
        <v>1</v>
      </c>
      <c r="E474" s="58">
        <v>0.40</v>
      </c>
      <c r="F474" s="58"/>
      <c r="G474" s="58">
        <v>0</v>
      </c>
      <c r="H474" s="58"/>
      <c r="I474" s="58"/>
    </row>
    <row r="475" spans="1:9" ht="93.75">
      <c r="A475" s="47" t="s">
        <v>1223</v>
      </c>
      <c r="B475" s="43" t="s">
        <v>650</v>
      </c>
      <c r="C475" s="50" t="s">
        <v>1685</v>
      </c>
      <c r="D475" s="58">
        <v>3</v>
      </c>
      <c r="E475" s="58">
        <v>0.40</v>
      </c>
      <c r="F475" s="58"/>
      <c r="G475" s="58">
        <v>0</v>
      </c>
      <c r="H475" s="58"/>
      <c r="I475" s="58"/>
    </row>
    <row r="476" spans="1:9" ht="93.75">
      <c r="A476" s="47" t="s">
        <v>1223</v>
      </c>
      <c r="B476" s="43" t="s">
        <v>651</v>
      </c>
      <c r="C476" s="50" t="s">
        <v>1686</v>
      </c>
      <c r="D476" s="58">
        <v>3</v>
      </c>
      <c r="E476" s="58">
        <v>0.25</v>
      </c>
      <c r="F476" s="58"/>
      <c r="G476" s="58">
        <v>0</v>
      </c>
      <c r="H476" s="58"/>
      <c r="I476" s="58"/>
    </row>
    <row r="477" spans="1:9" ht="93.75">
      <c r="A477" s="47" t="s">
        <v>1223</v>
      </c>
      <c r="B477" s="43" t="s">
        <v>652</v>
      </c>
      <c r="C477" s="51" t="s">
        <v>1687</v>
      </c>
      <c r="D477" s="58">
        <v>3</v>
      </c>
      <c r="E477" s="58">
        <v>0.25</v>
      </c>
      <c r="F477" s="58"/>
      <c r="G477" s="58">
        <v>0</v>
      </c>
      <c r="H477" s="58"/>
      <c r="I477" s="58"/>
    </row>
    <row r="478" spans="1:9" ht="119.3" customHeight="1">
      <c r="A478" s="47" t="s">
        <v>1223</v>
      </c>
      <c r="B478" s="43" t="s">
        <v>653</v>
      </c>
      <c r="C478" s="50" t="s">
        <v>1688</v>
      </c>
      <c r="D478" s="58">
        <v>3</v>
      </c>
      <c r="E478" s="58">
        <v>0.40</v>
      </c>
      <c r="F478" s="58"/>
      <c r="G478" s="58">
        <v>0</v>
      </c>
      <c r="H478" s="58"/>
      <c r="I478" s="58"/>
    </row>
    <row r="479" spans="1:9" ht="112.5">
      <c r="A479" s="47" t="s">
        <v>1223</v>
      </c>
      <c r="B479" s="43" t="s">
        <v>654</v>
      </c>
      <c r="C479" s="50" t="s">
        <v>1689</v>
      </c>
      <c r="D479" s="58">
        <v>1</v>
      </c>
      <c r="E479" s="58">
        <v>0.63</v>
      </c>
      <c r="F479" s="58"/>
      <c r="G479" s="58">
        <v>0</v>
      </c>
      <c r="H479" s="58"/>
      <c r="I479" s="58"/>
    </row>
    <row r="480" spans="1:9" ht="131.25">
      <c r="A480" s="47" t="s">
        <v>1223</v>
      </c>
      <c r="B480" s="43" t="s">
        <v>655</v>
      </c>
      <c r="C480" s="50" t="s">
        <v>1690</v>
      </c>
      <c r="D480" s="58">
        <v>3</v>
      </c>
      <c r="E480" s="58">
        <v>0.16</v>
      </c>
      <c r="F480" s="58"/>
      <c r="G480" s="58">
        <v>0</v>
      </c>
      <c r="H480" s="58"/>
      <c r="I480" s="58"/>
    </row>
    <row r="481" spans="1:9" ht="112.5">
      <c r="A481" s="47" t="s">
        <v>1223</v>
      </c>
      <c r="B481" s="43" t="s">
        <v>656</v>
      </c>
      <c r="C481" s="50" t="s">
        <v>1691</v>
      </c>
      <c r="D481" s="58">
        <v>3</v>
      </c>
      <c r="E481" s="58">
        <v>0.40</v>
      </c>
      <c r="F481" s="58"/>
      <c r="G481" s="58">
        <v>0</v>
      </c>
      <c r="H481" s="58"/>
      <c r="I481" s="58"/>
    </row>
    <row r="482" spans="1:9" ht="93.75">
      <c r="A482" s="47" t="s">
        <v>1223</v>
      </c>
      <c r="B482" s="43" t="s">
        <v>657</v>
      </c>
      <c r="C482" s="50" t="s">
        <v>1692</v>
      </c>
      <c r="D482" s="58">
        <v>1</v>
      </c>
      <c r="E482" s="58">
        <v>0.25</v>
      </c>
      <c r="F482" s="58"/>
      <c r="G482" s="58">
        <v>0</v>
      </c>
      <c r="H482" s="58"/>
      <c r="I482" s="58"/>
    </row>
    <row r="483" spans="1:9" ht="112.5">
      <c r="A483" s="47" t="s">
        <v>1223</v>
      </c>
      <c r="B483" s="43" t="s">
        <v>658</v>
      </c>
      <c r="C483" s="50" t="s">
        <v>1693</v>
      </c>
      <c r="D483" s="58">
        <v>1</v>
      </c>
      <c r="E483" s="58">
        <v>0.16</v>
      </c>
      <c r="F483" s="58"/>
      <c r="G483" s="58">
        <v>0</v>
      </c>
      <c r="H483" s="58"/>
      <c r="I483" s="58"/>
    </row>
    <row r="484" spans="1:9" ht="93.75">
      <c r="A484" s="47" t="s">
        <v>1223</v>
      </c>
      <c r="B484" s="43" t="s">
        <v>659</v>
      </c>
      <c r="C484" s="50" t="s">
        <v>1694</v>
      </c>
      <c r="D484" s="58">
        <v>1</v>
      </c>
      <c r="E484" s="58">
        <v>0.40</v>
      </c>
      <c r="F484" s="58"/>
      <c r="G484" s="58">
        <v>0</v>
      </c>
      <c r="H484" s="58"/>
      <c r="I484" s="58"/>
    </row>
    <row r="485" spans="1:9" ht="93.75">
      <c r="A485" s="47" t="s">
        <v>1223</v>
      </c>
      <c r="B485" s="43" t="s">
        <v>660</v>
      </c>
      <c r="C485" s="50" t="s">
        <v>1695</v>
      </c>
      <c r="D485" s="58">
        <v>1</v>
      </c>
      <c r="E485" s="58">
        <v>0.25</v>
      </c>
      <c r="F485" s="58"/>
      <c r="G485" s="58">
        <v>0</v>
      </c>
      <c r="H485" s="58"/>
      <c r="I485" s="58"/>
    </row>
    <row r="486" spans="1:9" ht="245.3" customHeight="1">
      <c r="A486" s="47" t="s">
        <v>1223</v>
      </c>
      <c r="B486" s="43" t="s">
        <v>661</v>
      </c>
      <c r="C486" s="50" t="s">
        <v>1696</v>
      </c>
      <c r="D486" s="58">
        <v>3</v>
      </c>
      <c r="E486" s="58">
        <v>0.25</v>
      </c>
      <c r="F486" s="58"/>
      <c r="G486" s="58">
        <v>0</v>
      </c>
      <c r="H486" s="58"/>
      <c r="I486" s="58"/>
    </row>
    <row r="487" spans="1:9" ht="131.25">
      <c r="A487" s="47" t="s">
        <v>1223</v>
      </c>
      <c r="B487" s="43" t="s">
        <v>662</v>
      </c>
      <c r="C487" s="50" t="s">
        <v>1697</v>
      </c>
      <c r="D487" s="58">
        <v>1</v>
      </c>
      <c r="E487" s="58">
        <v>0.63</v>
      </c>
      <c r="F487" s="58"/>
      <c r="G487" s="58">
        <v>0</v>
      </c>
      <c r="H487" s="58"/>
      <c r="I487" s="58"/>
    </row>
    <row r="488" spans="1:9" ht="93.75">
      <c r="A488" s="47" t="s">
        <v>1223</v>
      </c>
      <c r="B488" s="43" t="s">
        <v>663</v>
      </c>
      <c r="C488" s="50" t="s">
        <v>1698</v>
      </c>
      <c r="D488" s="58">
        <v>3</v>
      </c>
      <c r="E488" s="58">
        <v>0.25</v>
      </c>
      <c r="F488" s="58"/>
      <c r="G488" s="58">
        <v>0</v>
      </c>
      <c r="H488" s="58"/>
      <c r="I488" s="58"/>
    </row>
    <row r="489" spans="1:9" ht="111" customHeight="1">
      <c r="A489" s="47" t="s">
        <v>1223</v>
      </c>
      <c r="B489" s="43" t="s">
        <v>664</v>
      </c>
      <c r="C489" s="50" t="s">
        <v>1699</v>
      </c>
      <c r="D489" s="58"/>
      <c r="E489" s="58">
        <v>0</v>
      </c>
      <c r="F489" s="58"/>
      <c r="G489" s="58">
        <v>0</v>
      </c>
      <c r="H489" s="58"/>
      <c r="I489" s="58"/>
    </row>
    <row r="490" spans="1:9" ht="139.5" customHeight="1">
      <c r="A490" s="47" t="s">
        <v>1223</v>
      </c>
      <c r="B490" s="43" t="s">
        <v>665</v>
      </c>
      <c r="C490" s="50" t="s">
        <v>1700</v>
      </c>
      <c r="D490" s="58"/>
      <c r="E490" s="58">
        <v>0</v>
      </c>
      <c r="F490" s="58"/>
      <c r="G490" s="58">
        <v>0</v>
      </c>
      <c r="H490" s="58"/>
      <c r="I490" s="58"/>
    </row>
    <row r="491" spans="1:9" ht="120.7" customHeight="1">
      <c r="A491" s="47" t="s">
        <v>1223</v>
      </c>
      <c r="B491" s="43" t="s">
        <v>666</v>
      </c>
      <c r="C491" s="50" t="s">
        <v>1701</v>
      </c>
      <c r="D491" s="58">
        <v>1</v>
      </c>
      <c r="E491" s="58">
        <v>0.40</v>
      </c>
      <c r="F491" s="58"/>
      <c r="G491" s="58">
        <v>0</v>
      </c>
      <c r="H491" s="58"/>
      <c r="I491" s="58"/>
    </row>
    <row r="492" spans="1:9" ht="116.3" customHeight="1">
      <c r="A492" s="47" t="s">
        <v>1223</v>
      </c>
      <c r="B492" s="43" t="s">
        <v>667</v>
      </c>
      <c r="C492" s="50" t="s">
        <v>1702</v>
      </c>
      <c r="D492" s="58">
        <v>3</v>
      </c>
      <c r="E492" s="58">
        <v>2</v>
      </c>
      <c r="F492" s="58"/>
      <c r="G492" s="58">
        <v>0</v>
      </c>
      <c r="H492" s="58"/>
      <c r="I492" s="58"/>
    </row>
    <row r="493" spans="1:9" ht="93.75">
      <c r="A493" s="47" t="s">
        <v>1223</v>
      </c>
      <c r="B493" s="43" t="s">
        <v>668</v>
      </c>
      <c r="C493" s="50" t="s">
        <v>1703</v>
      </c>
      <c r="D493" s="58">
        <v>3</v>
      </c>
      <c r="E493" s="58">
        <v>0.16</v>
      </c>
      <c r="F493" s="58"/>
      <c r="G493" s="58">
        <v>0</v>
      </c>
      <c r="H493" s="58"/>
      <c r="I493" s="58"/>
    </row>
    <row r="494" spans="1:9" ht="93.75">
      <c r="A494" s="47" t="s">
        <v>1223</v>
      </c>
      <c r="B494" s="43" t="s">
        <v>669</v>
      </c>
      <c r="C494" s="50" t="s">
        <v>1704</v>
      </c>
      <c r="D494" s="58">
        <v>1</v>
      </c>
      <c r="E494" s="58">
        <v>0.40</v>
      </c>
      <c r="F494" s="58"/>
      <c r="G494" s="58">
        <v>0</v>
      </c>
      <c r="H494" s="58"/>
      <c r="I494" s="58"/>
    </row>
    <row r="495" spans="1:9" ht="112.5">
      <c r="A495" s="47" t="s">
        <v>1223</v>
      </c>
      <c r="B495" s="43" t="s">
        <v>670</v>
      </c>
      <c r="C495" s="50" t="s">
        <v>1705</v>
      </c>
      <c r="D495" s="58">
        <v>3</v>
      </c>
      <c r="E495" s="58">
        <v>0.40</v>
      </c>
      <c r="F495" s="58"/>
      <c r="G495" s="58">
        <v>0</v>
      </c>
      <c r="H495" s="58"/>
      <c r="I495" s="58"/>
    </row>
    <row r="496" spans="1:9" ht="112.5">
      <c r="A496" s="47" t="s">
        <v>1223</v>
      </c>
      <c r="B496" s="45" t="s">
        <v>671</v>
      </c>
      <c r="C496" s="51" t="s">
        <v>1706</v>
      </c>
      <c r="D496" s="58"/>
      <c r="E496" s="58">
        <v>0</v>
      </c>
      <c r="F496" s="58"/>
      <c r="G496" s="58">
        <v>0</v>
      </c>
      <c r="H496" s="58"/>
      <c r="I496" s="58"/>
    </row>
    <row r="497" spans="1:9" ht="116.3" customHeight="1">
      <c r="A497" s="47" t="s">
        <v>1223</v>
      </c>
      <c r="B497" s="43" t="s">
        <v>672</v>
      </c>
      <c r="C497" s="50" t="s">
        <v>1707</v>
      </c>
      <c r="D497" s="58">
        <v>2</v>
      </c>
      <c r="E497" s="58">
        <v>0</v>
      </c>
      <c r="F497" s="58"/>
      <c r="G497" s="58">
        <v>0</v>
      </c>
      <c r="H497" s="58"/>
      <c r="I497" s="58"/>
    </row>
    <row r="498" spans="1:9" ht="112.5">
      <c r="A498" s="47" t="s">
        <v>1223</v>
      </c>
      <c r="B498" s="43" t="s">
        <v>673</v>
      </c>
      <c r="C498" s="50" t="s">
        <v>1708</v>
      </c>
      <c r="D498" s="58">
        <v>1</v>
      </c>
      <c r="E498" s="58">
        <v>0.40</v>
      </c>
      <c r="F498" s="58"/>
      <c r="G498" s="58">
        <v>0</v>
      </c>
      <c r="H498" s="58"/>
      <c r="I498" s="58"/>
    </row>
    <row r="499" spans="1:9" ht="119.3" customHeight="1">
      <c r="A499" s="47" t="s">
        <v>1223</v>
      </c>
      <c r="B499" s="43" t="s">
        <v>674</v>
      </c>
      <c r="C499" s="50" t="s">
        <v>1709</v>
      </c>
      <c r="D499" s="58">
        <v>1</v>
      </c>
      <c r="E499" s="58">
        <v>0.40</v>
      </c>
      <c r="F499" s="58"/>
      <c r="G499" s="58">
        <v>0</v>
      </c>
      <c r="H499" s="58"/>
      <c r="I499" s="58"/>
    </row>
    <row r="500" spans="1:9" ht="150">
      <c r="A500" s="47" t="s">
        <v>1223</v>
      </c>
      <c r="B500" s="45" t="s">
        <v>675</v>
      </c>
      <c r="C500" s="51" t="s">
        <v>1710</v>
      </c>
      <c r="D500" s="58"/>
      <c r="E500" s="58">
        <v>0</v>
      </c>
      <c r="F500" s="58"/>
      <c r="G500" s="58">
        <v>0</v>
      </c>
      <c r="H500" s="58"/>
      <c r="I500" s="58"/>
    </row>
    <row r="501" spans="1:9" ht="112.5">
      <c r="A501" s="47" t="s">
        <v>1223</v>
      </c>
      <c r="B501" s="43" t="s">
        <v>676</v>
      </c>
      <c r="C501" s="50" t="s">
        <v>1711</v>
      </c>
      <c r="D501" s="58">
        <v>1</v>
      </c>
      <c r="E501" s="58">
        <v>1.26</v>
      </c>
      <c r="F501" s="58"/>
      <c r="G501" s="58">
        <v>0</v>
      </c>
      <c r="H501" s="58"/>
      <c r="I501" s="58"/>
    </row>
    <row r="502" spans="1:9" ht="131.25">
      <c r="A502" s="47" t="s">
        <v>1223</v>
      </c>
      <c r="B502" s="43" t="s">
        <v>677</v>
      </c>
      <c r="C502" s="50" t="s">
        <v>1712</v>
      </c>
      <c r="D502" s="58">
        <v>1</v>
      </c>
      <c r="E502" s="58">
        <v>0.16</v>
      </c>
      <c r="F502" s="58"/>
      <c r="G502" s="58">
        <v>0</v>
      </c>
      <c r="H502" s="58"/>
      <c r="I502" s="58"/>
    </row>
    <row r="503" spans="1:9" ht="93.75">
      <c r="A503" s="47" t="s">
        <v>1223</v>
      </c>
      <c r="B503" s="43" t="s">
        <v>678</v>
      </c>
      <c r="C503" s="50" t="s">
        <v>1713</v>
      </c>
      <c r="D503" s="58">
        <v>1</v>
      </c>
      <c r="E503" s="58">
        <v>0.25</v>
      </c>
      <c r="F503" s="58"/>
      <c r="G503" s="58">
        <v>0</v>
      </c>
      <c r="H503" s="58"/>
      <c r="I503" s="58"/>
    </row>
    <row r="504" spans="1:9" ht="150">
      <c r="A504" s="47" t="s">
        <v>1223</v>
      </c>
      <c r="B504" s="43" t="s">
        <v>679</v>
      </c>
      <c r="C504" s="50" t="s">
        <v>1714</v>
      </c>
      <c r="D504" s="58">
        <v>2</v>
      </c>
      <c r="E504" s="58">
        <v>1.26</v>
      </c>
      <c r="F504" s="58"/>
      <c r="G504" s="58">
        <v>0</v>
      </c>
      <c r="H504" s="58"/>
      <c r="I504" s="58"/>
    </row>
    <row r="505" spans="1:9" ht="150">
      <c r="A505" s="47" t="s">
        <v>1224</v>
      </c>
      <c r="B505" s="43" t="s">
        <v>680</v>
      </c>
      <c r="C505" s="50" t="s">
        <v>1715</v>
      </c>
      <c r="D505" s="58"/>
      <c r="E505" s="58">
        <v>0</v>
      </c>
      <c r="F505" s="58"/>
      <c r="G505" s="58">
        <v>0</v>
      </c>
      <c r="H505" s="58"/>
      <c r="I505" s="58"/>
    </row>
    <row r="506" spans="1:9" ht="93.75">
      <c r="A506" s="47" t="s">
        <v>1223</v>
      </c>
      <c r="B506" s="43" t="s">
        <v>681</v>
      </c>
      <c r="C506" s="50" t="s">
        <v>1716</v>
      </c>
      <c r="D506" s="58">
        <v>3</v>
      </c>
      <c r="E506" s="58">
        <v>0.16</v>
      </c>
      <c r="F506" s="58"/>
      <c r="G506" s="58">
        <v>0</v>
      </c>
      <c r="H506" s="58"/>
      <c r="I506" s="58"/>
    </row>
    <row r="507" spans="1:9" ht="150">
      <c r="A507" s="47" t="s">
        <v>1223</v>
      </c>
      <c r="B507" s="45" t="s">
        <v>682</v>
      </c>
      <c r="C507" s="51" t="s">
        <v>1717</v>
      </c>
      <c r="D507" s="58">
        <v>1</v>
      </c>
      <c r="E507" s="58">
        <v>0.25</v>
      </c>
      <c r="F507" s="58"/>
      <c r="G507" s="58">
        <v>0</v>
      </c>
      <c r="H507" s="58"/>
      <c r="I507" s="58"/>
    </row>
    <row r="508" spans="1:9" ht="97.55" customHeight="1">
      <c r="A508" s="47" t="s">
        <v>1223</v>
      </c>
      <c r="B508" s="43" t="s">
        <v>683</v>
      </c>
      <c r="C508" s="50" t="s">
        <v>1718</v>
      </c>
      <c r="D508" s="58"/>
      <c r="E508" s="58">
        <v>0</v>
      </c>
      <c r="F508" s="58"/>
      <c r="G508" s="58">
        <v>0</v>
      </c>
      <c r="H508" s="58"/>
      <c r="I508" s="58"/>
    </row>
    <row r="509" spans="1:9" ht="153.2" customHeight="1">
      <c r="A509" s="47" t="s">
        <v>1223</v>
      </c>
      <c r="B509" s="43" t="s">
        <v>684</v>
      </c>
      <c r="C509" s="50" t="s">
        <v>1719</v>
      </c>
      <c r="D509" s="58"/>
      <c r="E509" s="58">
        <v>0</v>
      </c>
      <c r="F509" s="58"/>
      <c r="G509" s="58">
        <v>0</v>
      </c>
      <c r="H509" s="58"/>
      <c r="I509" s="58"/>
    </row>
    <row r="510" spans="1:9" ht="80.3" customHeight="1">
      <c r="A510" s="47" t="s">
        <v>1224</v>
      </c>
      <c r="B510" s="43" t="s">
        <v>685</v>
      </c>
      <c r="C510" s="50" t="s">
        <v>1720</v>
      </c>
      <c r="D510" s="58"/>
      <c r="E510" s="58">
        <v>0</v>
      </c>
      <c r="F510" s="58"/>
      <c r="G510" s="58">
        <v>0</v>
      </c>
      <c r="H510" s="58"/>
      <c r="I510" s="58"/>
    </row>
    <row r="511" spans="1:9" ht="75">
      <c r="A511" s="47" t="s">
        <v>1223</v>
      </c>
      <c r="B511" s="43" t="s">
        <v>686</v>
      </c>
      <c r="C511" s="50" t="s">
        <v>1721</v>
      </c>
      <c r="D511" s="58"/>
      <c r="E511" s="58">
        <v>0</v>
      </c>
      <c r="F511" s="58"/>
      <c r="G511" s="58">
        <v>0</v>
      </c>
      <c r="H511" s="58"/>
      <c r="I511" s="58"/>
    </row>
    <row r="512" spans="1:9" ht="115.55" customHeight="1">
      <c r="A512" s="47" t="s">
        <v>1223</v>
      </c>
      <c r="B512" s="43" t="s">
        <v>687</v>
      </c>
      <c r="C512" s="53" t="s">
        <v>1722</v>
      </c>
      <c r="D512" s="58"/>
      <c r="E512" s="58">
        <v>0</v>
      </c>
      <c r="F512" s="58"/>
      <c r="G512" s="58">
        <v>0</v>
      </c>
      <c r="H512" s="58"/>
      <c r="I512" s="58"/>
    </row>
    <row r="513" spans="1:9" ht="92.2" customHeight="1">
      <c r="A513" s="47" t="s">
        <v>1223</v>
      </c>
      <c r="B513" s="43" t="s">
        <v>688</v>
      </c>
      <c r="C513" s="50" t="s">
        <v>1723</v>
      </c>
      <c r="D513" s="58"/>
      <c r="E513" s="58">
        <v>0</v>
      </c>
      <c r="F513" s="58"/>
      <c r="G513" s="58">
        <v>0</v>
      </c>
      <c r="H513" s="58"/>
      <c r="I513" s="58"/>
    </row>
    <row r="514" spans="1:9" ht="75">
      <c r="A514" s="47" t="s">
        <v>1223</v>
      </c>
      <c r="B514" s="43" t="s">
        <v>689</v>
      </c>
      <c r="C514" s="50" t="s">
        <v>1724</v>
      </c>
      <c r="D514" s="58"/>
      <c r="E514" s="58">
        <v>0</v>
      </c>
      <c r="F514" s="58"/>
      <c r="G514" s="58">
        <v>0</v>
      </c>
      <c r="H514" s="58"/>
      <c r="I514" s="58"/>
    </row>
    <row r="515" spans="1:9" ht="96.75" customHeight="1">
      <c r="A515" s="47" t="s">
        <v>1223</v>
      </c>
      <c r="B515" s="43" t="s">
        <v>690</v>
      </c>
      <c r="C515" s="50" t="s">
        <v>1725</v>
      </c>
      <c r="D515" s="58">
        <v>2</v>
      </c>
      <c r="E515" s="58">
        <v>1.26</v>
      </c>
      <c r="F515" s="58"/>
      <c r="G515" s="58">
        <v>0</v>
      </c>
      <c r="H515" s="58"/>
      <c r="I515" s="58"/>
    </row>
    <row r="516" spans="1:9" ht="75">
      <c r="A516" s="47" t="s">
        <v>1223</v>
      </c>
      <c r="B516" s="43" t="s">
        <v>691</v>
      </c>
      <c r="C516" s="50" t="s">
        <v>1726</v>
      </c>
      <c r="D516" s="58">
        <v>3</v>
      </c>
      <c r="E516" s="58">
        <v>2</v>
      </c>
      <c r="F516" s="58"/>
      <c r="G516" s="58">
        <v>0</v>
      </c>
      <c r="H516" s="58"/>
      <c r="I516" s="58"/>
    </row>
    <row r="517" spans="1:9" ht="131.25">
      <c r="A517" s="47" t="s">
        <v>1223</v>
      </c>
      <c r="B517" s="43" t="s">
        <v>692</v>
      </c>
      <c r="C517" s="50" t="s">
        <v>1727</v>
      </c>
      <c r="D517" s="58">
        <v>3</v>
      </c>
      <c r="E517" s="58">
        <v>0.80</v>
      </c>
      <c r="F517" s="58"/>
      <c r="G517" s="58">
        <v>0.28000000000000003</v>
      </c>
      <c r="H517" s="58"/>
      <c r="I517" s="58"/>
    </row>
    <row r="518" spans="1:9" ht="93.75">
      <c r="A518" s="47" t="s">
        <v>1224</v>
      </c>
      <c r="B518" s="43" t="s">
        <v>693</v>
      </c>
      <c r="C518" s="50" t="s">
        <v>1728</v>
      </c>
      <c r="D518" s="58"/>
      <c r="E518" s="58">
        <v>0</v>
      </c>
      <c r="F518" s="58"/>
      <c r="G518" s="58">
        <v>0</v>
      </c>
      <c r="H518" s="58"/>
      <c r="I518" s="58"/>
    </row>
    <row r="519" spans="1:9" ht="75">
      <c r="A519" s="47" t="s">
        <v>1223</v>
      </c>
      <c r="B519" s="43" t="s">
        <v>694</v>
      </c>
      <c r="C519" s="50" t="s">
        <v>1729</v>
      </c>
      <c r="D519" s="58"/>
      <c r="E519" s="58">
        <v>0</v>
      </c>
      <c r="F519" s="58"/>
      <c r="G519" s="58">
        <v>0</v>
      </c>
      <c r="H519" s="58"/>
      <c r="I519" s="58"/>
    </row>
    <row r="520" spans="1:9" ht="92.2" customHeight="1">
      <c r="A520" s="47" t="s">
        <v>1224</v>
      </c>
      <c r="B520" s="43" t="s">
        <v>695</v>
      </c>
      <c r="C520" s="50" t="s">
        <v>1730</v>
      </c>
      <c r="D520" s="58">
        <v>3</v>
      </c>
      <c r="E520" s="58">
        <v>0.25</v>
      </c>
      <c r="F520" s="58"/>
      <c r="G520" s="58">
        <v>2.40</v>
      </c>
      <c r="H520" s="58"/>
      <c r="I520" s="58"/>
    </row>
    <row r="521" spans="1:9" ht="151.55" customHeight="1">
      <c r="A521" s="47" t="s">
        <v>1223</v>
      </c>
      <c r="B521" s="43" t="s">
        <v>696</v>
      </c>
      <c r="C521" s="50" t="s">
        <v>1731</v>
      </c>
      <c r="D521" s="58"/>
      <c r="E521" s="58">
        <v>0</v>
      </c>
      <c r="F521" s="58"/>
      <c r="G521" s="58">
        <v>0</v>
      </c>
      <c r="H521" s="58"/>
      <c r="I521" s="58"/>
    </row>
    <row r="522" spans="1:9" ht="75">
      <c r="A522" s="47" t="s">
        <v>1223</v>
      </c>
      <c r="B522" s="43" t="s">
        <v>697</v>
      </c>
      <c r="C522" s="50" t="s">
        <v>1732</v>
      </c>
      <c r="D522" s="58"/>
      <c r="E522" s="58">
        <v>0</v>
      </c>
      <c r="F522" s="58"/>
      <c r="G522" s="58">
        <v>0</v>
      </c>
      <c r="H522" s="58"/>
      <c r="I522" s="58"/>
    </row>
    <row r="523" spans="1:9" ht="168.75">
      <c r="A523" s="47" t="s">
        <v>1224</v>
      </c>
      <c r="B523" s="43" t="s">
        <v>2769</v>
      </c>
      <c r="C523" s="50" t="s">
        <v>2770</v>
      </c>
      <c r="D523" s="58"/>
      <c r="E523" s="58">
        <v>0</v>
      </c>
      <c r="F523" s="58"/>
      <c r="G523" s="58">
        <v>0</v>
      </c>
      <c r="H523" s="58"/>
      <c r="I523" s="58"/>
    </row>
    <row r="524" spans="1:9" ht="131.25">
      <c r="A524" s="47" t="s">
        <v>1223</v>
      </c>
      <c r="B524" s="43" t="s">
        <v>2771</v>
      </c>
      <c r="C524" s="50" t="s">
        <v>2772</v>
      </c>
      <c r="D524" s="58"/>
      <c r="E524" s="58">
        <v>0</v>
      </c>
      <c r="F524" s="58"/>
      <c r="G524" s="58">
        <v>0</v>
      </c>
      <c r="H524" s="58"/>
      <c r="I524" s="58"/>
    </row>
    <row r="525" spans="1:9" ht="95.45" customHeight="1">
      <c r="A525" s="47" t="s">
        <v>170</v>
      </c>
      <c r="B525" s="43" t="s">
        <v>698</v>
      </c>
      <c r="C525" s="50" t="s">
        <v>1733</v>
      </c>
      <c r="D525" s="58"/>
      <c r="E525" s="58">
        <v>0</v>
      </c>
      <c r="F525" s="58"/>
      <c r="G525" s="58">
        <v>0</v>
      </c>
      <c r="H525" s="58"/>
      <c r="I525" s="58"/>
    </row>
    <row r="526" spans="1:9" ht="112.55" customHeight="1">
      <c r="A526" s="47" t="s">
        <v>170</v>
      </c>
      <c r="B526" s="43" t="s">
        <v>699</v>
      </c>
      <c r="C526" s="50" t="s">
        <v>1734</v>
      </c>
      <c r="D526" s="58">
        <v>4</v>
      </c>
      <c r="E526" s="58">
        <v>0</v>
      </c>
      <c r="F526" s="58"/>
      <c r="G526" s="58">
        <v>3</v>
      </c>
      <c r="H526" s="58"/>
      <c r="I526" s="58"/>
    </row>
    <row r="527" spans="1:9" ht="93.75">
      <c r="A527" s="47" t="s">
        <v>170</v>
      </c>
      <c r="B527" s="43" t="s">
        <v>700</v>
      </c>
      <c r="C527" s="50" t="s">
        <v>1735</v>
      </c>
      <c r="D527" s="58">
        <v>3</v>
      </c>
      <c r="E527" s="58">
        <v>0.063</v>
      </c>
      <c r="F527" s="58"/>
      <c r="G527" s="58">
        <v>0.38640000000000002</v>
      </c>
      <c r="H527" s="58"/>
      <c r="I527" s="58"/>
    </row>
    <row r="528" spans="1:9" ht="93.75">
      <c r="A528" s="47" t="s">
        <v>170</v>
      </c>
      <c r="B528" s="43" t="s">
        <v>701</v>
      </c>
      <c r="C528" s="50" t="s">
        <v>1736</v>
      </c>
      <c r="D528" s="58"/>
      <c r="E528" s="58">
        <v>0</v>
      </c>
      <c r="F528" s="58"/>
      <c r="G528" s="58">
        <v>0</v>
      </c>
      <c r="H528" s="58"/>
      <c r="I528" s="58"/>
    </row>
    <row r="529" spans="1:9" ht="56.25">
      <c r="A529" s="47" t="s">
        <v>170</v>
      </c>
      <c r="B529" s="43" t="s">
        <v>702</v>
      </c>
      <c r="C529" s="50" t="s">
        <v>1737</v>
      </c>
      <c r="D529" s="58">
        <v>1</v>
      </c>
      <c r="E529" s="58">
        <v>0.063</v>
      </c>
      <c r="F529" s="58"/>
      <c r="G529" s="58">
        <v>0.11700000000000001</v>
      </c>
      <c r="H529" s="58"/>
      <c r="I529" s="58"/>
    </row>
    <row r="530" spans="1:9" ht="93.75">
      <c r="A530" s="47" t="s">
        <v>170</v>
      </c>
      <c r="B530" s="43" t="s">
        <v>703</v>
      </c>
      <c r="C530" s="50" t="s">
        <v>1738</v>
      </c>
      <c r="D530" s="58"/>
      <c r="E530" s="58">
        <v>0</v>
      </c>
      <c r="F530" s="58"/>
      <c r="G530" s="58">
        <v>0</v>
      </c>
      <c r="H530" s="58"/>
      <c r="I530" s="58"/>
    </row>
    <row r="531" spans="1:9" ht="75">
      <c r="A531" s="47" t="s">
        <v>170</v>
      </c>
      <c r="B531" s="43" t="s">
        <v>704</v>
      </c>
      <c r="C531" s="50" t="s">
        <v>1739</v>
      </c>
      <c r="D531" s="58">
        <v>3</v>
      </c>
      <c r="E531" s="58">
        <v>0.80</v>
      </c>
      <c r="F531" s="58"/>
      <c r="G531" s="58">
        <v>0.60</v>
      </c>
      <c r="H531" s="58"/>
      <c r="I531" s="58"/>
    </row>
    <row r="532" spans="1:9" ht="75">
      <c r="A532" s="47" t="s">
        <v>170</v>
      </c>
      <c r="B532" s="43" t="s">
        <v>705</v>
      </c>
      <c r="C532" s="50" t="s">
        <v>1740</v>
      </c>
      <c r="D532" s="58"/>
      <c r="E532" s="58">
        <v>0</v>
      </c>
      <c r="F532" s="58"/>
      <c r="G532" s="58">
        <v>0</v>
      </c>
      <c r="H532" s="58"/>
      <c r="I532" s="58"/>
    </row>
    <row r="533" spans="1:9" ht="59.45" customHeight="1">
      <c r="A533" s="47" t="s">
        <v>170</v>
      </c>
      <c r="B533" s="43" t="s">
        <v>706</v>
      </c>
      <c r="C533" s="50" t="s">
        <v>1741</v>
      </c>
      <c r="D533" s="58"/>
      <c r="E533" s="58">
        <v>0</v>
      </c>
      <c r="F533" s="58"/>
      <c r="G533" s="58">
        <v>0</v>
      </c>
      <c r="H533" s="58"/>
      <c r="I533" s="58"/>
    </row>
    <row r="534" spans="1:9" ht="90" customHeight="1">
      <c r="A534" s="47" t="s">
        <v>170</v>
      </c>
      <c r="B534" s="43" t="s">
        <v>707</v>
      </c>
      <c r="C534" s="50" t="s">
        <v>1742</v>
      </c>
      <c r="D534" s="58">
        <v>3</v>
      </c>
      <c r="E534" s="58">
        <v>0.25</v>
      </c>
      <c r="F534" s="58"/>
      <c r="G534" s="58">
        <v>0.525</v>
      </c>
      <c r="H534" s="58"/>
      <c r="I534" s="58"/>
    </row>
    <row r="535" spans="1:9" ht="100.5" customHeight="1">
      <c r="A535" s="47" t="s">
        <v>170</v>
      </c>
      <c r="B535" s="43" t="s">
        <v>708</v>
      </c>
      <c r="C535" s="50" t="s">
        <v>1743</v>
      </c>
      <c r="D535" s="58"/>
      <c r="E535" s="58">
        <v>0</v>
      </c>
      <c r="F535" s="58"/>
      <c r="G535" s="58">
        <v>0</v>
      </c>
      <c r="H535" s="58"/>
      <c r="I535" s="58"/>
    </row>
    <row r="536" spans="1:9" ht="56.25">
      <c r="A536" s="47" t="s">
        <v>170</v>
      </c>
      <c r="B536" s="43" t="s">
        <v>709</v>
      </c>
      <c r="C536" s="50" t="s">
        <v>1744</v>
      </c>
      <c r="D536" s="58"/>
      <c r="E536" s="58">
        <v>0</v>
      </c>
      <c r="F536" s="58"/>
      <c r="G536" s="58">
        <v>0</v>
      </c>
      <c r="H536" s="58"/>
      <c r="I536" s="58"/>
    </row>
    <row r="537" spans="1:9" ht="93.75">
      <c r="A537" s="47" t="s">
        <v>170</v>
      </c>
      <c r="B537" s="43" t="s">
        <v>710</v>
      </c>
      <c r="C537" s="50" t="s">
        <v>1745</v>
      </c>
      <c r="D537" s="58">
        <v>4</v>
      </c>
      <c r="E537" s="58">
        <v>0</v>
      </c>
      <c r="F537" s="58"/>
      <c r="G537" s="58">
        <v>0.45</v>
      </c>
      <c r="H537" s="58"/>
      <c r="I537" s="58"/>
    </row>
    <row r="538" spans="1:9" ht="100.5" customHeight="1">
      <c r="A538" s="47" t="s">
        <v>170</v>
      </c>
      <c r="B538" s="43" t="s">
        <v>711</v>
      </c>
      <c r="C538" s="50" t="s">
        <v>1746</v>
      </c>
      <c r="D538" s="58"/>
      <c r="E538" s="58">
        <v>0</v>
      </c>
      <c r="F538" s="58"/>
      <c r="G538" s="58">
        <v>0</v>
      </c>
      <c r="H538" s="58"/>
      <c r="I538" s="58"/>
    </row>
    <row r="539" spans="1:9" ht="75" customHeight="1">
      <c r="A539" s="47" t="s">
        <v>170</v>
      </c>
      <c r="B539" s="43" t="s">
        <v>712</v>
      </c>
      <c r="C539" s="50" t="s">
        <v>1747</v>
      </c>
      <c r="D539" s="58">
        <v>4</v>
      </c>
      <c r="E539" s="58">
        <v>0</v>
      </c>
      <c r="F539" s="58"/>
      <c r="G539" s="58">
        <v>2.275</v>
      </c>
      <c r="H539" s="58"/>
      <c r="I539" s="58"/>
    </row>
    <row r="540" spans="1:9" ht="75">
      <c r="A540" s="47" t="s">
        <v>170</v>
      </c>
      <c r="B540" s="43" t="s">
        <v>713</v>
      </c>
      <c r="C540" s="50" t="s">
        <v>1748</v>
      </c>
      <c r="D540" s="58"/>
      <c r="E540" s="58">
        <v>0</v>
      </c>
      <c r="F540" s="58"/>
      <c r="G540" s="58">
        <v>0</v>
      </c>
      <c r="H540" s="58"/>
      <c r="I540" s="58"/>
    </row>
    <row r="541" spans="1:9" ht="75">
      <c r="A541" s="47" t="s">
        <v>170</v>
      </c>
      <c r="B541" s="45" t="s">
        <v>714</v>
      </c>
      <c r="C541" s="51" t="s">
        <v>1749</v>
      </c>
      <c r="D541" s="58"/>
      <c r="E541" s="58">
        <v>0</v>
      </c>
      <c r="F541" s="58"/>
      <c r="G541" s="58">
        <v>0</v>
      </c>
      <c r="H541" s="58"/>
      <c r="I541" s="58"/>
    </row>
    <row r="542" spans="1:9" ht="56.25">
      <c r="A542" s="47" t="s">
        <v>170</v>
      </c>
      <c r="B542" s="43" t="s">
        <v>715</v>
      </c>
      <c r="C542" s="50" t="s">
        <v>1750</v>
      </c>
      <c r="D542" s="58"/>
      <c r="E542" s="58">
        <v>0</v>
      </c>
      <c r="F542" s="58"/>
      <c r="G542" s="58">
        <v>0</v>
      </c>
      <c r="H542" s="58"/>
      <c r="I542" s="58"/>
    </row>
    <row r="543" spans="1:9" ht="112.5">
      <c r="A543" s="47" t="s">
        <v>170</v>
      </c>
      <c r="B543" s="43" t="s">
        <v>716</v>
      </c>
      <c r="C543" s="50" t="s">
        <v>1751</v>
      </c>
      <c r="D543" s="58">
        <v>3</v>
      </c>
      <c r="E543" s="58">
        <v>0</v>
      </c>
      <c r="F543" s="58"/>
      <c r="G543" s="58">
        <v>4.20</v>
      </c>
      <c r="H543" s="58"/>
      <c r="I543" s="58"/>
    </row>
    <row r="544" spans="1:9" ht="75">
      <c r="A544" s="47" t="s">
        <v>170</v>
      </c>
      <c r="B544" s="43" t="s">
        <v>717</v>
      </c>
      <c r="C544" s="50" t="s">
        <v>1752</v>
      </c>
      <c r="D544" s="58">
        <v>4</v>
      </c>
      <c r="E544" s="58">
        <v>0</v>
      </c>
      <c r="F544" s="58"/>
      <c r="G544" s="58">
        <v>0</v>
      </c>
      <c r="H544" s="58"/>
      <c r="I544" s="58"/>
    </row>
    <row r="545" spans="1:9" ht="56.25">
      <c r="A545" s="47" t="s">
        <v>170</v>
      </c>
      <c r="B545" s="43" t="s">
        <v>718</v>
      </c>
      <c r="C545" s="50" t="s">
        <v>1753</v>
      </c>
      <c r="D545" s="58"/>
      <c r="E545" s="58">
        <v>0</v>
      </c>
      <c r="F545" s="58"/>
      <c r="G545" s="58">
        <v>0</v>
      </c>
      <c r="H545" s="58"/>
      <c r="I545" s="58"/>
    </row>
    <row r="546" spans="1:9" ht="131.25">
      <c r="A546" s="47" t="s">
        <v>170</v>
      </c>
      <c r="B546" s="43" t="s">
        <v>719</v>
      </c>
      <c r="C546" s="50" t="s">
        <v>1754</v>
      </c>
      <c r="D546" s="58"/>
      <c r="E546" s="58">
        <v>0</v>
      </c>
      <c r="F546" s="58"/>
      <c r="G546" s="58">
        <v>0</v>
      </c>
      <c r="H546" s="58"/>
      <c r="I546" s="58"/>
    </row>
    <row r="547" spans="1:9" ht="93.75">
      <c r="A547" s="47" t="s">
        <v>170</v>
      </c>
      <c r="B547" s="43" t="s">
        <v>720</v>
      </c>
      <c r="C547" s="50" t="s">
        <v>1755</v>
      </c>
      <c r="D547" s="58"/>
      <c r="E547" s="58">
        <v>0</v>
      </c>
      <c r="F547" s="58"/>
      <c r="G547" s="58">
        <v>0</v>
      </c>
      <c r="H547" s="58"/>
      <c r="I547" s="58"/>
    </row>
    <row r="548" spans="1:9" ht="93.75">
      <c r="A548" s="47" t="s">
        <v>170</v>
      </c>
      <c r="B548" s="43" t="s">
        <v>721</v>
      </c>
      <c r="C548" s="50" t="s">
        <v>1756</v>
      </c>
      <c r="D548" s="58"/>
      <c r="E548" s="58">
        <v>0</v>
      </c>
      <c r="F548" s="58"/>
      <c r="G548" s="58">
        <v>0</v>
      </c>
      <c r="H548" s="58"/>
      <c r="I548" s="58"/>
    </row>
    <row r="549" spans="1:9" ht="93.75">
      <c r="A549" s="47" t="s">
        <v>170</v>
      </c>
      <c r="B549" s="43" t="s">
        <v>722</v>
      </c>
      <c r="C549" s="50" t="s">
        <v>1757</v>
      </c>
      <c r="D549" s="58"/>
      <c r="E549" s="58">
        <v>0</v>
      </c>
      <c r="F549" s="58"/>
      <c r="G549" s="58">
        <v>0</v>
      </c>
      <c r="H549" s="58"/>
      <c r="I549" s="58"/>
    </row>
    <row r="550" spans="1:9" ht="56.25">
      <c r="A550" s="47" t="s">
        <v>170</v>
      </c>
      <c r="B550" s="43" t="s">
        <v>723</v>
      </c>
      <c r="C550" s="50" t="s">
        <v>1758</v>
      </c>
      <c r="D550" s="58"/>
      <c r="E550" s="58">
        <v>0</v>
      </c>
      <c r="F550" s="58"/>
      <c r="G550" s="58">
        <v>0</v>
      </c>
      <c r="H550" s="58"/>
      <c r="I550" s="58"/>
    </row>
    <row r="551" spans="1:9" ht="56.25">
      <c r="A551" s="47" t="s">
        <v>170</v>
      </c>
      <c r="B551" s="43" t="s">
        <v>724</v>
      </c>
      <c r="C551" s="50" t="s">
        <v>1759</v>
      </c>
      <c r="D551" s="58"/>
      <c r="E551" s="58">
        <v>0</v>
      </c>
      <c r="F551" s="58"/>
      <c r="G551" s="58">
        <v>0</v>
      </c>
      <c r="H551" s="58"/>
      <c r="I551" s="58"/>
    </row>
    <row r="552" spans="1:9" ht="112.5">
      <c r="A552" s="47" t="s">
        <v>170</v>
      </c>
      <c r="B552" s="43" t="s">
        <v>725</v>
      </c>
      <c r="C552" s="51" t="s">
        <v>1760</v>
      </c>
      <c r="D552" s="58">
        <v>4</v>
      </c>
      <c r="E552" s="58">
        <v>0.25</v>
      </c>
      <c r="F552" s="58"/>
      <c r="G552" s="58">
        <v>0.04</v>
      </c>
      <c r="H552" s="58"/>
      <c r="I552" s="58"/>
    </row>
    <row r="553" spans="1:9" ht="75">
      <c r="A553" s="47" t="s">
        <v>170</v>
      </c>
      <c r="B553" s="43" t="s">
        <v>726</v>
      </c>
      <c r="C553" s="50" t="s">
        <v>1761</v>
      </c>
      <c r="D553" s="58"/>
      <c r="E553" s="58">
        <v>0</v>
      </c>
      <c r="F553" s="58"/>
      <c r="G553" s="58">
        <v>0</v>
      </c>
      <c r="H553" s="58"/>
      <c r="I553" s="58"/>
    </row>
    <row r="554" spans="1:9" ht="75">
      <c r="A554" s="47" t="s">
        <v>170</v>
      </c>
      <c r="B554" s="43" t="s">
        <v>727</v>
      </c>
      <c r="C554" s="50" t="s">
        <v>1762</v>
      </c>
      <c r="D554" s="58"/>
      <c r="E554" s="58">
        <v>0</v>
      </c>
      <c r="F554" s="58"/>
      <c r="G554" s="58">
        <v>0</v>
      </c>
      <c r="H554" s="58"/>
      <c r="I554" s="58"/>
    </row>
    <row r="555" spans="1:9" ht="93.75">
      <c r="A555" s="47" t="s">
        <v>170</v>
      </c>
      <c r="B555" s="43" t="s">
        <v>728</v>
      </c>
      <c r="C555" s="50" t="s">
        <v>1763</v>
      </c>
      <c r="D555" s="58"/>
      <c r="E555" s="58">
        <v>0</v>
      </c>
      <c r="F555" s="58"/>
      <c r="G555" s="58">
        <v>0</v>
      </c>
      <c r="H555" s="58"/>
      <c r="I555" s="58"/>
    </row>
    <row r="556" spans="1:9" ht="56.25">
      <c r="A556" s="47" t="s">
        <v>170</v>
      </c>
      <c r="B556" s="43" t="s">
        <v>729</v>
      </c>
      <c r="C556" s="50" t="s">
        <v>1764</v>
      </c>
      <c r="D556" s="58"/>
      <c r="E556" s="58">
        <v>0</v>
      </c>
      <c r="F556" s="58"/>
      <c r="G556" s="58">
        <v>0</v>
      </c>
      <c r="H556" s="58"/>
      <c r="I556" s="58"/>
    </row>
    <row r="557" spans="1:9" ht="56.25">
      <c r="A557" s="47" t="s">
        <v>170</v>
      </c>
      <c r="B557" s="43" t="s">
        <v>730</v>
      </c>
      <c r="C557" s="50" t="s">
        <v>1765</v>
      </c>
      <c r="D557" s="58">
        <v>3</v>
      </c>
      <c r="E557" s="58">
        <v>0</v>
      </c>
      <c r="F557" s="58"/>
      <c r="G557" s="58">
        <v>0</v>
      </c>
      <c r="H557" s="58"/>
      <c r="I557" s="58"/>
    </row>
    <row r="558" spans="1:9" ht="97.55" customHeight="1">
      <c r="A558" s="47" t="s">
        <v>170</v>
      </c>
      <c r="B558" s="43" t="s">
        <v>731</v>
      </c>
      <c r="C558" s="50" t="s">
        <v>1766</v>
      </c>
      <c r="D558" s="58"/>
      <c r="E558" s="58">
        <v>0</v>
      </c>
      <c r="F558" s="58"/>
      <c r="G558" s="58">
        <v>0</v>
      </c>
      <c r="H558" s="58"/>
      <c r="I558" s="58"/>
    </row>
    <row r="559" spans="1:9" ht="56.25">
      <c r="A559" s="47" t="s">
        <v>170</v>
      </c>
      <c r="B559" s="43" t="s">
        <v>732</v>
      </c>
      <c r="C559" s="50" t="s">
        <v>1767</v>
      </c>
      <c r="D559" s="58"/>
      <c r="E559" s="58">
        <v>0</v>
      </c>
      <c r="F559" s="58"/>
      <c r="G559" s="58">
        <v>0</v>
      </c>
      <c r="H559" s="58"/>
      <c r="I559" s="58"/>
    </row>
    <row r="560" spans="1:9" ht="56.25">
      <c r="A560" s="47" t="s">
        <v>170</v>
      </c>
      <c r="B560" s="43" t="s">
        <v>733</v>
      </c>
      <c r="C560" s="50" t="s">
        <v>1768</v>
      </c>
      <c r="D560" s="58"/>
      <c r="E560" s="58">
        <v>0</v>
      </c>
      <c r="F560" s="58"/>
      <c r="G560" s="58">
        <v>0</v>
      </c>
      <c r="H560" s="58"/>
      <c r="I560" s="58"/>
    </row>
    <row r="561" spans="1:9" ht="75">
      <c r="A561" s="47" t="s">
        <v>170</v>
      </c>
      <c r="B561" s="43" t="s">
        <v>734</v>
      </c>
      <c r="C561" s="50" t="s">
        <v>1769</v>
      </c>
      <c r="D561" s="58"/>
      <c r="E561" s="58">
        <v>0</v>
      </c>
      <c r="F561" s="58"/>
      <c r="G561" s="58">
        <v>0</v>
      </c>
      <c r="H561" s="58"/>
      <c r="I561" s="58"/>
    </row>
    <row r="562" spans="1:9" ht="75">
      <c r="A562" s="47" t="s">
        <v>170</v>
      </c>
      <c r="B562" s="43" t="s">
        <v>735</v>
      </c>
      <c r="C562" s="50" t="s">
        <v>1770</v>
      </c>
      <c r="D562" s="58">
        <v>1</v>
      </c>
      <c r="E562" s="58">
        <v>0.40</v>
      </c>
      <c r="F562" s="58"/>
      <c r="G562" s="58">
        <v>0.38300000000000001</v>
      </c>
      <c r="H562" s="58"/>
      <c r="I562" s="58"/>
    </row>
    <row r="563" spans="1:9" ht="56.25">
      <c r="A563" s="47" t="s">
        <v>170</v>
      </c>
      <c r="B563" s="43" t="s">
        <v>736</v>
      </c>
      <c r="C563" s="50" t="s">
        <v>1771</v>
      </c>
      <c r="D563" s="58"/>
      <c r="E563" s="58">
        <v>0</v>
      </c>
      <c r="F563" s="58"/>
      <c r="G563" s="58">
        <v>0</v>
      </c>
      <c r="H563" s="58"/>
      <c r="I563" s="58"/>
    </row>
    <row r="564" spans="1:9" ht="37.5">
      <c r="A564" s="47" t="s">
        <v>170</v>
      </c>
      <c r="B564" s="43" t="s">
        <v>737</v>
      </c>
      <c r="C564" s="50" t="s">
        <v>1772</v>
      </c>
      <c r="D564" s="58"/>
      <c r="E564" s="58">
        <v>0</v>
      </c>
      <c r="F564" s="58"/>
      <c r="G564" s="58">
        <v>0</v>
      </c>
      <c r="H564" s="58"/>
      <c r="I564" s="58"/>
    </row>
    <row r="565" spans="1:9" ht="56.25">
      <c r="A565" s="47" t="s">
        <v>170</v>
      </c>
      <c r="B565" s="43" t="s">
        <v>738</v>
      </c>
      <c r="C565" s="50" t="s">
        <v>1773</v>
      </c>
      <c r="D565" s="58"/>
      <c r="E565" s="58">
        <v>0</v>
      </c>
      <c r="F565" s="58"/>
      <c r="G565" s="58">
        <v>0</v>
      </c>
      <c r="H565" s="58"/>
      <c r="I565" s="58"/>
    </row>
    <row r="566" spans="1:9" ht="75">
      <c r="A566" s="47" t="s">
        <v>170</v>
      </c>
      <c r="B566" s="43" t="s">
        <v>739</v>
      </c>
      <c r="C566" s="50" t="s">
        <v>1774</v>
      </c>
      <c r="D566" s="58"/>
      <c r="E566" s="58">
        <v>0</v>
      </c>
      <c r="F566" s="58"/>
      <c r="G566" s="58">
        <v>0</v>
      </c>
      <c r="H566" s="58"/>
      <c r="I566" s="58"/>
    </row>
    <row r="567" spans="1:9" ht="75">
      <c r="A567" s="47" t="s">
        <v>170</v>
      </c>
      <c r="B567" s="43" t="s">
        <v>740</v>
      </c>
      <c r="C567" s="50" t="s">
        <v>1775</v>
      </c>
      <c r="D567" s="58"/>
      <c r="E567" s="58">
        <v>0</v>
      </c>
      <c r="F567" s="58"/>
      <c r="G567" s="58">
        <v>0</v>
      </c>
      <c r="H567" s="58"/>
      <c r="I567" s="58"/>
    </row>
    <row r="568" spans="1:9" ht="76.55" customHeight="1">
      <c r="A568" s="47" t="s">
        <v>170</v>
      </c>
      <c r="B568" s="43" t="s">
        <v>741</v>
      </c>
      <c r="C568" s="50" t="s">
        <v>1776</v>
      </c>
      <c r="D568" s="58"/>
      <c r="E568" s="58">
        <v>0</v>
      </c>
      <c r="F568" s="58"/>
      <c r="G568" s="58">
        <v>0</v>
      </c>
      <c r="H568" s="58"/>
      <c r="I568" s="58"/>
    </row>
    <row r="569" spans="1:9" ht="76.55" customHeight="1">
      <c r="A569" s="47" t="s">
        <v>170</v>
      </c>
      <c r="B569" s="43" t="s">
        <v>742</v>
      </c>
      <c r="C569" s="50" t="s">
        <v>1777</v>
      </c>
      <c r="D569" s="58"/>
      <c r="E569" s="58">
        <v>0</v>
      </c>
      <c r="F569" s="58"/>
      <c r="G569" s="58">
        <v>0</v>
      </c>
      <c r="H569" s="58"/>
      <c r="I569" s="58"/>
    </row>
    <row r="570" spans="1:9" ht="80.3" customHeight="1">
      <c r="A570" s="47" t="s">
        <v>170</v>
      </c>
      <c r="B570" s="43" t="s">
        <v>743</v>
      </c>
      <c r="C570" s="50" t="s">
        <v>1778</v>
      </c>
      <c r="D570" s="58"/>
      <c r="E570" s="58">
        <v>0</v>
      </c>
      <c r="F570" s="58"/>
      <c r="G570" s="58">
        <v>0</v>
      </c>
      <c r="H570" s="58"/>
      <c r="I570" s="58"/>
    </row>
    <row r="571" spans="1:9" ht="112.5">
      <c r="A571" s="47" t="s">
        <v>170</v>
      </c>
      <c r="B571" s="45" t="s">
        <v>744</v>
      </c>
      <c r="C571" s="51" t="s">
        <v>1779</v>
      </c>
      <c r="D571" s="58"/>
      <c r="E571" s="58">
        <v>0</v>
      </c>
      <c r="F571" s="58"/>
      <c r="G571" s="58">
        <v>0</v>
      </c>
      <c r="H571" s="58"/>
      <c r="I571" s="58"/>
    </row>
    <row r="572" spans="1:9" ht="93.75">
      <c r="A572" s="47" t="s">
        <v>170</v>
      </c>
      <c r="B572" s="43" t="s">
        <v>745</v>
      </c>
      <c r="C572" s="50" t="s">
        <v>1780</v>
      </c>
      <c r="D572" s="58">
        <v>3</v>
      </c>
      <c r="E572" s="58">
        <v>0</v>
      </c>
      <c r="F572" s="58"/>
      <c r="G572" s="58">
        <v>0</v>
      </c>
      <c r="H572" s="58"/>
      <c r="I572" s="58"/>
    </row>
    <row r="573" spans="1:9" ht="80.3" customHeight="1">
      <c r="A573" s="47" t="s">
        <v>170</v>
      </c>
      <c r="B573" s="43" t="s">
        <v>746</v>
      </c>
      <c r="C573" s="50" t="s">
        <v>1781</v>
      </c>
      <c r="D573" s="58"/>
      <c r="E573" s="58">
        <v>0</v>
      </c>
      <c r="F573" s="58"/>
      <c r="G573" s="58">
        <v>0</v>
      </c>
      <c r="H573" s="58"/>
      <c r="I573" s="58"/>
    </row>
    <row r="574" spans="1:9" ht="57.75" customHeight="1">
      <c r="A574" s="47" t="s">
        <v>170</v>
      </c>
      <c r="B574" s="43" t="s">
        <v>747</v>
      </c>
      <c r="C574" s="50" t="s">
        <v>1782</v>
      </c>
      <c r="D574" s="58"/>
      <c r="E574" s="58">
        <v>0</v>
      </c>
      <c r="F574" s="58"/>
      <c r="G574" s="58">
        <v>0</v>
      </c>
      <c r="H574" s="58"/>
      <c r="I574" s="58"/>
    </row>
    <row r="575" spans="1:9" ht="97.55" customHeight="1">
      <c r="A575" s="47" t="s">
        <v>170</v>
      </c>
      <c r="B575" s="43" t="s">
        <v>748</v>
      </c>
      <c r="C575" s="50" t="s">
        <v>1783</v>
      </c>
      <c r="D575" s="58">
        <v>4</v>
      </c>
      <c r="E575" s="58">
        <v>0</v>
      </c>
      <c r="F575" s="58"/>
      <c r="G575" s="58">
        <v>0.5</v>
      </c>
      <c r="H575" s="58"/>
      <c r="I575" s="58"/>
    </row>
    <row r="576" spans="1:9" ht="75">
      <c r="A576" s="47" t="s">
        <v>170</v>
      </c>
      <c r="B576" s="43" t="s">
        <v>749</v>
      </c>
      <c r="C576" s="52" t="s">
        <v>1784</v>
      </c>
      <c r="D576" s="58"/>
      <c r="E576" s="58">
        <v>0</v>
      </c>
      <c r="F576" s="58"/>
      <c r="G576" s="58">
        <v>0</v>
      </c>
      <c r="H576" s="58"/>
      <c r="I576" s="58"/>
    </row>
    <row r="577" spans="1:9" ht="131.25">
      <c r="A577" s="47" t="s">
        <v>170</v>
      </c>
      <c r="B577" s="43" t="s">
        <v>750</v>
      </c>
      <c r="C577" s="50" t="s">
        <v>1785</v>
      </c>
      <c r="D577" s="58"/>
      <c r="E577" s="58">
        <v>0</v>
      </c>
      <c r="F577" s="58"/>
      <c r="G577" s="58">
        <v>0</v>
      </c>
      <c r="H577" s="58"/>
      <c r="I577" s="58"/>
    </row>
    <row r="578" spans="1:9" ht="56.25">
      <c r="A578" s="47" t="s">
        <v>170</v>
      </c>
      <c r="B578" s="43" t="s">
        <v>751</v>
      </c>
      <c r="C578" s="50" t="s">
        <v>1786</v>
      </c>
      <c r="D578" s="58"/>
      <c r="E578" s="58">
        <v>0</v>
      </c>
      <c r="F578" s="58"/>
      <c r="G578" s="58">
        <v>0</v>
      </c>
      <c r="H578" s="58"/>
      <c r="I578" s="58"/>
    </row>
    <row r="579" spans="1:9" ht="75">
      <c r="A579" s="47" t="s">
        <v>170</v>
      </c>
      <c r="B579" s="43" t="s">
        <v>752</v>
      </c>
      <c r="C579" s="50" t="s">
        <v>1787</v>
      </c>
      <c r="D579" s="58"/>
      <c r="E579" s="58">
        <v>0</v>
      </c>
      <c r="F579" s="58"/>
      <c r="G579" s="58">
        <v>0</v>
      </c>
      <c r="H579" s="58"/>
      <c r="I579" s="58"/>
    </row>
    <row r="580" spans="1:9" ht="75">
      <c r="A580" s="47" t="s">
        <v>170</v>
      </c>
      <c r="B580" s="43" t="s">
        <v>753</v>
      </c>
      <c r="C580" s="50" t="s">
        <v>1788</v>
      </c>
      <c r="D580" s="58"/>
      <c r="E580" s="58">
        <v>0</v>
      </c>
      <c r="F580" s="58"/>
      <c r="G580" s="58">
        <v>0</v>
      </c>
      <c r="H580" s="58"/>
      <c r="I580" s="58"/>
    </row>
    <row r="581" spans="1:9" ht="112.5">
      <c r="A581" s="47" t="s">
        <v>170</v>
      </c>
      <c r="B581" s="43" t="s">
        <v>754</v>
      </c>
      <c r="C581" s="50" t="s">
        <v>1789</v>
      </c>
      <c r="D581" s="58"/>
      <c r="E581" s="58">
        <v>0</v>
      </c>
      <c r="F581" s="58"/>
      <c r="G581" s="58">
        <v>0</v>
      </c>
      <c r="H581" s="58"/>
      <c r="I581" s="58"/>
    </row>
    <row r="582" spans="1:9" ht="78.75" customHeight="1">
      <c r="A582" s="47" t="s">
        <v>170</v>
      </c>
      <c r="B582" s="43" t="s">
        <v>755</v>
      </c>
      <c r="C582" s="50" t="s">
        <v>1790</v>
      </c>
      <c r="D582" s="58"/>
      <c r="E582" s="58">
        <v>0</v>
      </c>
      <c r="F582" s="58"/>
      <c r="G582" s="58">
        <v>0</v>
      </c>
      <c r="H582" s="58"/>
      <c r="I582" s="58"/>
    </row>
    <row r="583" spans="1:9" ht="117.75" customHeight="1">
      <c r="A583" s="47" t="s">
        <v>170</v>
      </c>
      <c r="B583" s="43" t="s">
        <v>756</v>
      </c>
      <c r="C583" s="50" t="s">
        <v>1791</v>
      </c>
      <c r="D583" s="58"/>
      <c r="E583" s="58">
        <v>0</v>
      </c>
      <c r="F583" s="58"/>
      <c r="G583" s="58">
        <v>0</v>
      </c>
      <c r="H583" s="58"/>
      <c r="I583" s="58"/>
    </row>
    <row r="584" spans="1:9" ht="75">
      <c r="A584" s="47" t="s">
        <v>170</v>
      </c>
      <c r="B584" s="43" t="s">
        <v>757</v>
      </c>
      <c r="C584" s="50" t="s">
        <v>1792</v>
      </c>
      <c r="D584" s="58"/>
      <c r="E584" s="58">
        <v>0</v>
      </c>
      <c r="F584" s="58"/>
      <c r="G584" s="58">
        <v>0</v>
      </c>
      <c r="H584" s="58"/>
      <c r="I584" s="58"/>
    </row>
    <row r="585" spans="1:9" ht="57.75" customHeight="1">
      <c r="A585" s="47" t="s">
        <v>170</v>
      </c>
      <c r="B585" s="43" t="s">
        <v>758</v>
      </c>
      <c r="C585" s="50" t="s">
        <v>1793</v>
      </c>
      <c r="D585" s="58"/>
      <c r="E585" s="58">
        <v>0</v>
      </c>
      <c r="F585" s="58"/>
      <c r="G585" s="58">
        <v>0</v>
      </c>
      <c r="H585" s="58"/>
      <c r="I585" s="58"/>
    </row>
    <row r="586" spans="1:9" ht="75">
      <c r="A586" s="47" t="s">
        <v>170</v>
      </c>
      <c r="B586" s="43" t="s">
        <v>759</v>
      </c>
      <c r="C586" s="50" t="s">
        <v>1794</v>
      </c>
      <c r="D586" s="58">
        <v>1</v>
      </c>
      <c r="E586" s="58">
        <v>0.25</v>
      </c>
      <c r="F586" s="58"/>
      <c r="G586" s="58">
        <v>3.8220000000000001</v>
      </c>
      <c r="H586" s="58"/>
      <c r="I586" s="58"/>
    </row>
    <row r="587" spans="1:9" ht="56.25">
      <c r="A587" s="47" t="s">
        <v>170</v>
      </c>
      <c r="B587" s="43" t="s">
        <v>760</v>
      </c>
      <c r="C587" s="50" t="s">
        <v>1795</v>
      </c>
      <c r="D587" s="58"/>
      <c r="E587" s="58">
        <v>0</v>
      </c>
      <c r="F587" s="58"/>
      <c r="G587" s="58">
        <v>0</v>
      </c>
      <c r="H587" s="58"/>
      <c r="I587" s="58"/>
    </row>
    <row r="588" spans="1:9" ht="93.75">
      <c r="A588" s="47" t="s">
        <v>170</v>
      </c>
      <c r="B588" s="43" t="s">
        <v>761</v>
      </c>
      <c r="C588" s="50" t="s">
        <v>1796</v>
      </c>
      <c r="D588" s="58">
        <v>2</v>
      </c>
      <c r="E588" s="58">
        <v>0</v>
      </c>
      <c r="F588" s="58"/>
      <c r="G588" s="58">
        <v>3.3120000000000003</v>
      </c>
      <c r="H588" s="58"/>
      <c r="I588" s="58"/>
    </row>
    <row r="589" spans="1:9" ht="75">
      <c r="A589" s="47" t="s">
        <v>170</v>
      </c>
      <c r="B589" s="43" t="s">
        <v>762</v>
      </c>
      <c r="C589" s="50" t="s">
        <v>1797</v>
      </c>
      <c r="D589" s="58"/>
      <c r="E589" s="58">
        <v>0</v>
      </c>
      <c r="F589" s="58"/>
      <c r="G589" s="58">
        <v>0</v>
      </c>
      <c r="H589" s="58"/>
      <c r="I589" s="58"/>
    </row>
    <row r="590" spans="1:9" ht="75">
      <c r="A590" s="47" t="s">
        <v>170</v>
      </c>
      <c r="B590" s="43" t="s">
        <v>763</v>
      </c>
      <c r="C590" s="50" t="s">
        <v>1798</v>
      </c>
      <c r="D590" s="58"/>
      <c r="E590" s="58">
        <v>0</v>
      </c>
      <c r="F590" s="58"/>
      <c r="G590" s="58">
        <v>0</v>
      </c>
      <c r="H590" s="58"/>
      <c r="I590" s="58"/>
    </row>
    <row r="591" spans="1:9" ht="56.25">
      <c r="A591" s="47" t="s">
        <v>170</v>
      </c>
      <c r="B591" s="43" t="s">
        <v>764</v>
      </c>
      <c r="C591" s="50" t="s">
        <v>1799</v>
      </c>
      <c r="D591" s="58"/>
      <c r="E591" s="58">
        <v>0</v>
      </c>
      <c r="F591" s="58"/>
      <c r="G591" s="58">
        <v>0</v>
      </c>
      <c r="H591" s="58"/>
      <c r="I591" s="58"/>
    </row>
    <row r="592" spans="1:9" ht="75">
      <c r="A592" s="47" t="s">
        <v>170</v>
      </c>
      <c r="B592" s="43" t="s">
        <v>765</v>
      </c>
      <c r="C592" s="50" t="s">
        <v>1800</v>
      </c>
      <c r="D592" s="58">
        <v>2</v>
      </c>
      <c r="E592" s="58">
        <v>0</v>
      </c>
      <c r="F592" s="58"/>
      <c r="G592" s="58">
        <v>0.098333333333333328</v>
      </c>
      <c r="H592" s="58"/>
      <c r="I592" s="58"/>
    </row>
    <row r="593" spans="1:9" ht="75">
      <c r="A593" s="47" t="s">
        <v>170</v>
      </c>
      <c r="B593" s="43" t="s">
        <v>766</v>
      </c>
      <c r="C593" s="50" t="s">
        <v>1801</v>
      </c>
      <c r="D593" s="58">
        <v>4</v>
      </c>
      <c r="E593" s="58">
        <v>0.25</v>
      </c>
      <c r="F593" s="58"/>
      <c r="G593" s="58">
        <v>0.60</v>
      </c>
      <c r="H593" s="58"/>
      <c r="I593" s="58"/>
    </row>
    <row r="594" spans="1:9" ht="75">
      <c r="A594" s="47" t="s">
        <v>170</v>
      </c>
      <c r="B594" s="43" t="s">
        <v>767</v>
      </c>
      <c r="C594" s="50" t="s">
        <v>1802</v>
      </c>
      <c r="D594" s="58"/>
      <c r="E594" s="58">
        <v>0</v>
      </c>
      <c r="F594" s="58"/>
      <c r="G594" s="58">
        <v>0</v>
      </c>
      <c r="H594" s="58"/>
      <c r="I594" s="58"/>
    </row>
    <row r="595" spans="1:9" ht="75">
      <c r="A595" s="47" t="s">
        <v>170</v>
      </c>
      <c r="B595" s="43" t="s">
        <v>768</v>
      </c>
      <c r="C595" s="50" t="s">
        <v>1803</v>
      </c>
      <c r="D595" s="58">
        <v>4</v>
      </c>
      <c r="E595" s="58">
        <v>0.25</v>
      </c>
      <c r="F595" s="58"/>
      <c r="G595" s="58">
        <v>0.60</v>
      </c>
      <c r="H595" s="58"/>
      <c r="I595" s="58"/>
    </row>
    <row r="596" spans="1:9" ht="75">
      <c r="A596" s="47" t="s">
        <v>170</v>
      </c>
      <c r="B596" s="43" t="s">
        <v>769</v>
      </c>
      <c r="C596" s="50" t="s">
        <v>1804</v>
      </c>
      <c r="D596" s="58">
        <v>4</v>
      </c>
      <c r="E596" s="58">
        <v>0.10</v>
      </c>
      <c r="F596" s="58"/>
      <c r="G596" s="58">
        <v>0.60</v>
      </c>
      <c r="H596" s="58"/>
      <c r="I596" s="58"/>
    </row>
    <row r="597" spans="1:9" ht="93.75">
      <c r="A597" s="47" t="s">
        <v>170</v>
      </c>
      <c r="B597" s="43" t="s">
        <v>770</v>
      </c>
      <c r="C597" s="50" t="s">
        <v>1805</v>
      </c>
      <c r="D597" s="58">
        <v>3</v>
      </c>
      <c r="E597" s="58">
        <v>0</v>
      </c>
      <c r="F597" s="58"/>
      <c r="G597" s="58">
        <v>0.26</v>
      </c>
      <c r="H597" s="58"/>
      <c r="I597" s="58"/>
    </row>
    <row r="598" spans="1:9" ht="75">
      <c r="A598" s="47" t="s">
        <v>170</v>
      </c>
      <c r="B598" s="43" t="s">
        <v>771</v>
      </c>
      <c r="C598" s="50" t="s">
        <v>1806</v>
      </c>
      <c r="D598" s="58">
        <v>4</v>
      </c>
      <c r="E598" s="58">
        <v>0.25</v>
      </c>
      <c r="F598" s="58"/>
      <c r="G598" s="58">
        <v>0.695</v>
      </c>
      <c r="H598" s="58"/>
      <c r="I598" s="58"/>
    </row>
    <row r="599" spans="1:9" ht="114" customHeight="1">
      <c r="A599" s="47" t="s">
        <v>170</v>
      </c>
      <c r="B599" s="43" t="s">
        <v>772</v>
      </c>
      <c r="C599" s="50" t="s">
        <v>1807</v>
      </c>
      <c r="D599" s="58"/>
      <c r="E599" s="58">
        <v>0</v>
      </c>
      <c r="F599" s="58"/>
      <c r="G599" s="58">
        <v>0</v>
      </c>
      <c r="H599" s="58"/>
      <c r="I599" s="58"/>
    </row>
    <row r="600" spans="1:9" ht="75" customHeight="1">
      <c r="A600" s="47" t="s">
        <v>170</v>
      </c>
      <c r="B600" s="43" t="s">
        <v>773</v>
      </c>
      <c r="C600" s="50" t="s">
        <v>1808</v>
      </c>
      <c r="D600" s="58"/>
      <c r="E600" s="58">
        <v>0</v>
      </c>
      <c r="F600" s="58"/>
      <c r="G600" s="58">
        <v>0</v>
      </c>
      <c r="H600" s="58"/>
      <c r="I600" s="58"/>
    </row>
    <row r="601" spans="1:9" ht="112.5">
      <c r="A601" s="47" t="s">
        <v>170</v>
      </c>
      <c r="B601" s="43" t="s">
        <v>774</v>
      </c>
      <c r="C601" s="50" t="s">
        <v>1809</v>
      </c>
      <c r="D601" s="58"/>
      <c r="E601" s="58">
        <v>0</v>
      </c>
      <c r="F601" s="58"/>
      <c r="G601" s="58">
        <v>0</v>
      </c>
      <c r="H601" s="58"/>
      <c r="I601" s="58"/>
    </row>
    <row r="602" spans="1:9" ht="75">
      <c r="A602" s="47" t="s">
        <v>170</v>
      </c>
      <c r="B602" s="43" t="s">
        <v>775</v>
      </c>
      <c r="C602" s="50" t="s">
        <v>1810</v>
      </c>
      <c r="D602" s="58">
        <v>3</v>
      </c>
      <c r="E602" s="58">
        <v>0</v>
      </c>
      <c r="F602" s="58"/>
      <c r="G602" s="58">
        <v>4.80</v>
      </c>
      <c r="H602" s="58"/>
      <c r="I602" s="58"/>
    </row>
    <row r="603" spans="1:9" ht="80.3" customHeight="1">
      <c r="A603" s="47" t="s">
        <v>170</v>
      </c>
      <c r="B603" s="43" t="s">
        <v>776</v>
      </c>
      <c r="C603" s="50" t="s">
        <v>1811</v>
      </c>
      <c r="D603" s="58"/>
      <c r="E603" s="58">
        <v>0</v>
      </c>
      <c r="F603" s="58"/>
      <c r="G603" s="58">
        <v>0</v>
      </c>
      <c r="H603" s="58"/>
      <c r="I603" s="58"/>
    </row>
    <row r="604" spans="1:9" ht="75">
      <c r="A604" s="47" t="s">
        <v>170</v>
      </c>
      <c r="B604" s="43" t="s">
        <v>777</v>
      </c>
      <c r="C604" s="50" t="s">
        <v>1812</v>
      </c>
      <c r="D604" s="58"/>
      <c r="E604" s="58">
        <v>0</v>
      </c>
      <c r="F604" s="58"/>
      <c r="G604" s="58">
        <v>0</v>
      </c>
      <c r="H604" s="58"/>
      <c r="I604" s="58"/>
    </row>
    <row r="605" spans="1:9" ht="78.75" customHeight="1">
      <c r="A605" s="47" t="s">
        <v>170</v>
      </c>
      <c r="B605" s="43" t="s">
        <v>778</v>
      </c>
      <c r="C605" s="50" t="s">
        <v>1813</v>
      </c>
      <c r="D605" s="58">
        <v>4</v>
      </c>
      <c r="E605" s="58">
        <v>0.80</v>
      </c>
      <c r="F605" s="58"/>
      <c r="G605" s="58">
        <v>1.1539999999999999</v>
      </c>
      <c r="H605" s="58"/>
      <c r="I605" s="58"/>
    </row>
    <row r="606" spans="1:9" ht="93.75">
      <c r="A606" s="47" t="s">
        <v>170</v>
      </c>
      <c r="B606" s="43" t="s">
        <v>779</v>
      </c>
      <c r="C606" s="50" t="s">
        <v>1814</v>
      </c>
      <c r="D606" s="58">
        <v>3</v>
      </c>
      <c r="E606" s="58">
        <v>0.5</v>
      </c>
      <c r="F606" s="58"/>
      <c r="G606" s="58">
        <v>1.472</v>
      </c>
      <c r="H606" s="58"/>
      <c r="I606" s="58"/>
    </row>
    <row r="607" spans="1:9" ht="93.75">
      <c r="A607" s="47" t="s">
        <v>170</v>
      </c>
      <c r="B607" s="43" t="s">
        <v>780</v>
      </c>
      <c r="C607" s="50" t="s">
        <v>1815</v>
      </c>
      <c r="D607" s="58">
        <v>3</v>
      </c>
      <c r="E607" s="58">
        <v>0.80</v>
      </c>
      <c r="F607" s="58"/>
      <c r="G607" s="58">
        <v>1.6539999999999999</v>
      </c>
      <c r="H607" s="58"/>
      <c r="I607" s="58"/>
    </row>
    <row r="608" spans="1:9" ht="93.75">
      <c r="A608" s="47" t="s">
        <v>170</v>
      </c>
      <c r="B608" s="43" t="s">
        <v>781</v>
      </c>
      <c r="C608" s="50" t="s">
        <v>1816</v>
      </c>
      <c r="D608" s="58">
        <v>3</v>
      </c>
      <c r="E608" s="58">
        <v>0.5</v>
      </c>
      <c r="F608" s="58"/>
      <c r="G608" s="58">
        <v>0.79600000000000004</v>
      </c>
      <c r="H608" s="58"/>
      <c r="I608" s="58"/>
    </row>
    <row r="609" spans="1:9" ht="93.75">
      <c r="A609" s="47" t="s">
        <v>170</v>
      </c>
      <c r="B609" s="43" t="s">
        <v>782</v>
      </c>
      <c r="C609" s="50" t="s">
        <v>1817</v>
      </c>
      <c r="D609" s="58"/>
      <c r="E609" s="58">
        <v>0</v>
      </c>
      <c r="F609" s="58"/>
      <c r="G609" s="58">
        <v>0</v>
      </c>
      <c r="H609" s="58"/>
      <c r="I609" s="58"/>
    </row>
    <row r="610" spans="1:9" ht="112.5">
      <c r="A610" s="47" t="s">
        <v>170</v>
      </c>
      <c r="B610" s="43" t="s">
        <v>783</v>
      </c>
      <c r="C610" s="50" t="s">
        <v>1818</v>
      </c>
      <c r="D610" s="58"/>
      <c r="E610" s="58">
        <v>0</v>
      </c>
      <c r="F610" s="58"/>
      <c r="G610" s="58">
        <v>0</v>
      </c>
      <c r="H610" s="58"/>
      <c r="I610" s="58"/>
    </row>
    <row r="611" spans="1:9" ht="75">
      <c r="A611" s="47" t="s">
        <v>170</v>
      </c>
      <c r="B611" s="43" t="s">
        <v>784</v>
      </c>
      <c r="C611" s="51" t="s">
        <v>1819</v>
      </c>
      <c r="D611" s="58">
        <v>1</v>
      </c>
      <c r="E611" s="58">
        <v>0</v>
      </c>
      <c r="F611" s="58"/>
      <c r="G611" s="58">
        <v>0.46899999999999997</v>
      </c>
      <c r="H611" s="58"/>
      <c r="I611" s="58"/>
    </row>
    <row r="612" spans="1:9" ht="131.25">
      <c r="A612" s="47" t="s">
        <v>170</v>
      </c>
      <c r="B612" s="43" t="s">
        <v>785</v>
      </c>
      <c r="C612" s="51" t="s">
        <v>1820</v>
      </c>
      <c r="D612" s="58">
        <v>3</v>
      </c>
      <c r="E612" s="58">
        <v>0</v>
      </c>
      <c r="F612" s="58"/>
      <c r="G612" s="58">
        <v>2.5950000000000006</v>
      </c>
      <c r="H612" s="58"/>
      <c r="I612" s="58"/>
    </row>
    <row r="613" spans="1:9" ht="93.75">
      <c r="A613" s="47" t="s">
        <v>170</v>
      </c>
      <c r="B613" s="43" t="s">
        <v>786</v>
      </c>
      <c r="C613" s="51" t="s">
        <v>1821</v>
      </c>
      <c r="D613" s="58">
        <v>1</v>
      </c>
      <c r="E613" s="58">
        <v>0</v>
      </c>
      <c r="F613" s="58"/>
      <c r="G613" s="58">
        <v>0.40299999999999997</v>
      </c>
      <c r="H613" s="58"/>
      <c r="I613" s="58"/>
    </row>
    <row r="614" spans="1:9" ht="93.75">
      <c r="A614" s="47" t="s">
        <v>170</v>
      </c>
      <c r="B614" s="43" t="s">
        <v>787</v>
      </c>
      <c r="C614" s="51" t="s">
        <v>1822</v>
      </c>
      <c r="D614" s="58"/>
      <c r="E614" s="58">
        <v>0</v>
      </c>
      <c r="F614" s="58"/>
      <c r="G614" s="58">
        <v>0</v>
      </c>
      <c r="H614" s="58"/>
      <c r="I614" s="58"/>
    </row>
    <row r="615" spans="1:9" ht="75">
      <c r="A615" s="47" t="s">
        <v>170</v>
      </c>
      <c r="B615" s="43" t="s">
        <v>788</v>
      </c>
      <c r="C615" s="50" t="s">
        <v>1823</v>
      </c>
      <c r="D615" s="58"/>
      <c r="E615" s="58">
        <v>0</v>
      </c>
      <c r="F615" s="58"/>
      <c r="G615" s="58">
        <v>0</v>
      </c>
      <c r="H615" s="58"/>
      <c r="I615" s="58"/>
    </row>
    <row r="616" spans="1:9" ht="97.55" customHeight="1">
      <c r="A616" s="47" t="s">
        <v>170</v>
      </c>
      <c r="B616" s="43" t="s">
        <v>789</v>
      </c>
      <c r="C616" s="50" t="s">
        <v>1824</v>
      </c>
      <c r="D616" s="58"/>
      <c r="E616" s="58">
        <v>0</v>
      </c>
      <c r="F616" s="58"/>
      <c r="G616" s="58">
        <v>0</v>
      </c>
      <c r="H616" s="58"/>
      <c r="I616" s="58"/>
    </row>
    <row r="617" spans="1:9" ht="78.75" customHeight="1">
      <c r="A617" s="47" t="s">
        <v>170</v>
      </c>
      <c r="B617" s="43" t="s">
        <v>790</v>
      </c>
      <c r="C617" s="50" t="s">
        <v>1825</v>
      </c>
      <c r="D617" s="58"/>
      <c r="E617" s="58">
        <v>0</v>
      </c>
      <c r="F617" s="58"/>
      <c r="G617" s="58">
        <v>0</v>
      </c>
      <c r="H617" s="58"/>
      <c r="I617" s="58"/>
    </row>
    <row r="618" spans="1:9" ht="75">
      <c r="A618" s="47" t="s">
        <v>170</v>
      </c>
      <c r="B618" s="43" t="s">
        <v>791</v>
      </c>
      <c r="C618" s="50" t="s">
        <v>1826</v>
      </c>
      <c r="D618" s="58"/>
      <c r="E618" s="58">
        <v>0</v>
      </c>
      <c r="F618" s="58"/>
      <c r="G618" s="58">
        <v>0</v>
      </c>
      <c r="H618" s="58"/>
      <c r="I618" s="58"/>
    </row>
    <row r="619" spans="1:9" ht="93.75">
      <c r="A619" s="47" t="s">
        <v>170</v>
      </c>
      <c r="B619" s="43" t="s">
        <v>792</v>
      </c>
      <c r="C619" s="50" t="s">
        <v>1827</v>
      </c>
      <c r="D619" s="58">
        <v>4</v>
      </c>
      <c r="E619" s="58">
        <v>0</v>
      </c>
      <c r="F619" s="58"/>
      <c r="G619" s="58">
        <v>0.063</v>
      </c>
      <c r="H619" s="58"/>
      <c r="I619" s="58"/>
    </row>
    <row r="620" spans="1:9" ht="75">
      <c r="A620" s="47" t="s">
        <v>170</v>
      </c>
      <c r="B620" s="43" t="s">
        <v>793</v>
      </c>
      <c r="C620" s="50" t="s">
        <v>1828</v>
      </c>
      <c r="D620" s="58"/>
      <c r="E620" s="58">
        <v>0</v>
      </c>
      <c r="F620" s="58"/>
      <c r="G620" s="58">
        <v>0</v>
      </c>
      <c r="H620" s="58"/>
      <c r="I620" s="58"/>
    </row>
    <row r="621" spans="1:9" ht="75">
      <c r="A621" s="47" t="s">
        <v>170</v>
      </c>
      <c r="B621" s="43" t="s">
        <v>794</v>
      </c>
      <c r="C621" s="50" t="s">
        <v>1829</v>
      </c>
      <c r="D621" s="58"/>
      <c r="E621" s="58">
        <v>0</v>
      </c>
      <c r="F621" s="58"/>
      <c r="G621" s="58">
        <v>0</v>
      </c>
      <c r="H621" s="58"/>
      <c r="I621" s="58"/>
    </row>
    <row r="622" spans="1:9" ht="75">
      <c r="A622" s="47" t="s">
        <v>170</v>
      </c>
      <c r="B622" s="43" t="s">
        <v>795</v>
      </c>
      <c r="C622" s="50" t="s">
        <v>1830</v>
      </c>
      <c r="D622" s="58"/>
      <c r="E622" s="58">
        <v>0</v>
      </c>
      <c r="F622" s="58"/>
      <c r="G622" s="58">
        <v>0</v>
      </c>
      <c r="H622" s="58"/>
      <c r="I622" s="58"/>
    </row>
    <row r="623" spans="1:9" ht="75">
      <c r="A623" s="47" t="s">
        <v>170</v>
      </c>
      <c r="B623" s="43" t="s">
        <v>796</v>
      </c>
      <c r="C623" s="50" t="s">
        <v>1831</v>
      </c>
      <c r="D623" s="58">
        <v>4</v>
      </c>
      <c r="E623" s="58">
        <v>0</v>
      </c>
      <c r="F623" s="58"/>
      <c r="G623" s="58">
        <v>4.75</v>
      </c>
      <c r="H623" s="58"/>
      <c r="I623" s="58"/>
    </row>
    <row r="624" spans="1:9" ht="75">
      <c r="A624" s="47" t="s">
        <v>170</v>
      </c>
      <c r="B624" s="43" t="s">
        <v>797</v>
      </c>
      <c r="C624" s="50" t="s">
        <v>1832</v>
      </c>
      <c r="D624" s="58">
        <v>4</v>
      </c>
      <c r="E624" s="58">
        <v>0</v>
      </c>
      <c r="F624" s="58"/>
      <c r="G624" s="58">
        <v>1.4319999999999999</v>
      </c>
      <c r="H624" s="58"/>
      <c r="I624" s="58"/>
    </row>
    <row r="625" spans="1:9" ht="99.2" customHeight="1">
      <c r="A625" s="47" t="s">
        <v>170</v>
      </c>
      <c r="B625" s="43" t="s">
        <v>798</v>
      </c>
      <c r="C625" s="50" t="s">
        <v>1833</v>
      </c>
      <c r="D625" s="58"/>
      <c r="E625" s="58">
        <v>0</v>
      </c>
      <c r="F625" s="58"/>
      <c r="G625" s="58">
        <v>0</v>
      </c>
      <c r="H625" s="58"/>
      <c r="I625" s="58"/>
    </row>
    <row r="626" spans="1:9" ht="131.25">
      <c r="A626" s="47" t="s">
        <v>170</v>
      </c>
      <c r="B626" s="43" t="s">
        <v>799</v>
      </c>
      <c r="C626" s="50" t="s">
        <v>1834</v>
      </c>
      <c r="D626" s="58"/>
      <c r="E626" s="58">
        <v>0</v>
      </c>
      <c r="F626" s="58"/>
      <c r="G626" s="58">
        <v>0</v>
      </c>
      <c r="H626" s="58"/>
      <c r="I626" s="58"/>
    </row>
    <row r="627" spans="1:9" ht="78.75" customHeight="1">
      <c r="A627" s="47" t="s">
        <v>170</v>
      </c>
      <c r="B627" s="43" t="s">
        <v>800</v>
      </c>
      <c r="C627" s="50" t="s">
        <v>1835</v>
      </c>
      <c r="D627" s="58"/>
      <c r="E627" s="58">
        <v>0</v>
      </c>
      <c r="F627" s="58"/>
      <c r="G627" s="58">
        <v>0</v>
      </c>
      <c r="H627" s="58"/>
      <c r="I627" s="58"/>
    </row>
    <row r="628" spans="1:9" ht="90.65" customHeight="1">
      <c r="A628" s="47" t="s">
        <v>170</v>
      </c>
      <c r="B628" s="43" t="s">
        <v>801</v>
      </c>
      <c r="C628" s="50" t="s">
        <v>1836</v>
      </c>
      <c r="D628" s="58"/>
      <c r="E628" s="58">
        <v>0</v>
      </c>
      <c r="F628" s="58"/>
      <c r="G628" s="58">
        <v>0</v>
      </c>
      <c r="H628" s="58"/>
      <c r="I628" s="58"/>
    </row>
    <row r="629" spans="1:9" ht="108.8" customHeight="1">
      <c r="A629" s="47" t="s">
        <v>170</v>
      </c>
      <c r="B629" s="43" t="s">
        <v>802</v>
      </c>
      <c r="C629" s="50" t="s">
        <v>1837</v>
      </c>
      <c r="D629" s="58"/>
      <c r="E629" s="58">
        <v>0</v>
      </c>
      <c r="F629" s="58"/>
      <c r="G629" s="58">
        <v>0</v>
      </c>
      <c r="H629" s="58"/>
      <c r="I629" s="58"/>
    </row>
    <row r="630" spans="1:9" ht="77.45" customHeight="1">
      <c r="A630" s="47" t="s">
        <v>170</v>
      </c>
      <c r="B630" s="43" t="s">
        <v>803</v>
      </c>
      <c r="C630" s="50" t="s">
        <v>1838</v>
      </c>
      <c r="D630" s="58"/>
      <c r="E630" s="58">
        <v>0</v>
      </c>
      <c r="F630" s="58"/>
      <c r="G630" s="58">
        <v>0</v>
      </c>
      <c r="H630" s="58"/>
      <c r="I630" s="58"/>
    </row>
    <row r="631" spans="1:9" ht="90.65" customHeight="1">
      <c r="A631" s="47" t="s">
        <v>170</v>
      </c>
      <c r="B631" s="43" t="s">
        <v>804</v>
      </c>
      <c r="C631" s="50" t="s">
        <v>1839</v>
      </c>
      <c r="D631" s="58"/>
      <c r="E631" s="58">
        <v>0</v>
      </c>
      <c r="F631" s="58"/>
      <c r="G631" s="58">
        <v>0</v>
      </c>
      <c r="H631" s="58"/>
      <c r="I631" s="58"/>
    </row>
    <row r="632" spans="1:9" ht="64.5" customHeight="1">
      <c r="A632" s="47" t="s">
        <v>170</v>
      </c>
      <c r="B632" s="43" t="s">
        <v>805</v>
      </c>
      <c r="C632" s="50" t="s">
        <v>1840</v>
      </c>
      <c r="D632" s="58"/>
      <c r="E632" s="58">
        <v>0</v>
      </c>
      <c r="F632" s="58"/>
      <c r="G632" s="58">
        <v>0</v>
      </c>
      <c r="H632" s="58"/>
      <c r="I632" s="58"/>
    </row>
    <row r="633" spans="1:9" ht="104.25" customHeight="1">
      <c r="A633" s="46" t="s">
        <v>170</v>
      </c>
      <c r="B633" s="91" t="s">
        <v>806</v>
      </c>
      <c r="C633" s="54" t="s">
        <v>1841</v>
      </c>
      <c r="D633" s="58"/>
      <c r="E633" s="58">
        <v>0</v>
      </c>
      <c r="F633" s="58"/>
      <c r="G633" s="58">
        <v>0</v>
      </c>
      <c r="H633" s="74"/>
      <c r="I633" s="74"/>
    </row>
    <row r="634" spans="1:9" ht="131.25">
      <c r="A634" s="46" t="s">
        <v>170</v>
      </c>
      <c r="B634" s="91" t="s">
        <v>807</v>
      </c>
      <c r="C634" s="54" t="s">
        <v>1842</v>
      </c>
      <c r="D634" s="58"/>
      <c r="E634" s="58">
        <v>0</v>
      </c>
      <c r="F634" s="58"/>
      <c r="G634" s="58">
        <v>0</v>
      </c>
      <c r="H634" s="74"/>
      <c r="I634" s="74"/>
    </row>
    <row r="635" spans="1:9" ht="75">
      <c r="A635" s="46" t="s">
        <v>170</v>
      </c>
      <c r="B635" s="91" t="s">
        <v>808</v>
      </c>
      <c r="C635" s="54" t="s">
        <v>1843</v>
      </c>
      <c r="D635" s="58"/>
      <c r="E635" s="58">
        <v>0</v>
      </c>
      <c r="F635" s="58"/>
      <c r="G635" s="58">
        <v>0</v>
      </c>
      <c r="H635" s="74"/>
      <c r="I635" s="74"/>
    </row>
    <row r="636" spans="1:9" ht="56.25">
      <c r="A636" s="46" t="s">
        <v>170</v>
      </c>
      <c r="B636" s="91" t="s">
        <v>809</v>
      </c>
      <c r="C636" s="54" t="s">
        <v>1844</v>
      </c>
      <c r="D636" s="58"/>
      <c r="E636" s="58">
        <v>0</v>
      </c>
      <c r="F636" s="58"/>
      <c r="G636" s="58">
        <v>0</v>
      </c>
      <c r="H636" s="74"/>
      <c r="I636" s="74"/>
    </row>
    <row r="637" spans="1:9" ht="87.05" customHeight="1">
      <c r="A637" s="46" t="s">
        <v>170</v>
      </c>
      <c r="B637" s="91" t="s">
        <v>810</v>
      </c>
      <c r="C637" s="54" t="s">
        <v>1845</v>
      </c>
      <c r="D637" s="58"/>
      <c r="E637" s="58">
        <v>0</v>
      </c>
      <c r="F637" s="58"/>
      <c r="G637" s="58">
        <v>0</v>
      </c>
      <c r="H637" s="74"/>
      <c r="I637" s="74"/>
    </row>
    <row r="638" spans="1:9" ht="75">
      <c r="A638" s="46" t="s">
        <v>170</v>
      </c>
      <c r="B638" s="91" t="s">
        <v>811</v>
      </c>
      <c r="C638" s="54" t="s">
        <v>1846</v>
      </c>
      <c r="D638" s="58"/>
      <c r="E638" s="58">
        <v>0</v>
      </c>
      <c r="F638" s="58"/>
      <c r="G638" s="58">
        <v>0</v>
      </c>
      <c r="H638" s="74"/>
      <c r="I638" s="74"/>
    </row>
    <row r="639" spans="1:9" ht="80.3" customHeight="1">
      <c r="A639" s="46" t="s">
        <v>170</v>
      </c>
      <c r="B639" s="91" t="s">
        <v>812</v>
      </c>
      <c r="C639" s="54" t="s">
        <v>1847</v>
      </c>
      <c r="D639" s="58">
        <v>4</v>
      </c>
      <c r="E639" s="58">
        <v>0</v>
      </c>
      <c r="F639" s="58"/>
      <c r="G639" s="58">
        <v>0.11</v>
      </c>
      <c r="H639" s="74"/>
      <c r="I639" s="74"/>
    </row>
    <row r="640" spans="1:9" ht="87.05" customHeight="1">
      <c r="A640" s="46" t="s">
        <v>170</v>
      </c>
      <c r="B640" s="91" t="s">
        <v>813</v>
      </c>
      <c r="C640" s="54" t="s">
        <v>1848</v>
      </c>
      <c r="D640" s="58"/>
      <c r="E640" s="58">
        <v>0</v>
      </c>
      <c r="F640" s="58"/>
      <c r="G640" s="58">
        <v>0</v>
      </c>
      <c r="H640" s="74"/>
      <c r="I640" s="74"/>
    </row>
    <row r="641" spans="1:9" ht="75">
      <c r="A641" s="46" t="s">
        <v>170</v>
      </c>
      <c r="B641" s="91" t="s">
        <v>814</v>
      </c>
      <c r="C641" s="54" t="s">
        <v>1849</v>
      </c>
      <c r="D641" s="58"/>
      <c r="E641" s="58">
        <v>0</v>
      </c>
      <c r="F641" s="58"/>
      <c r="G641" s="58">
        <v>0</v>
      </c>
      <c r="H641" s="74"/>
      <c r="I641" s="74"/>
    </row>
    <row r="642" spans="1:9" ht="59.45" customHeight="1">
      <c r="A642" s="46" t="s">
        <v>170</v>
      </c>
      <c r="B642" s="91" t="s">
        <v>815</v>
      </c>
      <c r="C642" s="54" t="s">
        <v>1850</v>
      </c>
      <c r="D642" s="58"/>
      <c r="E642" s="58">
        <v>0</v>
      </c>
      <c r="F642" s="58"/>
      <c r="G642" s="58">
        <v>0</v>
      </c>
      <c r="H642" s="74"/>
      <c r="I642" s="74"/>
    </row>
    <row r="643" spans="1:9" ht="131.25">
      <c r="A643" s="46" t="s">
        <v>170</v>
      </c>
      <c r="B643" s="91" t="s">
        <v>816</v>
      </c>
      <c r="C643" s="54" t="s">
        <v>1851</v>
      </c>
      <c r="D643" s="58"/>
      <c r="E643" s="58">
        <v>0</v>
      </c>
      <c r="F643" s="58"/>
      <c r="G643" s="58">
        <v>0</v>
      </c>
      <c r="H643" s="74"/>
      <c r="I643" s="74"/>
    </row>
    <row r="644" spans="1:9" ht="112.5">
      <c r="A644" s="46" t="s">
        <v>170</v>
      </c>
      <c r="B644" s="91" t="s">
        <v>817</v>
      </c>
      <c r="C644" s="54" t="s">
        <v>1852</v>
      </c>
      <c r="D644" s="58"/>
      <c r="E644" s="58">
        <v>0</v>
      </c>
      <c r="F644" s="58"/>
      <c r="G644" s="58">
        <v>0</v>
      </c>
      <c r="H644" s="74"/>
      <c r="I644" s="74"/>
    </row>
    <row r="645" spans="1:9" ht="61.55" customHeight="1">
      <c r="A645" s="46" t="s">
        <v>170</v>
      </c>
      <c r="B645" s="91" t="s">
        <v>818</v>
      </c>
      <c r="C645" s="54" t="s">
        <v>1853</v>
      </c>
      <c r="D645" s="58"/>
      <c r="E645" s="58">
        <v>0</v>
      </c>
      <c r="F645" s="58"/>
      <c r="G645" s="58">
        <v>0</v>
      </c>
      <c r="H645" s="74"/>
      <c r="I645" s="74"/>
    </row>
    <row r="646" spans="1:9" ht="93.75">
      <c r="A646" s="46" t="s">
        <v>170</v>
      </c>
      <c r="B646" s="91" t="s">
        <v>819</v>
      </c>
      <c r="C646" s="54" t="s">
        <v>1854</v>
      </c>
      <c r="D646" s="58"/>
      <c r="E646" s="58">
        <v>0</v>
      </c>
      <c r="F646" s="58"/>
      <c r="G646" s="58">
        <v>0</v>
      </c>
      <c r="H646" s="74"/>
      <c r="I646" s="74"/>
    </row>
    <row r="647" spans="1:9" ht="97.55" customHeight="1">
      <c r="A647" s="46" t="s">
        <v>170</v>
      </c>
      <c r="B647" s="91" t="s">
        <v>820</v>
      </c>
      <c r="C647" s="54" t="s">
        <v>1855</v>
      </c>
      <c r="D647" s="58"/>
      <c r="E647" s="58">
        <v>0</v>
      </c>
      <c r="F647" s="58"/>
      <c r="G647" s="58">
        <v>0</v>
      </c>
      <c r="H647" s="74"/>
      <c r="I647" s="74"/>
    </row>
    <row r="648" spans="1:9" ht="75">
      <c r="A648" s="46" t="s">
        <v>170</v>
      </c>
      <c r="B648" s="91" t="s">
        <v>821</v>
      </c>
      <c r="C648" s="54" t="s">
        <v>1856</v>
      </c>
      <c r="D648" s="58"/>
      <c r="E648" s="58">
        <v>0</v>
      </c>
      <c r="F648" s="58"/>
      <c r="G648" s="58">
        <v>0</v>
      </c>
      <c r="H648" s="74"/>
      <c r="I648" s="74"/>
    </row>
    <row r="649" spans="1:9" ht="150">
      <c r="A649" s="46" t="s">
        <v>170</v>
      </c>
      <c r="B649" s="91" t="s">
        <v>822</v>
      </c>
      <c r="C649" s="54" t="s">
        <v>1857</v>
      </c>
      <c r="D649" s="58">
        <v>4</v>
      </c>
      <c r="E649" s="58">
        <v>0.25</v>
      </c>
      <c r="F649" s="58"/>
      <c r="G649" s="58">
        <v>0.30</v>
      </c>
      <c r="H649" s="74"/>
      <c r="I649" s="74"/>
    </row>
    <row r="650" spans="1:9" ht="78" customHeight="1">
      <c r="A650" s="46" t="s">
        <v>170</v>
      </c>
      <c r="B650" s="91" t="s">
        <v>823</v>
      </c>
      <c r="C650" s="54" t="s">
        <v>1858</v>
      </c>
      <c r="D650" s="58"/>
      <c r="E650" s="58">
        <v>0</v>
      </c>
      <c r="F650" s="58"/>
      <c r="G650" s="58">
        <v>0</v>
      </c>
      <c r="H650" s="74"/>
      <c r="I650" s="74"/>
    </row>
    <row r="651" spans="1:9" ht="75">
      <c r="A651" s="46" t="s">
        <v>170</v>
      </c>
      <c r="B651" s="91" t="s">
        <v>824</v>
      </c>
      <c r="C651" s="54" t="s">
        <v>1859</v>
      </c>
      <c r="D651" s="58"/>
      <c r="E651" s="58">
        <v>0</v>
      </c>
      <c r="F651" s="58"/>
      <c r="G651" s="58">
        <v>0</v>
      </c>
      <c r="H651" s="74"/>
      <c r="I651" s="74"/>
    </row>
    <row r="652" spans="1:9" ht="75">
      <c r="A652" s="46" t="s">
        <v>170</v>
      </c>
      <c r="B652" s="91" t="s">
        <v>825</v>
      </c>
      <c r="C652" s="54" t="s">
        <v>1860</v>
      </c>
      <c r="D652" s="58"/>
      <c r="E652" s="58">
        <v>0</v>
      </c>
      <c r="F652" s="58"/>
      <c r="G652" s="58">
        <v>0</v>
      </c>
      <c r="H652" s="74"/>
      <c r="I652" s="74"/>
    </row>
    <row r="653" spans="1:9" ht="153.2" customHeight="1">
      <c r="A653" s="46" t="s">
        <v>170</v>
      </c>
      <c r="B653" s="91" t="s">
        <v>826</v>
      </c>
      <c r="C653" s="54" t="s">
        <v>1861</v>
      </c>
      <c r="D653" s="58"/>
      <c r="E653" s="58">
        <v>0</v>
      </c>
      <c r="F653" s="58"/>
      <c r="G653" s="58">
        <v>0</v>
      </c>
      <c r="H653" s="74"/>
      <c r="I653" s="74"/>
    </row>
    <row r="654" spans="1:9" ht="75">
      <c r="A654" s="46" t="s">
        <v>170</v>
      </c>
      <c r="B654" s="91" t="s">
        <v>827</v>
      </c>
      <c r="C654" s="54" t="s">
        <v>1862</v>
      </c>
      <c r="D654" s="58"/>
      <c r="E654" s="58">
        <v>0</v>
      </c>
      <c r="F654" s="58"/>
      <c r="G654" s="58">
        <v>0</v>
      </c>
      <c r="H654" s="74"/>
      <c r="I654" s="74"/>
    </row>
    <row r="655" spans="1:9" ht="114" customHeight="1">
      <c r="A655" s="46" t="s">
        <v>170</v>
      </c>
      <c r="B655" s="91" t="s">
        <v>828</v>
      </c>
      <c r="C655" s="54" t="s">
        <v>1863</v>
      </c>
      <c r="D655" s="58"/>
      <c r="E655" s="58">
        <v>0</v>
      </c>
      <c r="F655" s="58"/>
      <c r="G655" s="58">
        <v>0</v>
      </c>
      <c r="H655" s="74"/>
      <c r="I655" s="74"/>
    </row>
    <row r="656" spans="1:9" ht="155.3" customHeight="1">
      <c r="A656" s="46" t="s">
        <v>170</v>
      </c>
      <c r="B656" s="91" t="s">
        <v>829</v>
      </c>
      <c r="C656" s="54" t="s">
        <v>1864</v>
      </c>
      <c r="D656" s="58"/>
      <c r="E656" s="58">
        <v>0</v>
      </c>
      <c r="F656" s="58"/>
      <c r="G656" s="58">
        <v>0</v>
      </c>
      <c r="H656" s="74"/>
      <c r="I656" s="74"/>
    </row>
    <row r="657" spans="1:9" ht="112.5">
      <c r="A657" s="46" t="s">
        <v>170</v>
      </c>
      <c r="B657" s="91" t="s">
        <v>830</v>
      </c>
      <c r="C657" s="54" t="s">
        <v>1865</v>
      </c>
      <c r="D657" s="58"/>
      <c r="E657" s="58">
        <v>0</v>
      </c>
      <c r="F657" s="58"/>
      <c r="G657" s="58">
        <v>0</v>
      </c>
      <c r="H657" s="74"/>
      <c r="I657" s="74"/>
    </row>
    <row r="658" spans="1:9" ht="112.5">
      <c r="A658" s="46" t="s">
        <v>170</v>
      </c>
      <c r="B658" s="91" t="s">
        <v>831</v>
      </c>
      <c r="C658" s="54" t="s">
        <v>1866</v>
      </c>
      <c r="D658" s="58">
        <v>2</v>
      </c>
      <c r="E658" s="58">
        <v>0</v>
      </c>
      <c r="F658" s="58"/>
      <c r="G658" s="58">
        <v>5.4399999999999995</v>
      </c>
      <c r="H658" s="74"/>
      <c r="I658" s="74"/>
    </row>
    <row r="659" spans="1:9" ht="93.75">
      <c r="A659" s="46" t="s">
        <v>170</v>
      </c>
      <c r="B659" s="91" t="s">
        <v>832</v>
      </c>
      <c r="C659" s="54" t="s">
        <v>1867</v>
      </c>
      <c r="D659" s="58"/>
      <c r="E659" s="58">
        <v>0</v>
      </c>
      <c r="F659" s="58"/>
      <c r="G659" s="58">
        <v>0</v>
      </c>
      <c r="H659" s="74"/>
      <c r="I659" s="74"/>
    </row>
    <row r="660" spans="1:9" ht="75">
      <c r="A660" s="46" t="s">
        <v>170</v>
      </c>
      <c r="B660" s="91" t="s">
        <v>833</v>
      </c>
      <c r="C660" s="54" t="s">
        <v>1868</v>
      </c>
      <c r="D660" s="58"/>
      <c r="E660" s="58">
        <v>0</v>
      </c>
      <c r="F660" s="58"/>
      <c r="G660" s="58">
        <v>0</v>
      </c>
      <c r="H660" s="74"/>
      <c r="I660" s="74"/>
    </row>
    <row r="661" spans="1:9" ht="56.25">
      <c r="A661" s="46" t="s">
        <v>170</v>
      </c>
      <c r="B661" s="91" t="s">
        <v>834</v>
      </c>
      <c r="C661" s="54" t="s">
        <v>1869</v>
      </c>
      <c r="D661" s="58"/>
      <c r="E661" s="58">
        <v>0</v>
      </c>
      <c r="F661" s="58"/>
      <c r="G661" s="58">
        <v>0</v>
      </c>
      <c r="H661" s="74"/>
      <c r="I661" s="74"/>
    </row>
    <row r="662" spans="1:9" ht="95.45" customHeight="1">
      <c r="A662" s="46" t="s">
        <v>170</v>
      </c>
      <c r="B662" s="91" t="s">
        <v>835</v>
      </c>
      <c r="C662" s="54" t="s">
        <v>1870</v>
      </c>
      <c r="D662" s="58"/>
      <c r="E662" s="58">
        <v>0</v>
      </c>
      <c r="F662" s="58"/>
      <c r="G662" s="58">
        <v>0</v>
      </c>
      <c r="H662" s="74"/>
      <c r="I662" s="74"/>
    </row>
    <row r="663" spans="1:9" ht="97.55" customHeight="1">
      <c r="A663" s="46" t="s">
        <v>170</v>
      </c>
      <c r="B663" s="91" t="s">
        <v>836</v>
      </c>
      <c r="C663" s="54" t="s">
        <v>1871</v>
      </c>
      <c r="D663" s="58"/>
      <c r="E663" s="58">
        <v>0</v>
      </c>
      <c r="F663" s="58"/>
      <c r="G663" s="58">
        <v>0</v>
      </c>
      <c r="H663" s="74"/>
      <c r="I663" s="74"/>
    </row>
    <row r="664" spans="1:9" ht="95.45" customHeight="1">
      <c r="A664" s="46" t="s">
        <v>170</v>
      </c>
      <c r="B664" s="91" t="s">
        <v>837</v>
      </c>
      <c r="C664" s="54" t="s">
        <v>1872</v>
      </c>
      <c r="D664" s="58"/>
      <c r="E664" s="58">
        <v>0</v>
      </c>
      <c r="F664" s="58"/>
      <c r="G664" s="58">
        <v>0</v>
      </c>
      <c r="H664" s="74"/>
      <c r="I664" s="74"/>
    </row>
    <row r="665" spans="1:9" ht="75">
      <c r="A665" s="46" t="s">
        <v>170</v>
      </c>
      <c r="B665" s="91" t="s">
        <v>838</v>
      </c>
      <c r="C665" s="54" t="s">
        <v>1873</v>
      </c>
      <c r="D665" s="58"/>
      <c r="E665" s="58">
        <v>0</v>
      </c>
      <c r="F665" s="58"/>
      <c r="G665" s="58">
        <v>0</v>
      </c>
      <c r="H665" s="74"/>
      <c r="I665" s="74"/>
    </row>
    <row r="666" spans="1:9" ht="93.75">
      <c r="A666" s="46" t="s">
        <v>170</v>
      </c>
      <c r="B666" s="91" t="s">
        <v>839</v>
      </c>
      <c r="C666" s="54" t="s">
        <v>1874</v>
      </c>
      <c r="D666" s="58"/>
      <c r="E666" s="58">
        <v>0</v>
      </c>
      <c r="F666" s="58"/>
      <c r="G666" s="58">
        <v>0</v>
      </c>
      <c r="H666" s="74"/>
      <c r="I666" s="74"/>
    </row>
    <row r="667" spans="1:9" ht="59.45" customHeight="1">
      <c r="A667" s="46" t="s">
        <v>170</v>
      </c>
      <c r="B667" s="91" t="s">
        <v>840</v>
      </c>
      <c r="C667" s="54" t="s">
        <v>1875</v>
      </c>
      <c r="D667" s="58"/>
      <c r="E667" s="58">
        <v>0</v>
      </c>
      <c r="F667" s="58"/>
      <c r="G667" s="58">
        <v>0</v>
      </c>
      <c r="H667" s="74"/>
      <c r="I667" s="74"/>
    </row>
    <row r="668" spans="1:9" ht="102.7" customHeight="1">
      <c r="A668" s="46" t="s">
        <v>170</v>
      </c>
      <c r="B668" s="91" t="s">
        <v>841</v>
      </c>
      <c r="C668" s="54" t="s">
        <v>1876</v>
      </c>
      <c r="D668" s="58"/>
      <c r="E668" s="58">
        <v>0</v>
      </c>
      <c r="F668" s="58"/>
      <c r="G668" s="58">
        <v>0</v>
      </c>
      <c r="H668" s="74"/>
      <c r="I668" s="74"/>
    </row>
    <row r="669" spans="1:9" ht="96.75" customHeight="1">
      <c r="A669" s="46" t="s">
        <v>170</v>
      </c>
      <c r="B669" s="91" t="s">
        <v>842</v>
      </c>
      <c r="C669" s="54" t="s">
        <v>1877</v>
      </c>
      <c r="D669" s="58"/>
      <c r="E669" s="58">
        <v>0</v>
      </c>
      <c r="F669" s="58"/>
      <c r="G669" s="58">
        <v>0</v>
      </c>
      <c r="H669" s="74"/>
      <c r="I669" s="74"/>
    </row>
    <row r="670" spans="1:9" ht="99.2" customHeight="1">
      <c r="A670" s="46" t="s">
        <v>170</v>
      </c>
      <c r="B670" s="91" t="s">
        <v>843</v>
      </c>
      <c r="C670" s="54" t="s">
        <v>1878</v>
      </c>
      <c r="D670" s="58"/>
      <c r="E670" s="58">
        <v>0</v>
      </c>
      <c r="F670" s="58"/>
      <c r="G670" s="58">
        <v>0</v>
      </c>
      <c r="H670" s="74"/>
      <c r="I670" s="74"/>
    </row>
    <row r="671" spans="1:9" ht="75">
      <c r="A671" s="46" t="s">
        <v>170</v>
      </c>
      <c r="B671" s="91" t="s">
        <v>844</v>
      </c>
      <c r="C671" s="54" t="s">
        <v>1879</v>
      </c>
      <c r="D671" s="58"/>
      <c r="E671" s="58">
        <v>0</v>
      </c>
      <c r="F671" s="58"/>
      <c r="G671" s="58">
        <v>0</v>
      </c>
      <c r="H671" s="74"/>
      <c r="I671" s="74"/>
    </row>
    <row r="672" spans="1:9" ht="57.75" customHeight="1">
      <c r="A672" s="46" t="s">
        <v>170</v>
      </c>
      <c r="B672" s="91" t="s">
        <v>845</v>
      </c>
      <c r="C672" s="54" t="s">
        <v>1880</v>
      </c>
      <c r="D672" s="58"/>
      <c r="E672" s="58">
        <v>0</v>
      </c>
      <c r="F672" s="58"/>
      <c r="G672" s="58">
        <v>0</v>
      </c>
      <c r="H672" s="74"/>
      <c r="I672" s="74"/>
    </row>
    <row r="673" spans="1:9" ht="93.75">
      <c r="A673" s="46" t="s">
        <v>170</v>
      </c>
      <c r="B673" s="91" t="s">
        <v>846</v>
      </c>
      <c r="C673" s="54" t="s">
        <v>1881</v>
      </c>
      <c r="D673" s="58"/>
      <c r="E673" s="58">
        <v>0</v>
      </c>
      <c r="F673" s="58"/>
      <c r="G673" s="58">
        <v>0</v>
      </c>
      <c r="H673" s="74"/>
      <c r="I673" s="74"/>
    </row>
    <row r="674" spans="1:9" ht="172.5" customHeight="1">
      <c r="A674" s="46" t="s">
        <v>170</v>
      </c>
      <c r="B674" s="91" t="s">
        <v>847</v>
      </c>
      <c r="C674" s="54" t="s">
        <v>1882</v>
      </c>
      <c r="D674" s="58"/>
      <c r="E674" s="58">
        <v>0</v>
      </c>
      <c r="F674" s="58"/>
      <c r="G674" s="58">
        <v>0</v>
      </c>
      <c r="H674" s="74"/>
      <c r="I674" s="74"/>
    </row>
    <row r="675" spans="1:9" ht="92.2" customHeight="1">
      <c r="A675" s="46" t="s">
        <v>170</v>
      </c>
      <c r="B675" s="91" t="s">
        <v>848</v>
      </c>
      <c r="C675" s="54" t="s">
        <v>1883</v>
      </c>
      <c r="D675" s="58"/>
      <c r="E675" s="58">
        <v>0</v>
      </c>
      <c r="F675" s="58"/>
      <c r="G675" s="58">
        <v>0</v>
      </c>
      <c r="H675" s="74"/>
      <c r="I675" s="74"/>
    </row>
    <row r="676" spans="1:9" ht="92.2" customHeight="1">
      <c r="A676" s="46" t="s">
        <v>170</v>
      </c>
      <c r="B676" s="91" t="s">
        <v>849</v>
      </c>
      <c r="C676" s="54" t="s">
        <v>1884</v>
      </c>
      <c r="D676" s="58"/>
      <c r="E676" s="58">
        <v>0</v>
      </c>
      <c r="F676" s="58"/>
      <c r="G676" s="58">
        <v>0</v>
      </c>
      <c r="H676" s="74"/>
      <c r="I676" s="74"/>
    </row>
    <row r="677" spans="1:9" ht="93.75">
      <c r="A677" s="46" t="s">
        <v>170</v>
      </c>
      <c r="B677" s="91" t="s">
        <v>850</v>
      </c>
      <c r="C677" s="54" t="s">
        <v>1885</v>
      </c>
      <c r="D677" s="58">
        <v>3</v>
      </c>
      <c r="E677" s="58">
        <v>0</v>
      </c>
      <c r="F677" s="58"/>
      <c r="G677" s="58">
        <v>0.60</v>
      </c>
      <c r="H677" s="74"/>
      <c r="I677" s="74"/>
    </row>
    <row r="678" spans="1:9" ht="56.25">
      <c r="A678" s="46" t="s">
        <v>170</v>
      </c>
      <c r="B678" s="91" t="s">
        <v>851</v>
      </c>
      <c r="C678" s="54" t="s">
        <v>1886</v>
      </c>
      <c r="D678" s="58"/>
      <c r="E678" s="58">
        <v>0</v>
      </c>
      <c r="F678" s="58"/>
      <c r="G678" s="58">
        <v>0</v>
      </c>
      <c r="H678" s="74"/>
      <c r="I678" s="74"/>
    </row>
    <row r="679" spans="1:9" ht="93.75">
      <c r="A679" s="46" t="s">
        <v>170</v>
      </c>
      <c r="B679" s="91" t="s">
        <v>852</v>
      </c>
      <c r="C679" s="54" t="s">
        <v>1887</v>
      </c>
      <c r="D679" s="58"/>
      <c r="E679" s="58">
        <v>0</v>
      </c>
      <c r="F679" s="58"/>
      <c r="G679" s="58">
        <v>0</v>
      </c>
      <c r="H679" s="74"/>
      <c r="I679" s="74"/>
    </row>
    <row r="680" spans="1:9" ht="56.25">
      <c r="A680" s="46" t="s">
        <v>170</v>
      </c>
      <c r="B680" s="91" t="s">
        <v>853</v>
      </c>
      <c r="C680" s="54" t="s">
        <v>1888</v>
      </c>
      <c r="D680" s="58"/>
      <c r="E680" s="58">
        <v>0</v>
      </c>
      <c r="F680" s="58"/>
      <c r="G680" s="58">
        <v>0</v>
      </c>
      <c r="H680" s="74"/>
      <c r="I680" s="74"/>
    </row>
    <row r="681" spans="1:9" ht="87.05" customHeight="1">
      <c r="A681" s="46" t="s">
        <v>170</v>
      </c>
      <c r="B681" s="91" t="s">
        <v>854</v>
      </c>
      <c r="C681" s="54" t="s">
        <v>1889</v>
      </c>
      <c r="D681" s="58"/>
      <c r="E681" s="58">
        <v>0</v>
      </c>
      <c r="F681" s="58"/>
      <c r="G681" s="58">
        <v>0</v>
      </c>
      <c r="H681" s="74"/>
      <c r="I681" s="74"/>
    </row>
    <row r="682" spans="1:9" ht="97.55" customHeight="1">
      <c r="A682" s="46" t="s">
        <v>170</v>
      </c>
      <c r="B682" s="91" t="s">
        <v>855</v>
      </c>
      <c r="C682" s="54" t="s">
        <v>1890</v>
      </c>
      <c r="D682" s="58"/>
      <c r="E682" s="58">
        <v>0</v>
      </c>
      <c r="F682" s="58"/>
      <c r="G682" s="58">
        <v>0</v>
      </c>
      <c r="H682" s="74"/>
      <c r="I682" s="74"/>
    </row>
    <row r="683" spans="1:9" ht="78" customHeight="1">
      <c r="A683" s="46" t="s">
        <v>170</v>
      </c>
      <c r="B683" s="91" t="s">
        <v>856</v>
      </c>
      <c r="C683" s="54" t="s">
        <v>1891</v>
      </c>
      <c r="D683" s="58"/>
      <c r="E683" s="58">
        <v>0</v>
      </c>
      <c r="F683" s="58"/>
      <c r="G683" s="58">
        <v>0</v>
      </c>
      <c r="H683" s="74"/>
      <c r="I683" s="74"/>
    </row>
    <row r="684" spans="1:9" ht="75">
      <c r="A684" s="46" t="s">
        <v>170</v>
      </c>
      <c r="B684" s="91" t="s">
        <v>857</v>
      </c>
      <c r="C684" s="54" t="s">
        <v>1892</v>
      </c>
      <c r="D684" s="58">
        <v>3</v>
      </c>
      <c r="E684" s="58">
        <v>0.63</v>
      </c>
      <c r="F684" s="58"/>
      <c r="G684" s="58">
        <v>0.5</v>
      </c>
      <c r="H684" s="74"/>
      <c r="I684" s="74"/>
    </row>
    <row r="685" spans="1:9" ht="75">
      <c r="A685" s="46" t="s">
        <v>170</v>
      </c>
      <c r="B685" s="91" t="s">
        <v>858</v>
      </c>
      <c r="C685" s="54" t="s">
        <v>1893</v>
      </c>
      <c r="D685" s="58"/>
      <c r="E685" s="58">
        <v>0</v>
      </c>
      <c r="F685" s="58"/>
      <c r="G685" s="58">
        <v>0</v>
      </c>
      <c r="H685" s="74"/>
      <c r="I685" s="74"/>
    </row>
    <row r="686" spans="1:9" ht="56.25">
      <c r="A686" s="46" t="s">
        <v>170</v>
      </c>
      <c r="B686" s="91" t="s">
        <v>859</v>
      </c>
      <c r="C686" s="54" t="s">
        <v>1894</v>
      </c>
      <c r="D686" s="58"/>
      <c r="E686" s="58">
        <v>0</v>
      </c>
      <c r="F686" s="58"/>
      <c r="G686" s="58">
        <v>0</v>
      </c>
      <c r="H686" s="74"/>
      <c r="I686" s="74"/>
    </row>
    <row r="687" spans="1:9" ht="56.25">
      <c r="A687" s="46" t="s">
        <v>170</v>
      </c>
      <c r="B687" s="91" t="s">
        <v>860</v>
      </c>
      <c r="C687" s="54" t="s">
        <v>1895</v>
      </c>
      <c r="D687" s="58"/>
      <c r="E687" s="58">
        <v>0</v>
      </c>
      <c r="F687" s="58"/>
      <c r="G687" s="58">
        <v>0</v>
      </c>
      <c r="H687" s="74"/>
      <c r="I687" s="74"/>
    </row>
    <row r="688" spans="1:9" ht="75" customHeight="1">
      <c r="A688" s="46" t="s">
        <v>170</v>
      </c>
      <c r="B688" s="91" t="s">
        <v>861</v>
      </c>
      <c r="C688" s="54" t="s">
        <v>1896</v>
      </c>
      <c r="D688" s="58"/>
      <c r="E688" s="58">
        <v>0</v>
      </c>
      <c r="F688" s="58"/>
      <c r="G688" s="58">
        <v>0</v>
      </c>
      <c r="H688" s="74"/>
      <c r="I688" s="74"/>
    </row>
    <row r="689" spans="1:9" ht="104.25" customHeight="1">
      <c r="A689" s="46" t="s">
        <v>170</v>
      </c>
      <c r="B689" s="91" t="s">
        <v>862</v>
      </c>
      <c r="C689" s="54" t="s">
        <v>1897</v>
      </c>
      <c r="D689" s="58"/>
      <c r="E689" s="58">
        <v>0</v>
      </c>
      <c r="F689" s="58"/>
      <c r="G689" s="58">
        <v>0</v>
      </c>
      <c r="H689" s="74"/>
      <c r="I689" s="74"/>
    </row>
    <row r="690" spans="1:9" ht="150">
      <c r="A690" s="46" t="s">
        <v>170</v>
      </c>
      <c r="B690" s="91" t="s">
        <v>863</v>
      </c>
      <c r="C690" s="54" t="s">
        <v>1898</v>
      </c>
      <c r="D690" s="58"/>
      <c r="E690" s="58">
        <v>0</v>
      </c>
      <c r="F690" s="58"/>
      <c r="G690" s="58">
        <v>0</v>
      </c>
      <c r="H690" s="74"/>
      <c r="I690" s="74"/>
    </row>
    <row r="691" spans="1:9" ht="112.5">
      <c r="A691" s="46" t="s">
        <v>170</v>
      </c>
      <c r="B691" s="91" t="s">
        <v>864</v>
      </c>
      <c r="C691" s="54" t="s">
        <v>1899</v>
      </c>
      <c r="D691" s="58"/>
      <c r="E691" s="58">
        <v>0</v>
      </c>
      <c r="F691" s="58"/>
      <c r="G691" s="58">
        <v>0</v>
      </c>
      <c r="H691" s="74"/>
      <c r="I691" s="74"/>
    </row>
    <row r="692" spans="1:9" ht="93.75">
      <c r="A692" s="46" t="s">
        <v>170</v>
      </c>
      <c r="B692" s="91" t="s">
        <v>865</v>
      </c>
      <c r="C692" s="54" t="s">
        <v>1900</v>
      </c>
      <c r="D692" s="58">
        <v>3</v>
      </c>
      <c r="E692" s="58">
        <v>0</v>
      </c>
      <c r="F692" s="58"/>
      <c r="G692" s="58">
        <v>0.5</v>
      </c>
      <c r="H692" s="74"/>
      <c r="I692" s="74"/>
    </row>
    <row r="693" spans="1:9" ht="93.75">
      <c r="A693" s="46" t="s">
        <v>170</v>
      </c>
      <c r="B693" s="91" t="s">
        <v>866</v>
      </c>
      <c r="C693" s="54" t="s">
        <v>1901</v>
      </c>
      <c r="D693" s="58"/>
      <c r="E693" s="58">
        <v>0</v>
      </c>
      <c r="F693" s="58"/>
      <c r="G693" s="58">
        <v>0</v>
      </c>
      <c r="H693" s="74"/>
      <c r="I693" s="74"/>
    </row>
    <row r="694" spans="1:9" ht="56.25">
      <c r="A694" s="46" t="s">
        <v>170</v>
      </c>
      <c r="B694" s="91" t="s">
        <v>867</v>
      </c>
      <c r="C694" s="54" t="s">
        <v>1902</v>
      </c>
      <c r="D694" s="58"/>
      <c r="E694" s="58">
        <v>0</v>
      </c>
      <c r="F694" s="58"/>
      <c r="G694" s="58">
        <v>0</v>
      </c>
      <c r="H694" s="74"/>
      <c r="I694" s="74"/>
    </row>
    <row r="695" spans="1:9" ht="121.5" customHeight="1">
      <c r="A695" s="46" t="s">
        <v>170</v>
      </c>
      <c r="B695" s="91" t="s">
        <v>868</v>
      </c>
      <c r="C695" s="54" t="s">
        <v>1903</v>
      </c>
      <c r="D695" s="58"/>
      <c r="E695" s="58">
        <v>0</v>
      </c>
      <c r="F695" s="58"/>
      <c r="G695" s="58">
        <v>0</v>
      </c>
      <c r="H695" s="74"/>
      <c r="I695" s="74"/>
    </row>
    <row r="696" spans="1:9" ht="83.3" customHeight="1">
      <c r="A696" s="46" t="s">
        <v>170</v>
      </c>
      <c r="B696" s="91" t="s">
        <v>869</v>
      </c>
      <c r="C696" s="54" t="s">
        <v>1904</v>
      </c>
      <c r="D696" s="58"/>
      <c r="E696" s="58">
        <v>0</v>
      </c>
      <c r="F696" s="58"/>
      <c r="G696" s="58">
        <v>0</v>
      </c>
      <c r="H696" s="74"/>
      <c r="I696" s="74"/>
    </row>
    <row r="697" spans="1:9" ht="75">
      <c r="A697" s="46" t="s">
        <v>170</v>
      </c>
      <c r="B697" s="91" t="s">
        <v>870</v>
      </c>
      <c r="C697" s="54" t="s">
        <v>1905</v>
      </c>
      <c r="D697" s="58">
        <v>3</v>
      </c>
      <c r="E697" s="58">
        <v>0.063</v>
      </c>
      <c r="F697" s="58"/>
      <c r="G697" s="58">
        <v>0.03</v>
      </c>
      <c r="H697" s="74"/>
      <c r="I697" s="74"/>
    </row>
    <row r="698" spans="1:9" ht="150">
      <c r="A698" s="46" t="s">
        <v>170</v>
      </c>
      <c r="B698" s="91" t="s">
        <v>871</v>
      </c>
      <c r="C698" s="54" t="s">
        <v>1906</v>
      </c>
      <c r="D698" s="58">
        <v>4</v>
      </c>
      <c r="E698" s="58">
        <v>0</v>
      </c>
      <c r="F698" s="58"/>
      <c r="G698" s="58">
        <v>0.12</v>
      </c>
      <c r="H698" s="74"/>
      <c r="I698" s="74"/>
    </row>
    <row r="699" spans="1:9" ht="102.05" customHeight="1">
      <c r="A699" s="46" t="s">
        <v>170</v>
      </c>
      <c r="B699" s="91" t="s">
        <v>872</v>
      </c>
      <c r="C699" s="54" t="s">
        <v>1907</v>
      </c>
      <c r="D699" s="58"/>
      <c r="E699" s="58">
        <v>0</v>
      </c>
      <c r="F699" s="58"/>
      <c r="G699" s="58">
        <v>0</v>
      </c>
      <c r="H699" s="74"/>
      <c r="I699" s="74"/>
    </row>
    <row r="700" spans="1:9" ht="93.75" customHeight="1">
      <c r="A700" s="46" t="s">
        <v>170</v>
      </c>
      <c r="B700" s="91" t="s">
        <v>873</v>
      </c>
      <c r="C700" s="54" t="s">
        <v>1908</v>
      </c>
      <c r="D700" s="58"/>
      <c r="E700" s="58">
        <v>0</v>
      </c>
      <c r="F700" s="58"/>
      <c r="G700" s="58">
        <v>0</v>
      </c>
      <c r="H700" s="74"/>
      <c r="I700" s="74"/>
    </row>
    <row r="701" spans="1:9" ht="75">
      <c r="A701" s="46" t="s">
        <v>170</v>
      </c>
      <c r="B701" s="91" t="s">
        <v>874</v>
      </c>
      <c r="C701" s="54" t="s">
        <v>1909</v>
      </c>
      <c r="D701" s="58"/>
      <c r="E701" s="58">
        <v>0</v>
      </c>
      <c r="F701" s="58"/>
      <c r="G701" s="58">
        <v>0</v>
      </c>
      <c r="H701" s="74"/>
      <c r="I701" s="74"/>
    </row>
    <row r="702" spans="1:9" ht="112.5">
      <c r="A702" s="46" t="s">
        <v>170</v>
      </c>
      <c r="B702" s="91" t="s">
        <v>875</v>
      </c>
      <c r="C702" s="54" t="s">
        <v>1910</v>
      </c>
      <c r="D702" s="58">
        <v>4</v>
      </c>
      <c r="E702" s="58">
        <v>0</v>
      </c>
      <c r="F702" s="58"/>
      <c r="G702" s="58">
        <v>0.35</v>
      </c>
      <c r="H702" s="74"/>
      <c r="I702" s="74"/>
    </row>
    <row r="703" spans="1:9" ht="75">
      <c r="A703" s="46" t="s">
        <v>170</v>
      </c>
      <c r="B703" s="91" t="s">
        <v>876</v>
      </c>
      <c r="C703" s="54" t="s">
        <v>1911</v>
      </c>
      <c r="D703" s="58"/>
      <c r="E703" s="58">
        <v>0</v>
      </c>
      <c r="F703" s="58"/>
      <c r="G703" s="58">
        <v>0</v>
      </c>
      <c r="H703" s="74"/>
      <c r="I703" s="74"/>
    </row>
    <row r="704" spans="1:9" ht="75">
      <c r="A704" s="46" t="s">
        <v>170</v>
      </c>
      <c r="B704" s="91" t="s">
        <v>877</v>
      </c>
      <c r="C704" s="54" t="s">
        <v>1912</v>
      </c>
      <c r="D704" s="58"/>
      <c r="E704" s="58">
        <v>0</v>
      </c>
      <c r="F704" s="58"/>
      <c r="G704" s="58">
        <v>0</v>
      </c>
      <c r="H704" s="74"/>
      <c r="I704" s="74"/>
    </row>
    <row r="705" spans="1:9" ht="75">
      <c r="A705" s="46" t="s">
        <v>170</v>
      </c>
      <c r="B705" s="91" t="s">
        <v>878</v>
      </c>
      <c r="C705" s="54" t="s">
        <v>1913</v>
      </c>
      <c r="D705" s="58"/>
      <c r="E705" s="58">
        <v>0</v>
      </c>
      <c r="F705" s="58"/>
      <c r="G705" s="58">
        <v>0</v>
      </c>
      <c r="H705" s="74"/>
      <c r="I705" s="74"/>
    </row>
    <row r="706" spans="1:9" ht="75">
      <c r="A706" s="46" t="s">
        <v>170</v>
      </c>
      <c r="B706" s="91" t="s">
        <v>879</v>
      </c>
      <c r="C706" s="54" t="s">
        <v>1914</v>
      </c>
      <c r="D706" s="58"/>
      <c r="E706" s="58">
        <v>0</v>
      </c>
      <c r="F706" s="58"/>
      <c r="G706" s="58">
        <v>0</v>
      </c>
      <c r="H706" s="74"/>
      <c r="I706" s="74"/>
    </row>
    <row r="707" spans="1:9" ht="75">
      <c r="A707" s="46" t="s">
        <v>170</v>
      </c>
      <c r="B707" s="91" t="s">
        <v>880</v>
      </c>
      <c r="C707" s="54" t="s">
        <v>1915</v>
      </c>
      <c r="D707" s="58">
        <v>4</v>
      </c>
      <c r="E707" s="58">
        <v>0.25</v>
      </c>
      <c r="F707" s="58"/>
      <c r="G707" s="58">
        <v>0.42900000000000005</v>
      </c>
      <c r="H707" s="74"/>
      <c r="I707" s="74"/>
    </row>
    <row r="708" spans="1:9" ht="78.75" customHeight="1">
      <c r="A708" s="46" t="s">
        <v>170</v>
      </c>
      <c r="B708" s="91" t="s">
        <v>881</v>
      </c>
      <c r="C708" s="54" t="s">
        <v>1916</v>
      </c>
      <c r="D708" s="58"/>
      <c r="E708" s="58">
        <v>0</v>
      </c>
      <c r="F708" s="58"/>
      <c r="G708" s="58">
        <v>0</v>
      </c>
      <c r="H708" s="74"/>
      <c r="I708" s="74"/>
    </row>
    <row r="709" spans="1:9" ht="80.3" customHeight="1">
      <c r="A709" s="46" t="s">
        <v>170</v>
      </c>
      <c r="B709" s="91" t="s">
        <v>882</v>
      </c>
      <c r="C709" s="54" t="s">
        <v>1917</v>
      </c>
      <c r="D709" s="58">
        <v>4</v>
      </c>
      <c r="E709" s="58">
        <v>0.40</v>
      </c>
      <c r="F709" s="58"/>
      <c r="G709" s="58">
        <v>0.36799999999999999</v>
      </c>
      <c r="H709" s="74"/>
      <c r="I709" s="74"/>
    </row>
    <row r="710" spans="1:9" ht="75">
      <c r="A710" s="46" t="s">
        <v>170</v>
      </c>
      <c r="B710" s="91" t="s">
        <v>883</v>
      </c>
      <c r="C710" s="54" t="s">
        <v>1918</v>
      </c>
      <c r="D710" s="58">
        <v>1</v>
      </c>
      <c r="E710" s="58">
        <v>0.40</v>
      </c>
      <c r="F710" s="58"/>
      <c r="G710" s="58">
        <v>0.317</v>
      </c>
      <c r="H710" s="74"/>
      <c r="I710" s="74"/>
    </row>
    <row r="711" spans="1:9" ht="75">
      <c r="A711" s="46" t="s">
        <v>170</v>
      </c>
      <c r="B711" s="91" t="s">
        <v>884</v>
      </c>
      <c r="C711" s="54" t="s">
        <v>1919</v>
      </c>
      <c r="D711" s="58">
        <v>4</v>
      </c>
      <c r="E711" s="58">
        <v>0</v>
      </c>
      <c r="F711" s="58"/>
      <c r="G711" s="58">
        <v>2.60</v>
      </c>
      <c r="H711" s="74"/>
      <c r="I711" s="74"/>
    </row>
    <row r="712" spans="1:9" ht="82.5" customHeight="1">
      <c r="A712" s="46" t="s">
        <v>170</v>
      </c>
      <c r="B712" s="91" t="s">
        <v>885</v>
      </c>
      <c r="C712" s="54" t="s">
        <v>1920</v>
      </c>
      <c r="D712" s="58">
        <v>4</v>
      </c>
      <c r="E712" s="58">
        <v>0.40</v>
      </c>
      <c r="F712" s="58"/>
      <c r="G712" s="58">
        <v>0.37</v>
      </c>
      <c r="H712" s="74"/>
      <c r="I712" s="74"/>
    </row>
    <row r="713" spans="1:9" ht="75">
      <c r="A713" s="46" t="s">
        <v>170</v>
      </c>
      <c r="B713" s="91" t="s">
        <v>886</v>
      </c>
      <c r="C713" s="54" t="s">
        <v>1921</v>
      </c>
      <c r="D713" s="58"/>
      <c r="E713" s="58">
        <v>0</v>
      </c>
      <c r="F713" s="58"/>
      <c r="G713" s="58">
        <v>0</v>
      </c>
      <c r="H713" s="74"/>
      <c r="I713" s="74"/>
    </row>
    <row r="714" spans="1:9" ht="75">
      <c r="A714" s="46" t="s">
        <v>170</v>
      </c>
      <c r="B714" s="91" t="s">
        <v>887</v>
      </c>
      <c r="C714" s="54" t="s">
        <v>1922</v>
      </c>
      <c r="D714" s="58"/>
      <c r="E714" s="58">
        <v>0</v>
      </c>
      <c r="F714" s="58"/>
      <c r="G714" s="58">
        <v>0</v>
      </c>
      <c r="H714" s="74"/>
      <c r="I714" s="74"/>
    </row>
    <row r="715" spans="1:9" ht="78" customHeight="1">
      <c r="A715" s="46" t="s">
        <v>170</v>
      </c>
      <c r="B715" s="91" t="s">
        <v>888</v>
      </c>
      <c r="C715" s="54" t="s">
        <v>1923</v>
      </c>
      <c r="D715" s="58">
        <v>3</v>
      </c>
      <c r="E715" s="58">
        <v>0.63</v>
      </c>
      <c r="F715" s="58"/>
      <c r="G715" s="58">
        <v>0.30</v>
      </c>
      <c r="H715" s="74"/>
      <c r="I715" s="74"/>
    </row>
    <row r="716" spans="1:9" ht="75">
      <c r="A716" s="46" t="s">
        <v>170</v>
      </c>
      <c r="B716" s="91" t="s">
        <v>889</v>
      </c>
      <c r="C716" s="54" t="s">
        <v>1924</v>
      </c>
      <c r="D716" s="58">
        <v>4</v>
      </c>
      <c r="E716" s="58">
        <v>0.25</v>
      </c>
      <c r="F716" s="58"/>
      <c r="G716" s="58">
        <v>0.205</v>
      </c>
      <c r="H716" s="74"/>
      <c r="I716" s="74"/>
    </row>
    <row r="717" spans="1:9" ht="75">
      <c r="A717" s="46" t="s">
        <v>170</v>
      </c>
      <c r="B717" s="91" t="s">
        <v>890</v>
      </c>
      <c r="C717" s="54" t="s">
        <v>1925</v>
      </c>
      <c r="D717" s="58"/>
      <c r="E717" s="58">
        <v>0</v>
      </c>
      <c r="F717" s="58"/>
      <c r="G717" s="58">
        <v>0</v>
      </c>
      <c r="H717" s="74"/>
      <c r="I717" s="74"/>
    </row>
    <row r="718" spans="1:9" ht="93.75">
      <c r="A718" s="46" t="s">
        <v>170</v>
      </c>
      <c r="B718" s="91" t="s">
        <v>891</v>
      </c>
      <c r="C718" s="54" t="s">
        <v>1926</v>
      </c>
      <c r="D718" s="58"/>
      <c r="E718" s="58">
        <v>0</v>
      </c>
      <c r="F718" s="58"/>
      <c r="G718" s="58">
        <v>0</v>
      </c>
      <c r="H718" s="74"/>
      <c r="I718" s="74"/>
    </row>
    <row r="719" spans="1:9" ht="95.45" customHeight="1">
      <c r="A719" s="46" t="s">
        <v>170</v>
      </c>
      <c r="B719" s="91" t="s">
        <v>892</v>
      </c>
      <c r="C719" s="54" t="s">
        <v>1927</v>
      </c>
      <c r="D719" s="58"/>
      <c r="E719" s="58">
        <v>0</v>
      </c>
      <c r="F719" s="58"/>
      <c r="G719" s="58">
        <v>0</v>
      </c>
      <c r="H719" s="74"/>
      <c r="I719" s="74"/>
    </row>
    <row r="720" spans="1:9" ht="75">
      <c r="A720" s="46" t="s">
        <v>170</v>
      </c>
      <c r="B720" s="91" t="s">
        <v>893</v>
      </c>
      <c r="C720" s="54" t="s">
        <v>1928</v>
      </c>
      <c r="D720" s="58">
        <v>2</v>
      </c>
      <c r="E720" s="58">
        <v>0</v>
      </c>
      <c r="F720" s="58"/>
      <c r="G720" s="58">
        <v>0.26799999999999996</v>
      </c>
      <c r="H720" s="74"/>
      <c r="I720" s="74"/>
    </row>
    <row r="721" spans="1:9" ht="99.2" customHeight="1">
      <c r="A721" s="46" t="s">
        <v>170</v>
      </c>
      <c r="B721" s="91" t="s">
        <v>894</v>
      </c>
      <c r="C721" s="54" t="s">
        <v>1929</v>
      </c>
      <c r="D721" s="58">
        <v>4</v>
      </c>
      <c r="E721" s="58">
        <v>0.25</v>
      </c>
      <c r="F721" s="58"/>
      <c r="G721" s="58">
        <v>0.63600000000000001</v>
      </c>
      <c r="H721" s="74"/>
      <c r="I721" s="74"/>
    </row>
    <row r="722" spans="1:9" ht="97.55" customHeight="1">
      <c r="A722" s="46" t="s">
        <v>170</v>
      </c>
      <c r="B722" s="91" t="s">
        <v>895</v>
      </c>
      <c r="C722" s="54" t="s">
        <v>1930</v>
      </c>
      <c r="D722" s="58">
        <v>4</v>
      </c>
      <c r="E722" s="58">
        <v>0.25</v>
      </c>
      <c r="F722" s="58"/>
      <c r="G722" s="58">
        <v>0.60</v>
      </c>
      <c r="H722" s="74"/>
      <c r="I722" s="74"/>
    </row>
    <row r="723" spans="1:9" ht="80.3" customHeight="1">
      <c r="A723" s="46" t="s">
        <v>170</v>
      </c>
      <c r="B723" s="91" t="s">
        <v>896</v>
      </c>
      <c r="C723" s="54" t="s">
        <v>1931</v>
      </c>
      <c r="D723" s="58">
        <v>4</v>
      </c>
      <c r="E723" s="58">
        <v>0.25</v>
      </c>
      <c r="F723" s="58"/>
      <c r="G723" s="58">
        <v>0.70</v>
      </c>
      <c r="H723" s="74"/>
      <c r="I723" s="74"/>
    </row>
    <row r="724" spans="1:9" ht="72" customHeight="1">
      <c r="A724" s="46" t="s">
        <v>170</v>
      </c>
      <c r="B724" s="91" t="s">
        <v>897</v>
      </c>
      <c r="C724" s="54" t="s">
        <v>1932</v>
      </c>
      <c r="D724" s="58"/>
      <c r="E724" s="58">
        <v>0</v>
      </c>
      <c r="F724" s="58"/>
      <c r="G724" s="58">
        <v>0</v>
      </c>
      <c r="H724" s="74"/>
      <c r="I724" s="74"/>
    </row>
    <row r="725" spans="1:9" ht="112.5">
      <c r="A725" s="46" t="s">
        <v>170</v>
      </c>
      <c r="B725" s="91" t="s">
        <v>898</v>
      </c>
      <c r="C725" s="54" t="s">
        <v>1933</v>
      </c>
      <c r="D725" s="58"/>
      <c r="E725" s="58">
        <v>0</v>
      </c>
      <c r="F725" s="58"/>
      <c r="G725" s="58">
        <v>0</v>
      </c>
      <c r="H725" s="74"/>
      <c r="I725" s="74"/>
    </row>
    <row r="726" spans="1:9" ht="96.75" customHeight="1">
      <c r="A726" s="46" t="s">
        <v>170</v>
      </c>
      <c r="B726" s="91" t="s">
        <v>899</v>
      </c>
      <c r="C726" s="54" t="s">
        <v>1934</v>
      </c>
      <c r="D726" s="58"/>
      <c r="E726" s="58">
        <v>0</v>
      </c>
      <c r="F726" s="58"/>
      <c r="G726" s="58">
        <v>0</v>
      </c>
      <c r="H726" s="74"/>
      <c r="I726" s="74"/>
    </row>
    <row r="727" spans="1:9" ht="83.3" customHeight="1">
      <c r="A727" s="46" t="s">
        <v>170</v>
      </c>
      <c r="B727" s="91" t="s">
        <v>900</v>
      </c>
      <c r="C727" s="54" t="s">
        <v>1935</v>
      </c>
      <c r="D727" s="58"/>
      <c r="E727" s="58">
        <v>0</v>
      </c>
      <c r="F727" s="58"/>
      <c r="G727" s="58">
        <v>0</v>
      </c>
      <c r="H727" s="74"/>
      <c r="I727" s="74"/>
    </row>
    <row r="728" spans="1:9" ht="135.2" customHeight="1">
      <c r="A728" s="46" t="s">
        <v>170</v>
      </c>
      <c r="B728" s="91" t="s">
        <v>901</v>
      </c>
      <c r="C728" s="54" t="s">
        <v>1936</v>
      </c>
      <c r="D728" s="58"/>
      <c r="E728" s="58">
        <v>0</v>
      </c>
      <c r="F728" s="58"/>
      <c r="G728" s="58">
        <v>0</v>
      </c>
      <c r="H728" s="74"/>
      <c r="I728" s="74"/>
    </row>
    <row r="729" spans="1:9" ht="115.55" customHeight="1">
      <c r="A729" s="46" t="s">
        <v>170</v>
      </c>
      <c r="B729" s="91" t="s">
        <v>902</v>
      </c>
      <c r="C729" s="54" t="s">
        <v>1937</v>
      </c>
      <c r="D729" s="58"/>
      <c r="E729" s="58">
        <v>0</v>
      </c>
      <c r="F729" s="58"/>
      <c r="G729" s="58">
        <v>0</v>
      </c>
      <c r="H729" s="74"/>
      <c r="I729" s="74"/>
    </row>
    <row r="730" spans="1:9" ht="93.75">
      <c r="A730" s="46" t="s">
        <v>170</v>
      </c>
      <c r="B730" s="91" t="s">
        <v>903</v>
      </c>
      <c r="C730" s="54" t="s">
        <v>1938</v>
      </c>
      <c r="D730" s="58"/>
      <c r="E730" s="58">
        <v>0</v>
      </c>
      <c r="F730" s="58"/>
      <c r="G730" s="58">
        <v>0</v>
      </c>
      <c r="H730" s="74"/>
      <c r="I730" s="74"/>
    </row>
    <row r="731" spans="1:9" ht="115.55" customHeight="1">
      <c r="A731" s="46" t="s">
        <v>170</v>
      </c>
      <c r="B731" s="91" t="s">
        <v>904</v>
      </c>
      <c r="C731" s="54" t="s">
        <v>1939</v>
      </c>
      <c r="D731" s="58"/>
      <c r="E731" s="58">
        <v>0</v>
      </c>
      <c r="F731" s="58"/>
      <c r="G731" s="58">
        <v>0</v>
      </c>
      <c r="H731" s="74"/>
      <c r="I731" s="74"/>
    </row>
    <row r="732" spans="1:9" ht="156.05" customHeight="1">
      <c r="A732" s="46" t="s">
        <v>170</v>
      </c>
      <c r="B732" s="91" t="s">
        <v>905</v>
      </c>
      <c r="C732" s="54" t="s">
        <v>1940</v>
      </c>
      <c r="D732" s="58"/>
      <c r="E732" s="58">
        <v>0</v>
      </c>
      <c r="F732" s="58"/>
      <c r="G732" s="58">
        <v>0</v>
      </c>
      <c r="H732" s="74"/>
      <c r="I732" s="74"/>
    </row>
    <row r="733" spans="1:9" ht="93.75">
      <c r="A733" s="46" t="s">
        <v>170</v>
      </c>
      <c r="B733" s="91" t="s">
        <v>906</v>
      </c>
      <c r="C733" s="54" t="s">
        <v>1941</v>
      </c>
      <c r="D733" s="58"/>
      <c r="E733" s="58">
        <v>0</v>
      </c>
      <c r="F733" s="58"/>
      <c r="G733" s="58">
        <v>0</v>
      </c>
      <c r="H733" s="74"/>
      <c r="I733" s="74"/>
    </row>
    <row r="734" spans="1:9" ht="56.25">
      <c r="A734" s="46" t="s">
        <v>170</v>
      </c>
      <c r="B734" s="91" t="s">
        <v>907</v>
      </c>
      <c r="C734" s="54" t="s">
        <v>1942</v>
      </c>
      <c r="D734" s="58"/>
      <c r="E734" s="58">
        <v>0</v>
      </c>
      <c r="F734" s="58"/>
      <c r="G734" s="58">
        <v>0</v>
      </c>
      <c r="H734" s="74"/>
      <c r="I734" s="74"/>
    </row>
    <row r="735" spans="1:9" ht="111" customHeight="1">
      <c r="A735" s="46" t="s">
        <v>170</v>
      </c>
      <c r="B735" s="91" t="s">
        <v>908</v>
      </c>
      <c r="C735" s="54" t="s">
        <v>1943</v>
      </c>
      <c r="D735" s="58"/>
      <c r="E735" s="58">
        <v>0</v>
      </c>
      <c r="F735" s="58"/>
      <c r="G735" s="58">
        <v>0</v>
      </c>
      <c r="H735" s="74"/>
      <c r="I735" s="74"/>
    </row>
    <row r="736" spans="1:9" ht="152.3" customHeight="1">
      <c r="A736" s="46" t="s">
        <v>170</v>
      </c>
      <c r="B736" s="91" t="s">
        <v>909</v>
      </c>
      <c r="C736" s="54" t="s">
        <v>1944</v>
      </c>
      <c r="D736" s="58"/>
      <c r="E736" s="58">
        <v>0</v>
      </c>
      <c r="F736" s="58"/>
      <c r="G736" s="58">
        <v>0</v>
      </c>
      <c r="H736" s="74"/>
      <c r="I736" s="74"/>
    </row>
    <row r="737" spans="1:9" ht="56.25">
      <c r="A737" s="46" t="s">
        <v>170</v>
      </c>
      <c r="B737" s="91" t="s">
        <v>910</v>
      </c>
      <c r="C737" s="54" t="s">
        <v>1945</v>
      </c>
      <c r="D737" s="58"/>
      <c r="E737" s="58">
        <v>0</v>
      </c>
      <c r="F737" s="58"/>
      <c r="G737" s="58">
        <v>0</v>
      </c>
      <c r="H737" s="74"/>
      <c r="I737" s="74"/>
    </row>
    <row r="738" spans="1:9" ht="95.45" customHeight="1">
      <c r="A738" s="46" t="s">
        <v>170</v>
      </c>
      <c r="B738" s="91" t="s">
        <v>911</v>
      </c>
      <c r="C738" s="54" t="s">
        <v>1946</v>
      </c>
      <c r="D738" s="58"/>
      <c r="E738" s="58">
        <v>0</v>
      </c>
      <c r="F738" s="58"/>
      <c r="G738" s="58">
        <v>0</v>
      </c>
      <c r="H738" s="74"/>
      <c r="I738" s="74"/>
    </row>
    <row r="739" spans="1:9" ht="93.75">
      <c r="A739" s="46" t="s">
        <v>170</v>
      </c>
      <c r="B739" s="91" t="s">
        <v>912</v>
      </c>
      <c r="C739" s="54" t="s">
        <v>1947</v>
      </c>
      <c r="D739" s="58"/>
      <c r="E739" s="58">
        <v>0</v>
      </c>
      <c r="F739" s="58"/>
      <c r="G739" s="58">
        <v>0</v>
      </c>
      <c r="H739" s="74"/>
      <c r="I739" s="74"/>
    </row>
    <row r="740" spans="1:9" ht="75">
      <c r="A740" s="46" t="s">
        <v>170</v>
      </c>
      <c r="B740" s="91" t="s">
        <v>913</v>
      </c>
      <c r="C740" s="54" t="s">
        <v>1948</v>
      </c>
      <c r="D740" s="58">
        <v>2</v>
      </c>
      <c r="E740" s="58">
        <v>2</v>
      </c>
      <c r="F740" s="58"/>
      <c r="G740" s="58">
        <v>0.665</v>
      </c>
      <c r="H740" s="74"/>
      <c r="I740" s="74"/>
    </row>
    <row r="741" spans="1:9" ht="93.75">
      <c r="A741" s="46" t="s">
        <v>170</v>
      </c>
      <c r="B741" s="91" t="s">
        <v>914</v>
      </c>
      <c r="C741" s="54" t="s">
        <v>1949</v>
      </c>
      <c r="D741" s="58"/>
      <c r="E741" s="58">
        <v>0</v>
      </c>
      <c r="F741" s="58"/>
      <c r="G741" s="58">
        <v>0</v>
      </c>
      <c r="H741" s="74"/>
      <c r="I741" s="74"/>
    </row>
    <row r="742" spans="1:9" ht="75">
      <c r="A742" s="46" t="s">
        <v>170</v>
      </c>
      <c r="B742" s="91" t="s">
        <v>915</v>
      </c>
      <c r="C742" s="54" t="s">
        <v>1950</v>
      </c>
      <c r="D742" s="58"/>
      <c r="E742" s="58">
        <v>0</v>
      </c>
      <c r="F742" s="58"/>
      <c r="G742" s="58">
        <v>0</v>
      </c>
      <c r="H742" s="74"/>
      <c r="I742" s="74"/>
    </row>
    <row r="743" spans="1:9" ht="140.25" customHeight="1">
      <c r="A743" s="46" t="s">
        <v>170</v>
      </c>
      <c r="B743" s="91" t="s">
        <v>916</v>
      </c>
      <c r="C743" s="54" t="s">
        <v>1951</v>
      </c>
      <c r="D743" s="58">
        <v>2</v>
      </c>
      <c r="E743" s="58">
        <v>0</v>
      </c>
      <c r="F743" s="58"/>
      <c r="G743" s="58">
        <v>0.050999999999999997</v>
      </c>
      <c r="H743" s="74"/>
      <c r="I743" s="74"/>
    </row>
    <row r="744" spans="1:9" ht="75">
      <c r="A744" s="46" t="s">
        <v>170</v>
      </c>
      <c r="B744" s="91" t="s">
        <v>917</v>
      </c>
      <c r="C744" s="54" t="s">
        <v>1952</v>
      </c>
      <c r="D744" s="58">
        <v>4</v>
      </c>
      <c r="E744" s="58">
        <v>0</v>
      </c>
      <c r="F744" s="58"/>
      <c r="G744" s="58">
        <v>0.80</v>
      </c>
      <c r="H744" s="74"/>
      <c r="I744" s="74"/>
    </row>
    <row r="745" spans="1:9" ht="75">
      <c r="A745" s="46" t="s">
        <v>170</v>
      </c>
      <c r="B745" s="91" t="s">
        <v>918</v>
      </c>
      <c r="C745" s="54" t="s">
        <v>1953</v>
      </c>
      <c r="D745" s="58"/>
      <c r="E745" s="58">
        <v>0</v>
      </c>
      <c r="F745" s="58"/>
      <c r="G745" s="58">
        <v>0</v>
      </c>
      <c r="H745" s="74"/>
      <c r="I745" s="74"/>
    </row>
    <row r="746" spans="1:9" ht="93.75">
      <c r="A746" s="46" t="s">
        <v>170</v>
      </c>
      <c r="B746" s="91" t="s">
        <v>919</v>
      </c>
      <c r="C746" s="54" t="s">
        <v>1954</v>
      </c>
      <c r="D746" s="58">
        <v>2</v>
      </c>
      <c r="E746" s="58">
        <v>0</v>
      </c>
      <c r="F746" s="58"/>
      <c r="G746" s="58">
        <v>0.16</v>
      </c>
      <c r="H746" s="74"/>
      <c r="I746" s="74"/>
    </row>
    <row r="747" spans="1:9" ht="75">
      <c r="A747" s="46" t="s">
        <v>170</v>
      </c>
      <c r="B747" s="91" t="s">
        <v>920</v>
      </c>
      <c r="C747" s="54" t="s">
        <v>1955</v>
      </c>
      <c r="D747" s="58">
        <v>3</v>
      </c>
      <c r="E747" s="58">
        <v>0.32</v>
      </c>
      <c r="F747" s="58"/>
      <c r="G747" s="58">
        <v>1.20</v>
      </c>
      <c r="H747" s="74"/>
      <c r="I747" s="74"/>
    </row>
    <row r="748" spans="1:9" ht="105.8" customHeight="1">
      <c r="A748" s="46" t="s">
        <v>170</v>
      </c>
      <c r="B748" s="91" t="s">
        <v>921</v>
      </c>
      <c r="C748" s="54" t="s">
        <v>1956</v>
      </c>
      <c r="D748" s="58"/>
      <c r="E748" s="58">
        <v>0</v>
      </c>
      <c r="F748" s="58"/>
      <c r="G748" s="58">
        <v>0</v>
      </c>
      <c r="H748" s="74"/>
      <c r="I748" s="74"/>
    </row>
    <row r="749" spans="1:9" ht="95.45" customHeight="1">
      <c r="A749" s="46" t="s">
        <v>170</v>
      </c>
      <c r="B749" s="91" t="s">
        <v>922</v>
      </c>
      <c r="C749" s="54" t="s">
        <v>1957</v>
      </c>
      <c r="D749" s="58"/>
      <c r="E749" s="58">
        <v>0</v>
      </c>
      <c r="F749" s="58"/>
      <c r="G749" s="58">
        <v>0</v>
      </c>
      <c r="H749" s="74"/>
      <c r="I749" s="74"/>
    </row>
    <row r="750" spans="1:9" ht="100.5" customHeight="1">
      <c r="A750" s="46" t="s">
        <v>170</v>
      </c>
      <c r="B750" s="91" t="s">
        <v>923</v>
      </c>
      <c r="C750" s="54" t="s">
        <v>1958</v>
      </c>
      <c r="D750" s="58"/>
      <c r="E750" s="58">
        <v>0</v>
      </c>
      <c r="F750" s="58"/>
      <c r="G750" s="58">
        <v>0</v>
      </c>
      <c r="H750" s="74"/>
      <c r="I750" s="74"/>
    </row>
    <row r="751" spans="1:9" ht="111" customHeight="1">
      <c r="A751" s="46" t="s">
        <v>170</v>
      </c>
      <c r="B751" s="91" t="s">
        <v>924</v>
      </c>
      <c r="C751" s="54" t="s">
        <v>1959</v>
      </c>
      <c r="D751" s="58"/>
      <c r="E751" s="58">
        <v>0</v>
      </c>
      <c r="F751" s="58"/>
      <c r="G751" s="58">
        <v>0</v>
      </c>
      <c r="H751" s="74"/>
      <c r="I751" s="74"/>
    </row>
    <row r="752" spans="1:9" ht="80.3" customHeight="1">
      <c r="A752" s="46" t="s">
        <v>170</v>
      </c>
      <c r="B752" s="91" t="s">
        <v>925</v>
      </c>
      <c r="C752" s="54" t="s">
        <v>1960</v>
      </c>
      <c r="D752" s="58"/>
      <c r="E752" s="58">
        <v>0</v>
      </c>
      <c r="F752" s="58"/>
      <c r="G752" s="58">
        <v>0</v>
      </c>
      <c r="H752" s="74"/>
      <c r="I752" s="74"/>
    </row>
    <row r="753" spans="1:9" ht="136.5" customHeight="1">
      <c r="A753" s="46" t="s">
        <v>170</v>
      </c>
      <c r="B753" s="91" t="s">
        <v>926</v>
      </c>
      <c r="C753" s="54" t="s">
        <v>1961</v>
      </c>
      <c r="D753" s="58"/>
      <c r="E753" s="58">
        <v>0</v>
      </c>
      <c r="F753" s="58"/>
      <c r="G753" s="58">
        <v>0</v>
      </c>
      <c r="H753" s="74"/>
      <c r="I753" s="74"/>
    </row>
    <row r="754" spans="1:9" ht="134.3" customHeight="1">
      <c r="A754" s="46" t="s">
        <v>170</v>
      </c>
      <c r="B754" s="91" t="s">
        <v>927</v>
      </c>
      <c r="C754" s="54" t="s">
        <v>1962</v>
      </c>
      <c r="D754" s="58">
        <v>4</v>
      </c>
      <c r="E754" s="58">
        <v>0</v>
      </c>
      <c r="F754" s="58"/>
      <c r="G754" s="58">
        <v>0.070000000000000007</v>
      </c>
      <c r="H754" s="74"/>
      <c r="I754" s="74"/>
    </row>
    <row r="755" spans="1:9" ht="56.25">
      <c r="A755" s="46" t="s">
        <v>170</v>
      </c>
      <c r="B755" s="91" t="s">
        <v>928</v>
      </c>
      <c r="C755" s="54" t="s">
        <v>1963</v>
      </c>
      <c r="D755" s="58"/>
      <c r="E755" s="58">
        <v>0</v>
      </c>
      <c r="F755" s="58"/>
      <c r="G755" s="58">
        <v>0</v>
      </c>
      <c r="H755" s="74"/>
      <c r="I755" s="74"/>
    </row>
    <row r="756" spans="1:9" ht="156.7" customHeight="1">
      <c r="A756" s="46" t="s">
        <v>170</v>
      </c>
      <c r="B756" s="91" t="s">
        <v>929</v>
      </c>
      <c r="C756" s="54" t="s">
        <v>1964</v>
      </c>
      <c r="D756" s="58"/>
      <c r="E756" s="58">
        <v>0</v>
      </c>
      <c r="F756" s="58"/>
      <c r="G756" s="58">
        <v>0</v>
      </c>
      <c r="H756" s="74"/>
      <c r="I756" s="74"/>
    </row>
    <row r="757" spans="1:9" ht="83.3" customHeight="1">
      <c r="A757" s="46" t="s">
        <v>170</v>
      </c>
      <c r="B757" s="91" t="s">
        <v>930</v>
      </c>
      <c r="C757" s="54" t="s">
        <v>1965</v>
      </c>
      <c r="D757" s="58"/>
      <c r="E757" s="58">
        <v>0</v>
      </c>
      <c r="F757" s="58"/>
      <c r="G757" s="58">
        <v>0</v>
      </c>
      <c r="H757" s="74"/>
      <c r="I757" s="74"/>
    </row>
    <row r="758" spans="1:9" ht="56.25">
      <c r="A758" s="46" t="s">
        <v>170</v>
      </c>
      <c r="B758" s="91" t="s">
        <v>931</v>
      </c>
      <c r="C758" s="54" t="s">
        <v>1966</v>
      </c>
      <c r="D758" s="58">
        <v>3</v>
      </c>
      <c r="E758" s="58">
        <v>0.25</v>
      </c>
      <c r="F758" s="58"/>
      <c r="G758" s="58">
        <v>1.24</v>
      </c>
      <c r="H758" s="74"/>
      <c r="I758" s="74"/>
    </row>
    <row r="759" spans="1:9" ht="75">
      <c r="A759" s="46" t="s">
        <v>170</v>
      </c>
      <c r="B759" s="91" t="s">
        <v>932</v>
      </c>
      <c r="C759" s="54" t="s">
        <v>1967</v>
      </c>
      <c r="D759" s="58"/>
      <c r="E759" s="58">
        <v>0</v>
      </c>
      <c r="F759" s="58"/>
      <c r="G759" s="58">
        <v>0</v>
      </c>
      <c r="H759" s="74"/>
      <c r="I759" s="74"/>
    </row>
    <row r="760" spans="1:9" ht="78" customHeight="1">
      <c r="A760" s="46" t="s">
        <v>170</v>
      </c>
      <c r="B760" s="91" t="s">
        <v>933</v>
      </c>
      <c r="C760" s="54" t="s">
        <v>1968</v>
      </c>
      <c r="D760" s="58"/>
      <c r="E760" s="58">
        <v>0</v>
      </c>
      <c r="F760" s="58"/>
      <c r="G760" s="58">
        <v>0</v>
      </c>
      <c r="H760" s="74"/>
      <c r="I760" s="74"/>
    </row>
    <row r="761" spans="1:9" ht="131.25">
      <c r="A761" s="46" t="s">
        <v>170</v>
      </c>
      <c r="B761" s="91" t="s">
        <v>934</v>
      </c>
      <c r="C761" s="54" t="s">
        <v>1969</v>
      </c>
      <c r="D761" s="58"/>
      <c r="E761" s="58">
        <v>0</v>
      </c>
      <c r="F761" s="58"/>
      <c r="G761" s="58">
        <v>0</v>
      </c>
      <c r="H761" s="74"/>
      <c r="I761" s="74"/>
    </row>
    <row r="762" spans="1:9" ht="75">
      <c r="A762" s="46" t="s">
        <v>170</v>
      </c>
      <c r="B762" s="91" t="s">
        <v>935</v>
      </c>
      <c r="C762" s="54" t="s">
        <v>1970</v>
      </c>
      <c r="D762" s="58"/>
      <c r="E762" s="58">
        <v>0</v>
      </c>
      <c r="F762" s="58"/>
      <c r="G762" s="58">
        <v>0</v>
      </c>
      <c r="H762" s="74"/>
      <c r="I762" s="74"/>
    </row>
    <row r="763" spans="1:9" ht="56.25">
      <c r="A763" s="46" t="s">
        <v>170</v>
      </c>
      <c r="B763" s="91" t="s">
        <v>936</v>
      </c>
      <c r="C763" s="54" t="s">
        <v>1971</v>
      </c>
      <c r="D763" s="58"/>
      <c r="E763" s="58">
        <v>0</v>
      </c>
      <c r="F763" s="58"/>
      <c r="G763" s="58">
        <v>0</v>
      </c>
      <c r="H763" s="74"/>
      <c r="I763" s="74"/>
    </row>
    <row r="764" spans="1:9" ht="75">
      <c r="A764" s="46" t="s">
        <v>170</v>
      </c>
      <c r="B764" s="91" t="s">
        <v>937</v>
      </c>
      <c r="C764" s="54" t="s">
        <v>1972</v>
      </c>
      <c r="D764" s="58"/>
      <c r="E764" s="58">
        <v>0</v>
      </c>
      <c r="F764" s="58"/>
      <c r="G764" s="58">
        <v>0</v>
      </c>
      <c r="H764" s="74"/>
      <c r="I764" s="74"/>
    </row>
    <row r="765" spans="1:9" ht="75">
      <c r="A765" s="46" t="s">
        <v>170</v>
      </c>
      <c r="B765" s="91" t="s">
        <v>938</v>
      </c>
      <c r="C765" s="54" t="s">
        <v>1973</v>
      </c>
      <c r="D765" s="58"/>
      <c r="E765" s="58">
        <v>0</v>
      </c>
      <c r="F765" s="58"/>
      <c r="G765" s="58">
        <v>0</v>
      </c>
      <c r="H765" s="74"/>
      <c r="I765" s="74"/>
    </row>
    <row r="766" spans="1:9" ht="75">
      <c r="A766" s="46" t="s">
        <v>170</v>
      </c>
      <c r="B766" s="91" t="s">
        <v>939</v>
      </c>
      <c r="C766" s="54" t="s">
        <v>1974</v>
      </c>
      <c r="D766" s="58"/>
      <c r="E766" s="58">
        <v>0</v>
      </c>
      <c r="F766" s="58"/>
      <c r="G766" s="58">
        <v>0</v>
      </c>
      <c r="H766" s="74"/>
      <c r="I766" s="74"/>
    </row>
    <row r="767" spans="1:9" ht="75">
      <c r="A767" s="46" t="s">
        <v>170</v>
      </c>
      <c r="B767" s="91" t="s">
        <v>940</v>
      </c>
      <c r="C767" s="54" t="s">
        <v>1975</v>
      </c>
      <c r="D767" s="58"/>
      <c r="E767" s="58">
        <v>0</v>
      </c>
      <c r="F767" s="58"/>
      <c r="G767" s="58">
        <v>0</v>
      </c>
      <c r="H767" s="74"/>
      <c r="I767" s="74"/>
    </row>
    <row r="768" spans="1:9" ht="56.25">
      <c r="A768" s="46" t="s">
        <v>170</v>
      </c>
      <c r="B768" s="91" t="s">
        <v>941</v>
      </c>
      <c r="C768" s="54" t="s">
        <v>1976</v>
      </c>
      <c r="D768" s="58"/>
      <c r="E768" s="58">
        <v>0</v>
      </c>
      <c r="F768" s="58"/>
      <c r="G768" s="58">
        <v>0</v>
      </c>
      <c r="H768" s="74"/>
      <c r="I768" s="74"/>
    </row>
    <row r="769" spans="1:9" ht="75">
      <c r="A769" s="46" t="s">
        <v>170</v>
      </c>
      <c r="B769" s="91" t="s">
        <v>942</v>
      </c>
      <c r="C769" s="54" t="s">
        <v>1977</v>
      </c>
      <c r="D769" s="58"/>
      <c r="E769" s="58">
        <v>0</v>
      </c>
      <c r="F769" s="58"/>
      <c r="G769" s="58">
        <v>0</v>
      </c>
      <c r="H769" s="74"/>
      <c r="I769" s="74"/>
    </row>
    <row r="770" spans="1:9" ht="93.75">
      <c r="A770" s="46" t="s">
        <v>170</v>
      </c>
      <c r="B770" s="91" t="s">
        <v>943</v>
      </c>
      <c r="C770" s="54" t="s">
        <v>1978</v>
      </c>
      <c r="D770" s="58"/>
      <c r="E770" s="58">
        <v>0</v>
      </c>
      <c r="F770" s="58"/>
      <c r="G770" s="58">
        <v>0</v>
      </c>
      <c r="H770" s="74"/>
      <c r="I770" s="74"/>
    </row>
    <row r="771" spans="1:9" ht="93.75">
      <c r="A771" s="46" t="s">
        <v>170</v>
      </c>
      <c r="B771" s="91" t="s">
        <v>944</v>
      </c>
      <c r="C771" s="54" t="s">
        <v>1979</v>
      </c>
      <c r="D771" s="58"/>
      <c r="E771" s="58">
        <v>0</v>
      </c>
      <c r="F771" s="58"/>
      <c r="G771" s="58">
        <v>0</v>
      </c>
      <c r="H771" s="74"/>
      <c r="I771" s="74"/>
    </row>
    <row r="772" spans="1:9" ht="75">
      <c r="A772" s="46" t="s">
        <v>170</v>
      </c>
      <c r="B772" s="91" t="s">
        <v>945</v>
      </c>
      <c r="C772" s="54" t="s">
        <v>1980</v>
      </c>
      <c r="D772" s="58"/>
      <c r="E772" s="58">
        <v>0</v>
      </c>
      <c r="F772" s="58"/>
      <c r="G772" s="58">
        <v>0</v>
      </c>
      <c r="H772" s="74"/>
      <c r="I772" s="74"/>
    </row>
    <row r="773" spans="1:9" ht="93.75">
      <c r="A773" s="46" t="s">
        <v>170</v>
      </c>
      <c r="B773" s="91" t="s">
        <v>946</v>
      </c>
      <c r="C773" s="54" t="s">
        <v>1981</v>
      </c>
      <c r="D773" s="58"/>
      <c r="E773" s="58">
        <v>0</v>
      </c>
      <c r="F773" s="58"/>
      <c r="G773" s="58">
        <v>0</v>
      </c>
      <c r="H773" s="74"/>
      <c r="I773" s="74"/>
    </row>
    <row r="774" spans="1:9" ht="75">
      <c r="A774" s="46" t="s">
        <v>170</v>
      </c>
      <c r="B774" s="91" t="s">
        <v>947</v>
      </c>
      <c r="C774" s="54" t="s">
        <v>1982</v>
      </c>
      <c r="D774" s="58"/>
      <c r="E774" s="58">
        <v>0</v>
      </c>
      <c r="F774" s="58"/>
      <c r="G774" s="58">
        <v>0</v>
      </c>
      <c r="H774" s="74"/>
      <c r="I774" s="74"/>
    </row>
    <row r="775" spans="1:9" ht="56.25">
      <c r="A775" s="46" t="s">
        <v>170</v>
      </c>
      <c r="B775" s="91" t="s">
        <v>948</v>
      </c>
      <c r="C775" s="54" t="s">
        <v>1983</v>
      </c>
      <c r="D775" s="58"/>
      <c r="E775" s="58">
        <v>0</v>
      </c>
      <c r="F775" s="58"/>
      <c r="G775" s="58">
        <v>0</v>
      </c>
      <c r="H775" s="74"/>
      <c r="I775" s="74"/>
    </row>
    <row r="776" spans="1:9" ht="112.5">
      <c r="A776" s="46" t="s">
        <v>170</v>
      </c>
      <c r="B776" s="91" t="s">
        <v>949</v>
      </c>
      <c r="C776" s="54" t="s">
        <v>1984</v>
      </c>
      <c r="D776" s="58"/>
      <c r="E776" s="58">
        <v>0</v>
      </c>
      <c r="F776" s="58"/>
      <c r="G776" s="58">
        <v>0</v>
      </c>
      <c r="H776" s="74"/>
      <c r="I776" s="74"/>
    </row>
    <row r="777" spans="1:9" ht="75" customHeight="1">
      <c r="A777" s="46" t="s">
        <v>170</v>
      </c>
      <c r="B777" s="91" t="s">
        <v>950</v>
      </c>
      <c r="C777" s="54" t="s">
        <v>1985</v>
      </c>
      <c r="D777" s="58"/>
      <c r="E777" s="58">
        <v>0</v>
      </c>
      <c r="F777" s="58"/>
      <c r="G777" s="58">
        <v>0</v>
      </c>
      <c r="H777" s="74"/>
      <c r="I777" s="74"/>
    </row>
    <row r="778" spans="1:9" ht="81.75" customHeight="1">
      <c r="A778" s="46" t="s">
        <v>170</v>
      </c>
      <c r="B778" s="91" t="s">
        <v>951</v>
      </c>
      <c r="C778" s="54" t="s">
        <v>1986</v>
      </c>
      <c r="D778" s="58">
        <v>4</v>
      </c>
      <c r="E778" s="58">
        <v>0.10</v>
      </c>
      <c r="F778" s="58"/>
      <c r="G778" s="58">
        <v>0.02</v>
      </c>
      <c r="H778" s="74"/>
      <c r="I778" s="74"/>
    </row>
    <row r="779" spans="1:9" ht="95.45" customHeight="1">
      <c r="A779" s="46" t="s">
        <v>170</v>
      </c>
      <c r="B779" s="91" t="s">
        <v>952</v>
      </c>
      <c r="C779" s="54" t="s">
        <v>1987</v>
      </c>
      <c r="D779" s="58">
        <v>4</v>
      </c>
      <c r="E779" s="58">
        <v>0.10</v>
      </c>
      <c r="F779" s="58"/>
      <c r="G779" s="58">
        <v>0.03</v>
      </c>
      <c r="H779" s="74"/>
      <c r="I779" s="74"/>
    </row>
    <row r="780" spans="1:9" ht="104.25" customHeight="1">
      <c r="A780" s="46" t="s">
        <v>170</v>
      </c>
      <c r="B780" s="91" t="s">
        <v>953</v>
      </c>
      <c r="C780" s="54" t="s">
        <v>1988</v>
      </c>
      <c r="D780" s="58"/>
      <c r="E780" s="58">
        <v>0</v>
      </c>
      <c r="F780" s="58"/>
      <c r="G780" s="58">
        <v>0</v>
      </c>
      <c r="H780" s="74"/>
      <c r="I780" s="74"/>
    </row>
    <row r="781" spans="1:9" ht="114" customHeight="1">
      <c r="A781" s="46" t="s">
        <v>170</v>
      </c>
      <c r="B781" s="91" t="s">
        <v>954</v>
      </c>
      <c r="C781" s="54" t="s">
        <v>1989</v>
      </c>
      <c r="D781" s="58"/>
      <c r="E781" s="58">
        <v>0</v>
      </c>
      <c r="F781" s="58"/>
      <c r="G781" s="58">
        <v>0</v>
      </c>
      <c r="H781" s="74"/>
      <c r="I781" s="74"/>
    </row>
    <row r="782" spans="1:9" ht="81.75" customHeight="1">
      <c r="A782" s="46" t="s">
        <v>170</v>
      </c>
      <c r="B782" s="91" t="s">
        <v>955</v>
      </c>
      <c r="C782" s="54" t="s">
        <v>1990</v>
      </c>
      <c r="D782" s="58"/>
      <c r="E782" s="58">
        <v>0</v>
      </c>
      <c r="F782" s="58"/>
      <c r="G782" s="58">
        <v>0</v>
      </c>
      <c r="H782" s="74"/>
      <c r="I782" s="74"/>
    </row>
    <row r="783" spans="1:9" ht="93.75">
      <c r="A783" s="46" t="s">
        <v>170</v>
      </c>
      <c r="B783" s="91" t="s">
        <v>956</v>
      </c>
      <c r="C783" s="54" t="s">
        <v>1991</v>
      </c>
      <c r="D783" s="58"/>
      <c r="E783" s="58">
        <v>0</v>
      </c>
      <c r="F783" s="58"/>
      <c r="G783" s="58">
        <v>0</v>
      </c>
      <c r="H783" s="74"/>
      <c r="I783" s="74"/>
    </row>
    <row r="784" spans="1:9" ht="131.25">
      <c r="A784" s="46" t="s">
        <v>170</v>
      </c>
      <c r="B784" s="91" t="s">
        <v>957</v>
      </c>
      <c r="C784" s="54" t="s">
        <v>1992</v>
      </c>
      <c r="D784" s="58"/>
      <c r="E784" s="58">
        <v>0</v>
      </c>
      <c r="F784" s="58"/>
      <c r="G784" s="58">
        <v>0</v>
      </c>
      <c r="H784" s="74"/>
      <c r="I784" s="74"/>
    </row>
    <row r="785" spans="1:9" ht="80.3" customHeight="1">
      <c r="A785" s="46" t="s">
        <v>170</v>
      </c>
      <c r="B785" s="91" t="s">
        <v>958</v>
      </c>
      <c r="C785" s="54" t="s">
        <v>1993</v>
      </c>
      <c r="D785" s="58"/>
      <c r="E785" s="58">
        <v>0</v>
      </c>
      <c r="F785" s="58"/>
      <c r="G785" s="58">
        <v>0</v>
      </c>
      <c r="H785" s="74"/>
      <c r="I785" s="74"/>
    </row>
    <row r="786" spans="1:9" ht="134.3" customHeight="1">
      <c r="A786" s="46" t="s">
        <v>170</v>
      </c>
      <c r="B786" s="91" t="s">
        <v>959</v>
      </c>
      <c r="C786" s="54" t="s">
        <v>1994</v>
      </c>
      <c r="D786" s="58"/>
      <c r="E786" s="58">
        <v>0</v>
      </c>
      <c r="F786" s="58"/>
      <c r="G786" s="58">
        <v>0</v>
      </c>
      <c r="H786" s="74"/>
      <c r="I786" s="74"/>
    </row>
    <row r="787" spans="1:9" ht="75">
      <c r="A787" s="46" t="s">
        <v>170</v>
      </c>
      <c r="B787" s="91" t="s">
        <v>960</v>
      </c>
      <c r="C787" s="54" t="s">
        <v>1995</v>
      </c>
      <c r="D787" s="58"/>
      <c r="E787" s="58">
        <v>0</v>
      </c>
      <c r="F787" s="58"/>
      <c r="G787" s="58">
        <v>0</v>
      </c>
      <c r="H787" s="74"/>
      <c r="I787" s="74"/>
    </row>
    <row r="788" spans="1:9" ht="75">
      <c r="A788" s="46" t="s">
        <v>170</v>
      </c>
      <c r="B788" s="91" t="s">
        <v>961</v>
      </c>
      <c r="C788" s="54" t="s">
        <v>1996</v>
      </c>
      <c r="D788" s="58"/>
      <c r="E788" s="58">
        <v>0</v>
      </c>
      <c r="F788" s="58"/>
      <c r="G788" s="58">
        <v>0</v>
      </c>
      <c r="H788" s="74"/>
      <c r="I788" s="74"/>
    </row>
    <row r="789" spans="1:9" ht="75">
      <c r="A789" s="46" t="s">
        <v>170</v>
      </c>
      <c r="B789" s="91" t="s">
        <v>962</v>
      </c>
      <c r="C789" s="54" t="s">
        <v>1997</v>
      </c>
      <c r="D789" s="58"/>
      <c r="E789" s="58">
        <v>0</v>
      </c>
      <c r="F789" s="58"/>
      <c r="G789" s="58">
        <v>0</v>
      </c>
      <c r="H789" s="74"/>
      <c r="I789" s="74"/>
    </row>
    <row r="790" spans="1:9" ht="56.25">
      <c r="A790" s="46" t="s">
        <v>170</v>
      </c>
      <c r="B790" s="91" t="s">
        <v>963</v>
      </c>
      <c r="C790" s="54" t="s">
        <v>1998</v>
      </c>
      <c r="D790" s="58"/>
      <c r="E790" s="58">
        <v>0</v>
      </c>
      <c r="F790" s="58"/>
      <c r="G790" s="58">
        <v>0</v>
      </c>
      <c r="H790" s="74"/>
      <c r="I790" s="74"/>
    </row>
    <row r="791" spans="1:9" ht="75">
      <c r="A791" s="46" t="s">
        <v>170</v>
      </c>
      <c r="B791" s="91" t="s">
        <v>964</v>
      </c>
      <c r="C791" s="54" t="s">
        <v>1999</v>
      </c>
      <c r="D791" s="58"/>
      <c r="E791" s="58">
        <v>0</v>
      </c>
      <c r="F791" s="58"/>
      <c r="G791" s="58">
        <v>0</v>
      </c>
      <c r="H791" s="74"/>
      <c r="I791" s="74"/>
    </row>
    <row r="792" spans="1:9" ht="56.25">
      <c r="A792" s="46" t="s">
        <v>170</v>
      </c>
      <c r="B792" s="91" t="s">
        <v>965</v>
      </c>
      <c r="C792" s="54" t="s">
        <v>2000</v>
      </c>
      <c r="D792" s="58"/>
      <c r="E792" s="58">
        <v>0</v>
      </c>
      <c r="F792" s="58"/>
      <c r="G792" s="58">
        <v>0</v>
      </c>
      <c r="H792" s="74"/>
      <c r="I792" s="74"/>
    </row>
    <row r="793" spans="1:9" ht="81.75" customHeight="1">
      <c r="A793" s="46" t="s">
        <v>170</v>
      </c>
      <c r="B793" s="91" t="s">
        <v>966</v>
      </c>
      <c r="C793" s="54" t="s">
        <v>2001</v>
      </c>
      <c r="D793" s="58">
        <v>3</v>
      </c>
      <c r="E793" s="58">
        <v>0</v>
      </c>
      <c r="F793" s="58"/>
      <c r="G793" s="58">
        <v>0.42</v>
      </c>
      <c r="H793" s="74"/>
      <c r="I793" s="74"/>
    </row>
    <row r="794" spans="1:9" ht="54.8" customHeight="1">
      <c r="A794" s="46" t="s">
        <v>170</v>
      </c>
      <c r="B794" s="91" t="s">
        <v>967</v>
      </c>
      <c r="C794" s="54" t="s">
        <v>2002</v>
      </c>
      <c r="D794" s="58"/>
      <c r="E794" s="58">
        <v>0</v>
      </c>
      <c r="F794" s="58"/>
      <c r="G794" s="58">
        <v>0</v>
      </c>
      <c r="H794" s="74"/>
      <c r="I794" s="74"/>
    </row>
    <row r="795" spans="1:9" ht="60" customHeight="1">
      <c r="A795" s="46" t="s">
        <v>170</v>
      </c>
      <c r="B795" s="91" t="s">
        <v>968</v>
      </c>
      <c r="C795" s="54" t="s">
        <v>2003</v>
      </c>
      <c r="D795" s="58"/>
      <c r="E795" s="58">
        <v>0</v>
      </c>
      <c r="F795" s="58"/>
      <c r="G795" s="58">
        <v>0</v>
      </c>
      <c r="H795" s="74"/>
      <c r="I795" s="74"/>
    </row>
    <row r="796" spans="1:9" ht="102.05" customHeight="1">
      <c r="A796" s="46" t="s">
        <v>170</v>
      </c>
      <c r="B796" s="91" t="s">
        <v>969</v>
      </c>
      <c r="C796" s="54" t="s">
        <v>2004</v>
      </c>
      <c r="D796" s="58"/>
      <c r="E796" s="58">
        <v>0</v>
      </c>
      <c r="F796" s="58"/>
      <c r="G796" s="58">
        <v>0</v>
      </c>
      <c r="H796" s="74"/>
      <c r="I796" s="74"/>
    </row>
    <row r="797" spans="1:9" ht="111" customHeight="1">
      <c r="A797" s="46" t="s">
        <v>170</v>
      </c>
      <c r="B797" s="91" t="s">
        <v>970</v>
      </c>
      <c r="C797" s="54" t="s">
        <v>2005</v>
      </c>
      <c r="D797" s="58">
        <v>4</v>
      </c>
      <c r="E797" s="58">
        <v>0</v>
      </c>
      <c r="F797" s="58"/>
      <c r="G797" s="58">
        <v>0</v>
      </c>
      <c r="H797" s="74"/>
      <c r="I797" s="74"/>
    </row>
    <row r="798" spans="1:9" ht="83.3" customHeight="1">
      <c r="A798" s="46" t="s">
        <v>170</v>
      </c>
      <c r="B798" s="91" t="s">
        <v>971</v>
      </c>
      <c r="C798" s="54" t="s">
        <v>2006</v>
      </c>
      <c r="D798" s="58"/>
      <c r="E798" s="58">
        <v>0</v>
      </c>
      <c r="F798" s="58"/>
      <c r="G798" s="58">
        <v>0</v>
      </c>
      <c r="H798" s="74"/>
      <c r="I798" s="74"/>
    </row>
    <row r="799" spans="1:9" ht="112.5">
      <c r="A799" s="46" t="s">
        <v>170</v>
      </c>
      <c r="B799" s="91" t="s">
        <v>972</v>
      </c>
      <c r="C799" s="54" t="s">
        <v>2007</v>
      </c>
      <c r="D799" s="58"/>
      <c r="E799" s="58">
        <v>0</v>
      </c>
      <c r="F799" s="58"/>
      <c r="G799" s="58">
        <v>0</v>
      </c>
      <c r="H799" s="74"/>
      <c r="I799" s="74"/>
    </row>
    <row r="800" spans="1:9" ht="112.5">
      <c r="A800" s="46" t="s">
        <v>170</v>
      </c>
      <c r="B800" s="91" t="s">
        <v>973</v>
      </c>
      <c r="C800" s="54" t="s">
        <v>2008</v>
      </c>
      <c r="D800" s="58">
        <v>4</v>
      </c>
      <c r="E800" s="58">
        <v>0.25</v>
      </c>
      <c r="F800" s="58"/>
      <c r="G800" s="58">
        <v>0.15</v>
      </c>
      <c r="H800" s="74"/>
      <c r="I800" s="74"/>
    </row>
    <row r="801" spans="1:9" ht="123.05" customHeight="1">
      <c r="A801" s="46" t="s">
        <v>170</v>
      </c>
      <c r="B801" s="91" t="s">
        <v>974</v>
      </c>
      <c r="C801" s="54" t="s">
        <v>2009</v>
      </c>
      <c r="D801" s="58"/>
      <c r="E801" s="58">
        <v>0</v>
      </c>
      <c r="F801" s="58"/>
      <c r="G801" s="58">
        <v>0</v>
      </c>
      <c r="H801" s="74"/>
      <c r="I801" s="74"/>
    </row>
    <row r="802" spans="1:9" ht="93.75">
      <c r="A802" s="46" t="s">
        <v>170</v>
      </c>
      <c r="B802" s="91" t="s">
        <v>975</v>
      </c>
      <c r="C802" s="54" t="s">
        <v>2010</v>
      </c>
      <c r="D802" s="58"/>
      <c r="E802" s="58">
        <v>0</v>
      </c>
      <c r="F802" s="58"/>
      <c r="G802" s="58">
        <v>0</v>
      </c>
      <c r="H802" s="74"/>
      <c r="I802" s="74"/>
    </row>
    <row r="803" spans="1:9" ht="131.25">
      <c r="A803" s="46" t="s">
        <v>170</v>
      </c>
      <c r="B803" s="91" t="s">
        <v>976</v>
      </c>
      <c r="C803" s="54" t="s">
        <v>2011</v>
      </c>
      <c r="D803" s="58"/>
      <c r="E803" s="58">
        <v>0</v>
      </c>
      <c r="F803" s="58"/>
      <c r="G803" s="58">
        <v>0</v>
      </c>
      <c r="H803" s="74"/>
      <c r="I803" s="74"/>
    </row>
    <row r="804" spans="1:9" ht="131.25">
      <c r="A804" s="46" t="s">
        <v>170</v>
      </c>
      <c r="B804" s="91" t="s">
        <v>977</v>
      </c>
      <c r="C804" s="54" t="s">
        <v>2012</v>
      </c>
      <c r="D804" s="58"/>
      <c r="E804" s="58">
        <v>0</v>
      </c>
      <c r="F804" s="58"/>
      <c r="G804" s="58">
        <v>0</v>
      </c>
      <c r="H804" s="74"/>
      <c r="I804" s="74"/>
    </row>
    <row r="805" spans="1:9" ht="102.7" customHeight="1">
      <c r="A805" s="46" t="s">
        <v>1223</v>
      </c>
      <c r="B805" s="91" t="s">
        <v>978</v>
      </c>
      <c r="C805" s="54" t="s">
        <v>2013</v>
      </c>
      <c r="D805" s="58"/>
      <c r="E805" s="58">
        <v>0</v>
      </c>
      <c r="F805" s="58"/>
      <c r="G805" s="58">
        <v>0</v>
      </c>
      <c r="H805" s="74"/>
      <c r="I805" s="74"/>
    </row>
    <row r="806" spans="1:9" ht="75">
      <c r="A806" s="46" t="s">
        <v>170</v>
      </c>
      <c r="B806" s="91" t="s">
        <v>979</v>
      </c>
      <c r="C806" s="54" t="s">
        <v>2014</v>
      </c>
      <c r="D806" s="58"/>
      <c r="E806" s="58">
        <v>0</v>
      </c>
      <c r="F806" s="58"/>
      <c r="G806" s="58">
        <v>0</v>
      </c>
      <c r="H806" s="74"/>
      <c r="I806" s="74"/>
    </row>
    <row r="807" spans="1:9" ht="75">
      <c r="A807" s="46" t="s">
        <v>170</v>
      </c>
      <c r="B807" s="91" t="s">
        <v>980</v>
      </c>
      <c r="C807" s="54" t="s">
        <v>2015</v>
      </c>
      <c r="D807" s="58"/>
      <c r="E807" s="58">
        <v>0</v>
      </c>
      <c r="F807" s="58"/>
      <c r="G807" s="58">
        <v>0</v>
      </c>
      <c r="H807" s="74"/>
      <c r="I807" s="74"/>
    </row>
    <row r="808" spans="1:9" ht="112.5">
      <c r="A808" s="46" t="s">
        <v>170</v>
      </c>
      <c r="B808" s="91" t="s">
        <v>981</v>
      </c>
      <c r="C808" s="54" t="s">
        <v>2016</v>
      </c>
      <c r="D808" s="58">
        <v>3</v>
      </c>
      <c r="E808" s="58">
        <v>0.16</v>
      </c>
      <c r="F808" s="58"/>
      <c r="G808" s="58">
        <v>1.5</v>
      </c>
      <c r="H808" s="74"/>
      <c r="I808" s="74"/>
    </row>
    <row r="809" spans="1:9" ht="131.25">
      <c r="A809" s="46" t="s">
        <v>170</v>
      </c>
      <c r="B809" s="91" t="s">
        <v>982</v>
      </c>
      <c r="C809" s="54" t="s">
        <v>2017</v>
      </c>
      <c r="D809" s="58"/>
      <c r="E809" s="58">
        <v>0</v>
      </c>
      <c r="F809" s="58"/>
      <c r="G809" s="58">
        <v>0</v>
      </c>
      <c r="H809" s="74"/>
      <c r="I809" s="74"/>
    </row>
    <row r="810" spans="1:9" ht="112.5">
      <c r="A810" s="46" t="s">
        <v>170</v>
      </c>
      <c r="B810" s="91" t="s">
        <v>983</v>
      </c>
      <c r="C810" s="54" t="s">
        <v>2018</v>
      </c>
      <c r="D810" s="58"/>
      <c r="E810" s="58">
        <v>0</v>
      </c>
      <c r="F810" s="58"/>
      <c r="G810" s="58">
        <v>0</v>
      </c>
      <c r="H810" s="74"/>
      <c r="I810" s="74"/>
    </row>
    <row r="811" spans="1:9" ht="112.5">
      <c r="A811" s="46" t="s">
        <v>170</v>
      </c>
      <c r="B811" s="91" t="s">
        <v>984</v>
      </c>
      <c r="C811" s="54" t="s">
        <v>2019</v>
      </c>
      <c r="D811" s="58"/>
      <c r="E811" s="58">
        <v>0</v>
      </c>
      <c r="F811" s="58"/>
      <c r="G811" s="58">
        <v>0</v>
      </c>
      <c r="H811" s="74"/>
      <c r="I811" s="74"/>
    </row>
    <row r="812" spans="1:9" ht="93.75">
      <c r="A812" s="46" t="s">
        <v>170</v>
      </c>
      <c r="B812" s="91" t="s">
        <v>985</v>
      </c>
      <c r="C812" s="54" t="s">
        <v>2020</v>
      </c>
      <c r="D812" s="58"/>
      <c r="E812" s="58">
        <v>0</v>
      </c>
      <c r="F812" s="58"/>
      <c r="G812" s="58">
        <v>0</v>
      </c>
      <c r="H812" s="74"/>
      <c r="I812" s="74"/>
    </row>
    <row r="813" spans="1:9" ht="93.75">
      <c r="A813" s="46" t="s">
        <v>170</v>
      </c>
      <c r="B813" s="91" t="s">
        <v>986</v>
      </c>
      <c r="C813" s="54" t="s">
        <v>2021</v>
      </c>
      <c r="D813" s="58"/>
      <c r="E813" s="58">
        <v>0</v>
      </c>
      <c r="F813" s="58"/>
      <c r="G813" s="58">
        <v>0</v>
      </c>
      <c r="H813" s="74"/>
      <c r="I813" s="74"/>
    </row>
    <row r="814" spans="1:9" ht="150">
      <c r="A814" s="46" t="s">
        <v>170</v>
      </c>
      <c r="B814" s="91" t="s">
        <v>987</v>
      </c>
      <c r="C814" s="54" t="s">
        <v>2022</v>
      </c>
      <c r="D814" s="58"/>
      <c r="E814" s="58">
        <v>0</v>
      </c>
      <c r="F814" s="58"/>
      <c r="G814" s="58">
        <v>0</v>
      </c>
      <c r="H814" s="74"/>
      <c r="I814" s="74"/>
    </row>
    <row r="815" spans="1:9" ht="75">
      <c r="A815" s="46" t="s">
        <v>170</v>
      </c>
      <c r="B815" s="91" t="s">
        <v>988</v>
      </c>
      <c r="C815" s="54" t="s">
        <v>2023</v>
      </c>
      <c r="D815" s="58">
        <v>3</v>
      </c>
      <c r="E815" s="58">
        <v>0.16</v>
      </c>
      <c r="F815" s="58"/>
      <c r="G815" s="58">
        <v>0.12</v>
      </c>
      <c r="H815" s="74"/>
      <c r="I815" s="74"/>
    </row>
    <row r="816" spans="1:9" ht="112.5">
      <c r="A816" s="46" t="s">
        <v>170</v>
      </c>
      <c r="B816" s="91" t="s">
        <v>989</v>
      </c>
      <c r="C816" s="54" t="s">
        <v>2024</v>
      </c>
      <c r="D816" s="58"/>
      <c r="E816" s="58">
        <v>0</v>
      </c>
      <c r="F816" s="58"/>
      <c r="G816" s="58">
        <v>0</v>
      </c>
      <c r="H816" s="74"/>
      <c r="I816" s="74"/>
    </row>
    <row r="817" spans="1:9" ht="93.75">
      <c r="A817" s="46" t="s">
        <v>170</v>
      </c>
      <c r="B817" s="91" t="s">
        <v>990</v>
      </c>
      <c r="C817" s="54" t="s">
        <v>2025</v>
      </c>
      <c r="D817" s="58">
        <v>3</v>
      </c>
      <c r="E817" s="58">
        <v>0</v>
      </c>
      <c r="F817" s="58"/>
      <c r="G817" s="58">
        <v>0.94</v>
      </c>
      <c r="H817" s="74"/>
      <c r="I817" s="74"/>
    </row>
    <row r="818" spans="1:9" ht="56.25">
      <c r="A818" s="46" t="s">
        <v>170</v>
      </c>
      <c r="B818" s="91" t="s">
        <v>991</v>
      </c>
      <c r="C818" s="54" t="s">
        <v>2026</v>
      </c>
      <c r="D818" s="58">
        <v>1</v>
      </c>
      <c r="E818" s="58">
        <v>0.40</v>
      </c>
      <c r="F818" s="58"/>
      <c r="G818" s="58">
        <v>0.051999999999999998</v>
      </c>
      <c r="H818" s="74"/>
      <c r="I818" s="74"/>
    </row>
    <row r="819" spans="1:9" ht="75">
      <c r="A819" s="46" t="s">
        <v>170</v>
      </c>
      <c r="B819" s="91" t="s">
        <v>992</v>
      </c>
      <c r="C819" s="54" t="s">
        <v>2027</v>
      </c>
      <c r="D819" s="58">
        <v>4</v>
      </c>
      <c r="E819" s="58">
        <v>0</v>
      </c>
      <c r="F819" s="58"/>
      <c r="G819" s="58">
        <v>0</v>
      </c>
      <c r="H819" s="74"/>
      <c r="I819" s="74"/>
    </row>
    <row r="820" spans="1:9" ht="93.75">
      <c r="A820" s="46" t="s">
        <v>170</v>
      </c>
      <c r="B820" s="91" t="s">
        <v>993</v>
      </c>
      <c r="C820" s="54" t="s">
        <v>2028</v>
      </c>
      <c r="D820" s="58"/>
      <c r="E820" s="58">
        <v>0</v>
      </c>
      <c r="F820" s="58"/>
      <c r="G820" s="58">
        <v>0</v>
      </c>
      <c r="H820" s="74"/>
      <c r="I820" s="74"/>
    </row>
    <row r="821" spans="1:9" ht="93.75" customHeight="1">
      <c r="A821" s="46" t="s">
        <v>170</v>
      </c>
      <c r="B821" s="91" t="s">
        <v>994</v>
      </c>
      <c r="C821" s="54" t="s">
        <v>2029</v>
      </c>
      <c r="D821" s="58"/>
      <c r="E821" s="58">
        <v>0</v>
      </c>
      <c r="F821" s="58"/>
      <c r="G821" s="58">
        <v>0</v>
      </c>
      <c r="H821" s="74"/>
      <c r="I821" s="74"/>
    </row>
    <row r="822" spans="1:9" ht="112.5">
      <c r="A822" s="46" t="s">
        <v>1225</v>
      </c>
      <c r="B822" s="91" t="s">
        <v>995</v>
      </c>
      <c r="C822" s="54" t="s">
        <v>2030</v>
      </c>
      <c r="D822" s="58"/>
      <c r="E822" s="58">
        <v>0</v>
      </c>
      <c r="F822" s="58"/>
      <c r="G822" s="58">
        <v>0</v>
      </c>
      <c r="H822" s="74"/>
      <c r="I822" s="74"/>
    </row>
    <row r="823" spans="1:9" ht="93.75">
      <c r="A823" s="46" t="s">
        <v>1225</v>
      </c>
      <c r="B823" s="91" t="s">
        <v>996</v>
      </c>
      <c r="C823" s="54" t="s">
        <v>2031</v>
      </c>
      <c r="D823" s="58">
        <v>4</v>
      </c>
      <c r="E823" s="58">
        <v>1.26</v>
      </c>
      <c r="F823" s="58"/>
      <c r="G823" s="58">
        <v>1.60</v>
      </c>
      <c r="H823" s="74"/>
      <c r="I823" s="74"/>
    </row>
    <row r="824" spans="1:9" ht="93.75">
      <c r="A824" s="46" t="s">
        <v>1225</v>
      </c>
      <c r="B824" s="91" t="s">
        <v>997</v>
      </c>
      <c r="C824" s="54" t="s">
        <v>2032</v>
      </c>
      <c r="D824" s="58"/>
      <c r="E824" s="58">
        <v>0</v>
      </c>
      <c r="F824" s="58"/>
      <c r="G824" s="58">
        <v>0</v>
      </c>
      <c r="H824" s="74"/>
      <c r="I824" s="74"/>
    </row>
    <row r="825" spans="1:9" ht="75">
      <c r="A825" s="46" t="s">
        <v>1225</v>
      </c>
      <c r="B825" s="91" t="s">
        <v>998</v>
      </c>
      <c r="C825" s="54" t="s">
        <v>2033</v>
      </c>
      <c r="D825" s="58"/>
      <c r="E825" s="58">
        <v>0</v>
      </c>
      <c r="F825" s="58"/>
      <c r="G825" s="58">
        <v>0</v>
      </c>
      <c r="H825" s="74"/>
      <c r="I825" s="74"/>
    </row>
    <row r="826" spans="1:9" ht="168.75">
      <c r="A826" s="46" t="s">
        <v>1225</v>
      </c>
      <c r="B826" s="91" t="s">
        <v>999</v>
      </c>
      <c r="C826" s="54" t="s">
        <v>2034</v>
      </c>
      <c r="D826" s="58">
        <v>2</v>
      </c>
      <c r="E826" s="58">
        <v>2</v>
      </c>
      <c r="F826" s="58"/>
      <c r="G826" s="58">
        <v>0.72</v>
      </c>
      <c r="H826" s="74"/>
      <c r="I826" s="74"/>
    </row>
    <row r="827" spans="1:9" ht="112.5">
      <c r="A827" s="46" t="s">
        <v>1225</v>
      </c>
      <c r="B827" s="91" t="s">
        <v>1000</v>
      </c>
      <c r="C827" s="54" t="s">
        <v>2035</v>
      </c>
      <c r="D827" s="58"/>
      <c r="E827" s="58">
        <v>0</v>
      </c>
      <c r="F827" s="58"/>
      <c r="G827" s="58">
        <v>0</v>
      </c>
      <c r="H827" s="74"/>
      <c r="I827" s="74"/>
    </row>
    <row r="828" spans="1:9" ht="93.75">
      <c r="A828" s="46" t="s">
        <v>1225</v>
      </c>
      <c r="B828" s="91" t="s">
        <v>1001</v>
      </c>
      <c r="C828" s="54" t="s">
        <v>2036</v>
      </c>
      <c r="D828" s="58">
        <v>2</v>
      </c>
      <c r="E828" s="58">
        <v>0</v>
      </c>
      <c r="F828" s="58"/>
      <c r="G828" s="58">
        <v>0.14000000000000001</v>
      </c>
      <c r="H828" s="74"/>
      <c r="I828" s="74"/>
    </row>
    <row r="829" spans="1:9" ht="112.5">
      <c r="A829" s="46" t="s">
        <v>1225</v>
      </c>
      <c r="B829" s="91" t="s">
        <v>1002</v>
      </c>
      <c r="C829" s="54" t="s">
        <v>2037</v>
      </c>
      <c r="D829" s="58"/>
      <c r="E829" s="58">
        <v>0</v>
      </c>
      <c r="F829" s="58"/>
      <c r="G829" s="58">
        <v>0</v>
      </c>
      <c r="H829" s="74"/>
      <c r="I829" s="74"/>
    </row>
    <row r="830" spans="1:9" ht="112.5">
      <c r="A830" s="46" t="s">
        <v>1225</v>
      </c>
      <c r="B830" s="91" t="s">
        <v>1003</v>
      </c>
      <c r="C830" s="54" t="s">
        <v>2038</v>
      </c>
      <c r="D830" s="58"/>
      <c r="E830" s="58">
        <v>0</v>
      </c>
      <c r="F830" s="58"/>
      <c r="G830" s="58">
        <v>0</v>
      </c>
      <c r="H830" s="74"/>
      <c r="I830" s="74"/>
    </row>
    <row r="831" spans="1:9" ht="112.5">
      <c r="A831" s="46" t="s">
        <v>1225</v>
      </c>
      <c r="B831" s="91" t="s">
        <v>1004</v>
      </c>
      <c r="C831" s="54" t="s">
        <v>2039</v>
      </c>
      <c r="D831" s="58">
        <v>2</v>
      </c>
      <c r="E831" s="58">
        <v>0</v>
      </c>
      <c r="F831" s="58"/>
      <c r="G831" s="58">
        <v>0.14000000000000001</v>
      </c>
      <c r="H831" s="74"/>
      <c r="I831" s="74"/>
    </row>
    <row r="832" spans="1:9" ht="262.5">
      <c r="A832" s="46" t="s">
        <v>1225</v>
      </c>
      <c r="B832" s="91" t="s">
        <v>1005</v>
      </c>
      <c r="C832" s="54" t="s">
        <v>2040</v>
      </c>
      <c r="D832" s="58"/>
      <c r="E832" s="58">
        <v>0</v>
      </c>
      <c r="F832" s="58"/>
      <c r="G832" s="58">
        <v>0</v>
      </c>
      <c r="H832" s="74"/>
      <c r="I832" s="74"/>
    </row>
    <row r="833" spans="1:9" ht="112.5">
      <c r="A833" s="46" t="s">
        <v>1225</v>
      </c>
      <c r="B833" s="91" t="s">
        <v>1006</v>
      </c>
      <c r="C833" s="54" t="s">
        <v>2041</v>
      </c>
      <c r="D833" s="58">
        <v>2</v>
      </c>
      <c r="E833" s="58">
        <v>0</v>
      </c>
      <c r="F833" s="58"/>
      <c r="G833" s="58">
        <v>0.264129</v>
      </c>
      <c r="H833" s="74"/>
      <c r="I833" s="74"/>
    </row>
    <row r="834" spans="1:9" ht="153.75" customHeight="1">
      <c r="A834" s="46" t="s">
        <v>1225</v>
      </c>
      <c r="B834" s="91" t="s">
        <v>1007</v>
      </c>
      <c r="C834" s="54" t="s">
        <v>2042</v>
      </c>
      <c r="D834" s="58">
        <v>3</v>
      </c>
      <c r="E834" s="58">
        <v>0.25</v>
      </c>
      <c r="F834" s="58"/>
      <c r="G834" s="58">
        <v>0.5</v>
      </c>
      <c r="H834" s="74"/>
      <c r="I834" s="74"/>
    </row>
    <row r="835" spans="1:9" ht="93.75">
      <c r="A835" s="46" t="s">
        <v>1225</v>
      </c>
      <c r="B835" s="91" t="s">
        <v>1008</v>
      </c>
      <c r="C835" s="54" t="s">
        <v>2043</v>
      </c>
      <c r="D835" s="58">
        <v>3</v>
      </c>
      <c r="E835" s="58">
        <v>0.63</v>
      </c>
      <c r="F835" s="58"/>
      <c r="G835" s="58">
        <v>0.5</v>
      </c>
      <c r="H835" s="74"/>
      <c r="I835" s="74"/>
    </row>
    <row r="836" spans="1:9" ht="93.75">
      <c r="A836" s="46" t="s">
        <v>1225</v>
      </c>
      <c r="B836" s="91" t="s">
        <v>1009</v>
      </c>
      <c r="C836" s="54" t="s">
        <v>2044</v>
      </c>
      <c r="D836" s="58"/>
      <c r="E836" s="58">
        <v>0</v>
      </c>
      <c r="F836" s="58"/>
      <c r="G836" s="58">
        <v>0</v>
      </c>
      <c r="H836" s="74"/>
      <c r="I836" s="74"/>
    </row>
    <row r="837" spans="1:9" ht="93.75">
      <c r="A837" s="46" t="s">
        <v>1225</v>
      </c>
      <c r="B837" s="91" t="s">
        <v>1010</v>
      </c>
      <c r="C837" s="54" t="s">
        <v>2045</v>
      </c>
      <c r="D837" s="58"/>
      <c r="E837" s="58">
        <v>0</v>
      </c>
      <c r="F837" s="58"/>
      <c r="G837" s="58">
        <v>0</v>
      </c>
      <c r="H837" s="74"/>
      <c r="I837" s="74"/>
    </row>
    <row r="838" spans="1:9" ht="150">
      <c r="A838" s="46" t="s">
        <v>1225</v>
      </c>
      <c r="B838" s="91" t="s">
        <v>1011</v>
      </c>
      <c r="C838" s="54" t="s">
        <v>2046</v>
      </c>
      <c r="D838" s="58"/>
      <c r="E838" s="58">
        <v>0</v>
      </c>
      <c r="F838" s="58"/>
      <c r="G838" s="58">
        <v>0</v>
      </c>
      <c r="H838" s="74"/>
      <c r="I838" s="74"/>
    </row>
    <row r="839" spans="1:9" ht="93.75">
      <c r="A839" s="46" t="s">
        <v>1225</v>
      </c>
      <c r="B839" s="91" t="s">
        <v>1012</v>
      </c>
      <c r="C839" s="54" t="s">
        <v>2047</v>
      </c>
      <c r="D839" s="58">
        <v>3</v>
      </c>
      <c r="E839" s="58">
        <v>0</v>
      </c>
      <c r="F839" s="58"/>
      <c r="G839" s="58">
        <v>0.60</v>
      </c>
      <c r="H839" s="74"/>
      <c r="I839" s="74"/>
    </row>
    <row r="840" spans="1:9" ht="93.75">
      <c r="A840" s="46" t="s">
        <v>1225</v>
      </c>
      <c r="B840" s="91" t="s">
        <v>1013</v>
      </c>
      <c r="C840" s="54" t="s">
        <v>2048</v>
      </c>
      <c r="D840" s="58"/>
      <c r="E840" s="58">
        <v>0</v>
      </c>
      <c r="F840" s="58"/>
      <c r="G840" s="58">
        <v>0</v>
      </c>
      <c r="H840" s="74"/>
      <c r="I840" s="74"/>
    </row>
    <row r="841" spans="1:9" ht="93.75">
      <c r="A841" s="46" t="s">
        <v>1225</v>
      </c>
      <c r="B841" s="91" t="s">
        <v>1014</v>
      </c>
      <c r="C841" s="54" t="s">
        <v>2049</v>
      </c>
      <c r="D841" s="58"/>
      <c r="E841" s="58">
        <v>0</v>
      </c>
      <c r="F841" s="58"/>
      <c r="G841" s="58">
        <v>0</v>
      </c>
      <c r="H841" s="74"/>
      <c r="I841" s="74"/>
    </row>
    <row r="842" spans="1:9" ht="93.75">
      <c r="A842" s="46" t="s">
        <v>1225</v>
      </c>
      <c r="B842" s="91" t="s">
        <v>1015</v>
      </c>
      <c r="C842" s="54" t="s">
        <v>2050</v>
      </c>
      <c r="D842" s="58"/>
      <c r="E842" s="58">
        <v>0</v>
      </c>
      <c r="F842" s="58"/>
      <c r="G842" s="58">
        <v>0</v>
      </c>
      <c r="H842" s="74"/>
      <c r="I842" s="74"/>
    </row>
    <row r="843" spans="1:9" ht="131.25">
      <c r="A843" s="46" t="s">
        <v>1225</v>
      </c>
      <c r="B843" s="91" t="s">
        <v>1016</v>
      </c>
      <c r="C843" s="54" t="s">
        <v>2051</v>
      </c>
      <c r="D843" s="58"/>
      <c r="E843" s="58">
        <v>0</v>
      </c>
      <c r="F843" s="58"/>
      <c r="G843" s="58">
        <v>0</v>
      </c>
      <c r="H843" s="74"/>
      <c r="I843" s="74"/>
    </row>
    <row r="844" spans="1:9" ht="150">
      <c r="A844" s="46" t="s">
        <v>1225</v>
      </c>
      <c r="B844" s="91" t="s">
        <v>1017</v>
      </c>
      <c r="C844" s="54" t="s">
        <v>2052</v>
      </c>
      <c r="D844" s="58">
        <v>3</v>
      </c>
      <c r="E844" s="58">
        <v>0</v>
      </c>
      <c r="F844" s="58"/>
      <c r="G844" s="58">
        <v>1.056</v>
      </c>
      <c r="H844" s="74"/>
      <c r="I844" s="74"/>
    </row>
    <row r="845" spans="1:9" ht="131.25">
      <c r="A845" s="46" t="s">
        <v>1225</v>
      </c>
      <c r="B845" s="91" t="s">
        <v>1018</v>
      </c>
      <c r="C845" s="54" t="s">
        <v>2053</v>
      </c>
      <c r="D845" s="58"/>
      <c r="E845" s="58">
        <v>0</v>
      </c>
      <c r="F845" s="58"/>
      <c r="G845" s="58">
        <v>0</v>
      </c>
      <c r="H845" s="74"/>
      <c r="I845" s="74"/>
    </row>
    <row r="846" spans="1:9" ht="131.25">
      <c r="A846" s="46" t="s">
        <v>1225</v>
      </c>
      <c r="B846" s="91" t="s">
        <v>1019</v>
      </c>
      <c r="C846" s="54" t="s">
        <v>2054</v>
      </c>
      <c r="D846" s="58"/>
      <c r="E846" s="58">
        <v>0</v>
      </c>
      <c r="F846" s="58"/>
      <c r="G846" s="58">
        <v>0</v>
      </c>
      <c r="H846" s="74"/>
      <c r="I846" s="74"/>
    </row>
    <row r="847" spans="1:9" ht="112.5">
      <c r="A847" s="46" t="s">
        <v>1225</v>
      </c>
      <c r="B847" s="91" t="s">
        <v>1020</v>
      </c>
      <c r="C847" s="54" t="s">
        <v>2055</v>
      </c>
      <c r="D847" s="58"/>
      <c r="E847" s="58">
        <v>0</v>
      </c>
      <c r="F847" s="58"/>
      <c r="G847" s="58">
        <v>0</v>
      </c>
      <c r="H847" s="74"/>
      <c r="I847" s="74"/>
    </row>
    <row r="848" spans="1:9" ht="131.25">
      <c r="A848" s="46" t="s">
        <v>1225</v>
      </c>
      <c r="B848" s="91" t="s">
        <v>1021</v>
      </c>
      <c r="C848" s="54" t="s">
        <v>2056</v>
      </c>
      <c r="D848" s="58">
        <v>3</v>
      </c>
      <c r="E848" s="58">
        <v>0</v>
      </c>
      <c r="F848" s="58"/>
      <c r="G848" s="58">
        <v>0</v>
      </c>
      <c r="H848" s="74"/>
      <c r="I848" s="74"/>
    </row>
    <row r="849" spans="1:9" ht="112.5">
      <c r="A849" s="46" t="s">
        <v>1225</v>
      </c>
      <c r="B849" s="91" t="s">
        <v>1022</v>
      </c>
      <c r="C849" s="54" t="s">
        <v>2057</v>
      </c>
      <c r="D849" s="58"/>
      <c r="E849" s="58">
        <v>0</v>
      </c>
      <c r="F849" s="58"/>
      <c r="G849" s="58">
        <v>0</v>
      </c>
      <c r="H849" s="74"/>
      <c r="I849" s="74"/>
    </row>
    <row r="850" spans="1:9" ht="93.75">
      <c r="A850" s="46" t="s">
        <v>1225</v>
      </c>
      <c r="B850" s="91" t="s">
        <v>1023</v>
      </c>
      <c r="C850" s="54" t="s">
        <v>2058</v>
      </c>
      <c r="D850" s="58">
        <v>3</v>
      </c>
      <c r="E850" s="58">
        <v>0.80</v>
      </c>
      <c r="F850" s="58"/>
      <c r="G850" s="58">
        <v>0.04</v>
      </c>
      <c r="H850" s="74"/>
      <c r="I850" s="74"/>
    </row>
    <row r="851" spans="1:9" ht="75">
      <c r="A851" s="46" t="s">
        <v>1225</v>
      </c>
      <c r="B851" s="91" t="s">
        <v>1024</v>
      </c>
      <c r="C851" s="54" t="s">
        <v>2059</v>
      </c>
      <c r="D851" s="58"/>
      <c r="E851" s="58">
        <v>0</v>
      </c>
      <c r="F851" s="58"/>
      <c r="G851" s="58">
        <v>0</v>
      </c>
      <c r="H851" s="74"/>
      <c r="I851" s="74"/>
    </row>
    <row r="852" spans="1:9" ht="131.25">
      <c r="A852" s="46" t="s">
        <v>1225</v>
      </c>
      <c r="B852" s="91" t="s">
        <v>1025</v>
      </c>
      <c r="C852" s="54" t="s">
        <v>2060</v>
      </c>
      <c r="D852" s="58"/>
      <c r="E852" s="58">
        <v>0</v>
      </c>
      <c r="F852" s="58"/>
      <c r="G852" s="58">
        <v>0</v>
      </c>
      <c r="H852" s="74"/>
      <c r="I852" s="74"/>
    </row>
    <row r="853" spans="1:9" ht="168.75">
      <c r="A853" s="46" t="s">
        <v>1225</v>
      </c>
      <c r="B853" s="91" t="s">
        <v>1026</v>
      </c>
      <c r="C853" s="54" t="s">
        <v>2061</v>
      </c>
      <c r="D853" s="58"/>
      <c r="E853" s="58">
        <v>0</v>
      </c>
      <c r="F853" s="58"/>
      <c r="G853" s="58">
        <v>0</v>
      </c>
      <c r="H853" s="74"/>
      <c r="I853" s="74"/>
    </row>
    <row r="854" spans="1:9" ht="225">
      <c r="A854" s="46" t="s">
        <v>1225</v>
      </c>
      <c r="B854" s="91" t="s">
        <v>1027</v>
      </c>
      <c r="C854" s="54" t="s">
        <v>2062</v>
      </c>
      <c r="D854" s="58"/>
      <c r="E854" s="58">
        <v>0</v>
      </c>
      <c r="F854" s="58"/>
      <c r="G854" s="58">
        <v>0</v>
      </c>
      <c r="H854" s="74"/>
      <c r="I854" s="74"/>
    </row>
    <row r="855" spans="1:9" ht="187.55" customHeight="1">
      <c r="A855" s="46" t="s">
        <v>1225</v>
      </c>
      <c r="B855" s="91" t="s">
        <v>1028</v>
      </c>
      <c r="C855" s="54" t="s">
        <v>2063</v>
      </c>
      <c r="D855" s="58"/>
      <c r="E855" s="58">
        <v>0</v>
      </c>
      <c r="F855" s="58"/>
      <c r="G855" s="58">
        <v>0</v>
      </c>
      <c r="H855" s="74"/>
      <c r="I855" s="74"/>
    </row>
    <row r="856" spans="1:9" ht="112.5">
      <c r="A856" s="46" t="s">
        <v>1225</v>
      </c>
      <c r="B856" s="91" t="s">
        <v>1029</v>
      </c>
      <c r="C856" s="54" t="s">
        <v>2064</v>
      </c>
      <c r="D856" s="58">
        <v>3</v>
      </c>
      <c r="E856" s="58">
        <v>0</v>
      </c>
      <c r="F856" s="58"/>
      <c r="G856" s="58">
        <v>0.37</v>
      </c>
      <c r="H856" s="74"/>
      <c r="I856" s="74"/>
    </row>
    <row r="857" spans="1:9" ht="93.75">
      <c r="A857" s="46" t="s">
        <v>1225</v>
      </c>
      <c r="B857" s="91" t="s">
        <v>1030</v>
      </c>
      <c r="C857" s="54" t="s">
        <v>2065</v>
      </c>
      <c r="D857" s="58">
        <v>4</v>
      </c>
      <c r="E857" s="58">
        <v>0</v>
      </c>
      <c r="F857" s="58"/>
      <c r="G857" s="58">
        <v>6.80</v>
      </c>
      <c r="H857" s="74"/>
      <c r="I857" s="74"/>
    </row>
    <row r="858" spans="1:9" ht="112.5">
      <c r="A858" s="46" t="s">
        <v>1225</v>
      </c>
      <c r="B858" s="91" t="s">
        <v>1031</v>
      </c>
      <c r="C858" s="54" t="s">
        <v>2066</v>
      </c>
      <c r="D858" s="58"/>
      <c r="E858" s="58">
        <v>0</v>
      </c>
      <c r="F858" s="58"/>
      <c r="G858" s="58">
        <v>0</v>
      </c>
      <c r="H858" s="74"/>
      <c r="I858" s="74"/>
    </row>
    <row r="859" spans="1:9" ht="93.75">
      <c r="A859" s="46" t="s">
        <v>1225</v>
      </c>
      <c r="B859" s="91" t="s">
        <v>1032</v>
      </c>
      <c r="C859" s="54" t="s">
        <v>2067</v>
      </c>
      <c r="D859" s="58"/>
      <c r="E859" s="58">
        <v>0</v>
      </c>
      <c r="F859" s="58"/>
      <c r="G859" s="58">
        <v>0</v>
      </c>
      <c r="H859" s="74"/>
      <c r="I859" s="74"/>
    </row>
    <row r="860" spans="1:9" ht="93.75">
      <c r="A860" s="46" t="s">
        <v>1225</v>
      </c>
      <c r="B860" s="91" t="s">
        <v>1033</v>
      </c>
      <c r="C860" s="54" t="s">
        <v>2068</v>
      </c>
      <c r="D860" s="58"/>
      <c r="E860" s="58">
        <v>0</v>
      </c>
      <c r="F860" s="58"/>
      <c r="G860" s="58">
        <v>0</v>
      </c>
      <c r="H860" s="74"/>
      <c r="I860" s="74"/>
    </row>
    <row r="861" spans="1:9" ht="93.75">
      <c r="A861" s="46" t="s">
        <v>1225</v>
      </c>
      <c r="B861" s="91" t="s">
        <v>1034</v>
      </c>
      <c r="C861" s="54" t="s">
        <v>2069</v>
      </c>
      <c r="D861" s="58"/>
      <c r="E861" s="58">
        <v>0</v>
      </c>
      <c r="F861" s="58"/>
      <c r="G861" s="58">
        <v>0</v>
      </c>
      <c r="H861" s="74"/>
      <c r="I861" s="74"/>
    </row>
    <row r="862" spans="1:9" ht="112.5">
      <c r="A862" s="46" t="s">
        <v>1225</v>
      </c>
      <c r="B862" s="91" t="s">
        <v>1035</v>
      </c>
      <c r="C862" s="54" t="s">
        <v>2070</v>
      </c>
      <c r="D862" s="58"/>
      <c r="E862" s="58">
        <v>0</v>
      </c>
      <c r="F862" s="58"/>
      <c r="G862" s="58">
        <v>0</v>
      </c>
      <c r="H862" s="74"/>
      <c r="I862" s="74"/>
    </row>
    <row r="863" spans="1:9" ht="112.5">
      <c r="A863" s="46" t="s">
        <v>1225</v>
      </c>
      <c r="B863" s="91" t="s">
        <v>1036</v>
      </c>
      <c r="C863" s="54" t="s">
        <v>2071</v>
      </c>
      <c r="D863" s="58"/>
      <c r="E863" s="58">
        <v>0</v>
      </c>
      <c r="F863" s="58"/>
      <c r="G863" s="58">
        <v>0</v>
      </c>
      <c r="H863" s="74"/>
      <c r="I863" s="74"/>
    </row>
    <row r="864" spans="1:9" ht="112.5">
      <c r="A864" s="46" t="s">
        <v>1225</v>
      </c>
      <c r="B864" s="91" t="s">
        <v>1037</v>
      </c>
      <c r="C864" s="54" t="s">
        <v>2072</v>
      </c>
      <c r="D864" s="58"/>
      <c r="E864" s="58">
        <v>0</v>
      </c>
      <c r="F864" s="58"/>
      <c r="G864" s="58">
        <v>0</v>
      </c>
      <c r="H864" s="74"/>
      <c r="I864" s="74"/>
    </row>
    <row r="865" spans="1:9" ht="112.5">
      <c r="A865" s="46" t="s">
        <v>1225</v>
      </c>
      <c r="B865" s="91" t="s">
        <v>1038</v>
      </c>
      <c r="C865" s="54" t="s">
        <v>2073</v>
      </c>
      <c r="D865" s="58"/>
      <c r="E865" s="58">
        <v>0</v>
      </c>
      <c r="F865" s="58"/>
      <c r="G865" s="58">
        <v>0</v>
      </c>
      <c r="H865" s="74"/>
      <c r="I865" s="74"/>
    </row>
    <row r="866" spans="1:9" ht="132.75" customHeight="1">
      <c r="A866" s="46" t="s">
        <v>1225</v>
      </c>
      <c r="B866" s="91" t="s">
        <v>1039</v>
      </c>
      <c r="C866" s="54" t="s">
        <v>2074</v>
      </c>
      <c r="D866" s="58"/>
      <c r="E866" s="58">
        <v>0</v>
      </c>
      <c r="F866" s="58"/>
      <c r="G866" s="58">
        <v>0</v>
      </c>
      <c r="H866" s="74"/>
      <c r="I866" s="74"/>
    </row>
    <row r="867" spans="1:9" ht="112.5">
      <c r="A867" s="46" t="s">
        <v>1225</v>
      </c>
      <c r="B867" s="91" t="s">
        <v>1040</v>
      </c>
      <c r="C867" s="54" t="s">
        <v>2075</v>
      </c>
      <c r="D867" s="58"/>
      <c r="E867" s="58">
        <v>0</v>
      </c>
      <c r="F867" s="58"/>
      <c r="G867" s="58">
        <v>0</v>
      </c>
      <c r="H867" s="74"/>
      <c r="I867" s="74"/>
    </row>
    <row r="868" spans="1:9" ht="135.2" customHeight="1">
      <c r="A868" s="46" t="s">
        <v>1225</v>
      </c>
      <c r="B868" s="91" t="s">
        <v>1041</v>
      </c>
      <c r="C868" s="54" t="s">
        <v>2076</v>
      </c>
      <c r="D868" s="58"/>
      <c r="E868" s="58">
        <v>0</v>
      </c>
      <c r="F868" s="58"/>
      <c r="G868" s="58">
        <v>0</v>
      </c>
      <c r="H868" s="74"/>
      <c r="I868" s="74"/>
    </row>
    <row r="869" spans="1:9" ht="112.5">
      <c r="A869" s="46" t="s">
        <v>1225</v>
      </c>
      <c r="B869" s="91" t="s">
        <v>1042</v>
      </c>
      <c r="C869" s="54" t="s">
        <v>2077</v>
      </c>
      <c r="D869" s="58"/>
      <c r="E869" s="58">
        <v>0</v>
      </c>
      <c r="F869" s="58"/>
      <c r="G869" s="58">
        <v>0</v>
      </c>
      <c r="H869" s="74"/>
      <c r="I869" s="74"/>
    </row>
    <row r="870" spans="1:9" ht="93.75">
      <c r="A870" s="46" t="s">
        <v>1225</v>
      </c>
      <c r="B870" s="91" t="s">
        <v>1043</v>
      </c>
      <c r="C870" s="54" t="s">
        <v>2078</v>
      </c>
      <c r="D870" s="58"/>
      <c r="E870" s="58">
        <v>0</v>
      </c>
      <c r="F870" s="58"/>
      <c r="G870" s="58">
        <v>0</v>
      </c>
      <c r="H870" s="74"/>
      <c r="I870" s="74"/>
    </row>
    <row r="871" spans="1:9" ht="75">
      <c r="A871" s="46" t="s">
        <v>1225</v>
      </c>
      <c r="B871" s="91" t="s">
        <v>1044</v>
      </c>
      <c r="C871" s="54" t="s">
        <v>2079</v>
      </c>
      <c r="D871" s="58"/>
      <c r="E871" s="58">
        <v>0</v>
      </c>
      <c r="F871" s="58"/>
      <c r="G871" s="58">
        <v>0</v>
      </c>
      <c r="H871" s="74"/>
      <c r="I871" s="74"/>
    </row>
    <row r="872" spans="1:9" ht="131.25">
      <c r="A872" s="46" t="s">
        <v>1225</v>
      </c>
      <c r="B872" s="91" t="s">
        <v>1045</v>
      </c>
      <c r="C872" s="54" t="s">
        <v>2080</v>
      </c>
      <c r="D872" s="58"/>
      <c r="E872" s="58">
        <v>0</v>
      </c>
      <c r="F872" s="58"/>
      <c r="G872" s="58">
        <v>0</v>
      </c>
      <c r="H872" s="74"/>
      <c r="I872" s="74"/>
    </row>
    <row r="873" spans="1:9" ht="225">
      <c r="A873" s="46" t="s">
        <v>1225</v>
      </c>
      <c r="B873" s="91" t="s">
        <v>1046</v>
      </c>
      <c r="C873" s="54" t="s">
        <v>2081</v>
      </c>
      <c r="D873" s="58"/>
      <c r="E873" s="58">
        <v>0</v>
      </c>
      <c r="F873" s="58"/>
      <c r="G873" s="58">
        <v>0</v>
      </c>
      <c r="H873" s="74"/>
      <c r="I873" s="74"/>
    </row>
    <row r="874" spans="1:9" ht="93.75">
      <c r="A874" s="46" t="s">
        <v>1225</v>
      </c>
      <c r="B874" s="91" t="s">
        <v>1047</v>
      </c>
      <c r="C874" s="54" t="s">
        <v>2082</v>
      </c>
      <c r="D874" s="58"/>
      <c r="E874" s="58">
        <v>0</v>
      </c>
      <c r="F874" s="58"/>
      <c r="G874" s="58">
        <v>0</v>
      </c>
      <c r="H874" s="74"/>
      <c r="I874" s="74"/>
    </row>
    <row r="875" spans="1:9" ht="93.75">
      <c r="A875" s="46" t="s">
        <v>1225</v>
      </c>
      <c r="B875" s="91" t="s">
        <v>1048</v>
      </c>
      <c r="C875" s="54" t="s">
        <v>2083</v>
      </c>
      <c r="D875" s="58"/>
      <c r="E875" s="58">
        <v>0</v>
      </c>
      <c r="F875" s="58"/>
      <c r="G875" s="58">
        <v>0</v>
      </c>
      <c r="H875" s="74"/>
      <c r="I875" s="74"/>
    </row>
    <row r="876" spans="1:9" ht="147" customHeight="1">
      <c r="A876" s="46" t="s">
        <v>1225</v>
      </c>
      <c r="B876" s="91" t="s">
        <v>1049</v>
      </c>
      <c r="C876" s="54" t="s">
        <v>2084</v>
      </c>
      <c r="D876" s="58"/>
      <c r="E876" s="58">
        <v>0</v>
      </c>
      <c r="F876" s="58"/>
      <c r="G876" s="58">
        <v>0</v>
      </c>
      <c r="H876" s="74"/>
      <c r="I876" s="74"/>
    </row>
    <row r="877" spans="1:9" ht="87.05" customHeight="1">
      <c r="A877" s="46" t="s">
        <v>1225</v>
      </c>
      <c r="B877" s="91" t="s">
        <v>1050</v>
      </c>
      <c r="C877" s="54" t="s">
        <v>2085</v>
      </c>
      <c r="D877" s="58">
        <v>1</v>
      </c>
      <c r="E877" s="58">
        <v>0.5</v>
      </c>
      <c r="F877" s="58"/>
      <c r="G877" s="58">
        <v>0.87199999999999989</v>
      </c>
      <c r="H877" s="74"/>
      <c r="I877" s="74"/>
    </row>
    <row r="878" spans="1:9" ht="93.75">
      <c r="A878" s="46" t="s">
        <v>1225</v>
      </c>
      <c r="B878" s="91" t="s">
        <v>1051</v>
      </c>
      <c r="C878" s="54" t="s">
        <v>2086</v>
      </c>
      <c r="D878" s="58"/>
      <c r="E878" s="58">
        <v>0</v>
      </c>
      <c r="F878" s="58"/>
      <c r="G878" s="58">
        <v>0</v>
      </c>
      <c r="H878" s="74"/>
      <c r="I878" s="74"/>
    </row>
    <row r="879" spans="1:9" ht="93.75">
      <c r="A879" s="46" t="s">
        <v>1225</v>
      </c>
      <c r="B879" s="91" t="s">
        <v>1052</v>
      </c>
      <c r="C879" s="54" t="s">
        <v>2087</v>
      </c>
      <c r="D879" s="58"/>
      <c r="E879" s="58">
        <v>0</v>
      </c>
      <c r="F879" s="58"/>
      <c r="G879" s="58">
        <v>0</v>
      </c>
      <c r="H879" s="74"/>
      <c r="I879" s="74"/>
    </row>
    <row r="880" spans="1:9" ht="75">
      <c r="A880" s="46" t="s">
        <v>1225</v>
      </c>
      <c r="B880" s="91" t="s">
        <v>1053</v>
      </c>
      <c r="C880" s="54" t="s">
        <v>2088</v>
      </c>
      <c r="D880" s="58"/>
      <c r="E880" s="58">
        <v>0</v>
      </c>
      <c r="F880" s="58"/>
      <c r="G880" s="58">
        <v>0</v>
      </c>
      <c r="H880" s="74"/>
      <c r="I880" s="74"/>
    </row>
    <row r="881" spans="1:9" ht="93.75">
      <c r="A881" s="46" t="s">
        <v>1225</v>
      </c>
      <c r="B881" s="91" t="s">
        <v>1054</v>
      </c>
      <c r="C881" s="54" t="s">
        <v>2089</v>
      </c>
      <c r="D881" s="58"/>
      <c r="E881" s="58">
        <v>0</v>
      </c>
      <c r="F881" s="58"/>
      <c r="G881" s="58">
        <v>0</v>
      </c>
      <c r="H881" s="74"/>
      <c r="I881" s="74"/>
    </row>
    <row r="882" spans="1:9" ht="75">
      <c r="A882" s="46" t="s">
        <v>1225</v>
      </c>
      <c r="B882" s="91" t="s">
        <v>1055</v>
      </c>
      <c r="C882" s="54" t="s">
        <v>2090</v>
      </c>
      <c r="D882" s="58"/>
      <c r="E882" s="58">
        <v>0</v>
      </c>
      <c r="F882" s="58"/>
      <c r="G882" s="58">
        <v>0</v>
      </c>
      <c r="H882" s="74"/>
      <c r="I882" s="74"/>
    </row>
    <row r="883" spans="1:9" ht="131.25">
      <c r="A883" s="46" t="s">
        <v>1225</v>
      </c>
      <c r="B883" s="91" t="s">
        <v>1056</v>
      </c>
      <c r="C883" s="54" t="s">
        <v>2091</v>
      </c>
      <c r="D883" s="58"/>
      <c r="E883" s="58">
        <v>0</v>
      </c>
      <c r="F883" s="58"/>
      <c r="G883" s="58">
        <v>0</v>
      </c>
      <c r="H883" s="74"/>
      <c r="I883" s="74"/>
    </row>
    <row r="884" spans="1:9" ht="75">
      <c r="A884" s="46" t="s">
        <v>1225</v>
      </c>
      <c r="B884" s="91" t="s">
        <v>1057</v>
      </c>
      <c r="C884" s="54" t="s">
        <v>2092</v>
      </c>
      <c r="D884" s="58">
        <v>4</v>
      </c>
      <c r="E884" s="58">
        <v>0</v>
      </c>
      <c r="F884" s="58"/>
      <c r="G884" s="58">
        <v>0.070000000000000007</v>
      </c>
      <c r="H884" s="74"/>
      <c r="I884" s="74"/>
    </row>
    <row r="885" spans="1:9" ht="112.5">
      <c r="A885" s="46" t="s">
        <v>1225</v>
      </c>
      <c r="B885" s="91" t="s">
        <v>1058</v>
      </c>
      <c r="C885" s="54" t="s">
        <v>2093</v>
      </c>
      <c r="D885" s="58"/>
      <c r="E885" s="58">
        <v>0</v>
      </c>
      <c r="F885" s="58"/>
      <c r="G885" s="58">
        <v>0</v>
      </c>
      <c r="H885" s="74"/>
      <c r="I885" s="74"/>
    </row>
    <row r="886" spans="1:9" ht="93.75">
      <c r="A886" s="46" t="s">
        <v>1225</v>
      </c>
      <c r="B886" s="91" t="s">
        <v>1059</v>
      </c>
      <c r="C886" s="54" t="s">
        <v>2094</v>
      </c>
      <c r="D886" s="58"/>
      <c r="E886" s="58">
        <v>0</v>
      </c>
      <c r="F886" s="58"/>
      <c r="G886" s="58">
        <v>0</v>
      </c>
      <c r="H886" s="74"/>
      <c r="I886" s="74"/>
    </row>
    <row r="887" spans="1:9" ht="112.5">
      <c r="A887" s="46" t="s">
        <v>1225</v>
      </c>
      <c r="B887" s="91" t="s">
        <v>1060</v>
      </c>
      <c r="C887" s="54" t="s">
        <v>2095</v>
      </c>
      <c r="D887" s="58"/>
      <c r="E887" s="58">
        <v>0</v>
      </c>
      <c r="F887" s="58"/>
      <c r="G887" s="58">
        <v>0</v>
      </c>
      <c r="H887" s="74"/>
      <c r="I887" s="74"/>
    </row>
    <row r="888" spans="1:9" ht="281.25">
      <c r="A888" s="46" t="s">
        <v>1225</v>
      </c>
      <c r="B888" s="91" t="s">
        <v>1061</v>
      </c>
      <c r="C888" s="54" t="s">
        <v>2096</v>
      </c>
      <c r="D888" s="58"/>
      <c r="E888" s="58">
        <v>0</v>
      </c>
      <c r="F888" s="58"/>
      <c r="G888" s="58">
        <v>0</v>
      </c>
      <c r="H888" s="74"/>
      <c r="I888" s="74"/>
    </row>
    <row r="889" spans="1:9" ht="112.5">
      <c r="A889" s="46" t="s">
        <v>1225</v>
      </c>
      <c r="B889" s="91" t="s">
        <v>1062</v>
      </c>
      <c r="C889" s="54" t="s">
        <v>2097</v>
      </c>
      <c r="D889" s="58"/>
      <c r="E889" s="58">
        <v>0</v>
      </c>
      <c r="F889" s="58"/>
      <c r="G889" s="58">
        <v>0</v>
      </c>
      <c r="H889" s="74"/>
      <c r="I889" s="74"/>
    </row>
    <row r="890" spans="1:9" ht="150">
      <c r="A890" s="46" t="s">
        <v>1225</v>
      </c>
      <c r="B890" s="91" t="s">
        <v>1063</v>
      </c>
      <c r="C890" s="54" t="s">
        <v>2098</v>
      </c>
      <c r="D890" s="58"/>
      <c r="E890" s="58">
        <v>0</v>
      </c>
      <c r="F890" s="58"/>
      <c r="G890" s="58">
        <v>0</v>
      </c>
      <c r="H890" s="74"/>
      <c r="I890" s="74"/>
    </row>
    <row r="891" spans="1:9" ht="206.25">
      <c r="A891" s="46" t="s">
        <v>1225</v>
      </c>
      <c r="B891" s="91" t="s">
        <v>1064</v>
      </c>
      <c r="C891" s="54" t="s">
        <v>2099</v>
      </c>
      <c r="D891" s="58"/>
      <c r="E891" s="58">
        <v>0</v>
      </c>
      <c r="F891" s="58"/>
      <c r="G891" s="58">
        <v>0</v>
      </c>
      <c r="H891" s="74"/>
      <c r="I891" s="74"/>
    </row>
    <row r="892" spans="1:9" ht="150">
      <c r="A892" s="46" t="s">
        <v>1225</v>
      </c>
      <c r="B892" s="91" t="s">
        <v>1065</v>
      </c>
      <c r="C892" s="54" t="s">
        <v>2100</v>
      </c>
      <c r="D892" s="58"/>
      <c r="E892" s="58">
        <v>0</v>
      </c>
      <c r="F892" s="58"/>
      <c r="G892" s="58">
        <v>0</v>
      </c>
      <c r="H892" s="74"/>
      <c r="I892" s="74"/>
    </row>
    <row r="893" spans="1:9" ht="131.25">
      <c r="A893" s="46" t="s">
        <v>1225</v>
      </c>
      <c r="B893" s="91" t="s">
        <v>1066</v>
      </c>
      <c r="C893" s="54" t="s">
        <v>2101</v>
      </c>
      <c r="D893" s="58"/>
      <c r="E893" s="58">
        <v>0</v>
      </c>
      <c r="F893" s="58"/>
      <c r="G893" s="58">
        <v>0</v>
      </c>
      <c r="H893" s="74"/>
      <c r="I893" s="74"/>
    </row>
    <row r="894" spans="1:9" ht="168.75">
      <c r="A894" s="46" t="s">
        <v>1225</v>
      </c>
      <c r="B894" s="91" t="s">
        <v>1067</v>
      </c>
      <c r="C894" s="54" t="s">
        <v>2102</v>
      </c>
      <c r="D894" s="58"/>
      <c r="E894" s="58">
        <v>0</v>
      </c>
      <c r="F894" s="58"/>
      <c r="G894" s="58">
        <v>0</v>
      </c>
      <c r="H894" s="74"/>
      <c r="I894" s="74"/>
    </row>
    <row r="895" spans="1:9" ht="93.75">
      <c r="A895" s="46" t="s">
        <v>1225</v>
      </c>
      <c r="B895" s="91" t="s">
        <v>1068</v>
      </c>
      <c r="C895" s="54" t="s">
        <v>2103</v>
      </c>
      <c r="D895" s="58"/>
      <c r="E895" s="58">
        <v>0</v>
      </c>
      <c r="F895" s="58"/>
      <c r="G895" s="58">
        <v>0</v>
      </c>
      <c r="H895" s="74"/>
      <c r="I895" s="74"/>
    </row>
    <row r="896" spans="1:9" ht="93.75">
      <c r="A896" s="46" t="s">
        <v>1225</v>
      </c>
      <c r="B896" s="91" t="s">
        <v>1069</v>
      </c>
      <c r="C896" s="54" t="s">
        <v>2104</v>
      </c>
      <c r="D896" s="58">
        <v>4</v>
      </c>
      <c r="E896" s="58">
        <v>0</v>
      </c>
      <c r="F896" s="58"/>
      <c r="G896" s="58">
        <v>0.74099999999999999</v>
      </c>
      <c r="H896" s="74"/>
      <c r="I896" s="74"/>
    </row>
    <row r="897" spans="1:9" ht="112.5">
      <c r="A897" s="46" t="s">
        <v>1225</v>
      </c>
      <c r="B897" s="91" t="s">
        <v>1070</v>
      </c>
      <c r="C897" s="54" t="s">
        <v>2105</v>
      </c>
      <c r="D897" s="58">
        <v>2</v>
      </c>
      <c r="E897" s="58">
        <v>0</v>
      </c>
      <c r="F897" s="58"/>
      <c r="G897" s="58">
        <v>0.078</v>
      </c>
      <c r="H897" s="74"/>
      <c r="I897" s="74"/>
    </row>
    <row r="898" spans="1:9" ht="93.75">
      <c r="A898" s="46" t="s">
        <v>1225</v>
      </c>
      <c r="B898" s="91" t="s">
        <v>1071</v>
      </c>
      <c r="C898" s="54" t="s">
        <v>2106</v>
      </c>
      <c r="D898" s="58"/>
      <c r="E898" s="58">
        <v>0</v>
      </c>
      <c r="F898" s="58"/>
      <c r="G898" s="58">
        <v>0</v>
      </c>
      <c r="H898" s="74"/>
      <c r="I898" s="74"/>
    </row>
    <row r="899" spans="1:9" ht="75">
      <c r="A899" s="46" t="s">
        <v>1225</v>
      </c>
      <c r="B899" s="91" t="s">
        <v>1072</v>
      </c>
      <c r="C899" s="54" t="s">
        <v>2107</v>
      </c>
      <c r="D899" s="58"/>
      <c r="E899" s="58">
        <v>0</v>
      </c>
      <c r="F899" s="58"/>
      <c r="G899" s="58">
        <v>0</v>
      </c>
      <c r="H899" s="74"/>
      <c r="I899" s="74"/>
    </row>
    <row r="900" spans="1:9" ht="112.5">
      <c r="A900" s="46" t="s">
        <v>1225</v>
      </c>
      <c r="B900" s="91" t="s">
        <v>1073</v>
      </c>
      <c r="C900" s="54" t="s">
        <v>2108</v>
      </c>
      <c r="D900" s="58"/>
      <c r="E900" s="58">
        <v>0</v>
      </c>
      <c r="F900" s="58"/>
      <c r="G900" s="58">
        <v>0</v>
      </c>
      <c r="H900" s="74"/>
      <c r="I900" s="74"/>
    </row>
    <row r="901" spans="1:9" ht="93.75">
      <c r="A901" s="46" t="s">
        <v>1225</v>
      </c>
      <c r="B901" s="91" t="s">
        <v>1074</v>
      </c>
      <c r="C901" s="54" t="s">
        <v>2109</v>
      </c>
      <c r="D901" s="58"/>
      <c r="E901" s="58">
        <v>0</v>
      </c>
      <c r="F901" s="58"/>
      <c r="G901" s="58">
        <v>0</v>
      </c>
      <c r="H901" s="74"/>
      <c r="I901" s="74"/>
    </row>
    <row r="902" spans="1:9" ht="150">
      <c r="A902" s="46" t="s">
        <v>1225</v>
      </c>
      <c r="B902" s="91" t="s">
        <v>1075</v>
      </c>
      <c r="C902" s="54" t="s">
        <v>2110</v>
      </c>
      <c r="D902" s="58"/>
      <c r="E902" s="58">
        <v>0</v>
      </c>
      <c r="F902" s="58"/>
      <c r="G902" s="58">
        <v>0</v>
      </c>
      <c r="H902" s="74"/>
      <c r="I902" s="74"/>
    </row>
    <row r="903" spans="1:9" ht="112.5">
      <c r="A903" s="46" t="s">
        <v>1225</v>
      </c>
      <c r="B903" s="91" t="s">
        <v>1076</v>
      </c>
      <c r="C903" s="54" t="s">
        <v>2111</v>
      </c>
      <c r="D903" s="58"/>
      <c r="E903" s="58">
        <v>0</v>
      </c>
      <c r="F903" s="58"/>
      <c r="G903" s="58">
        <v>0</v>
      </c>
      <c r="H903" s="74"/>
      <c r="I903" s="74"/>
    </row>
    <row r="904" spans="1:9" ht="112.5">
      <c r="A904" s="46" t="s">
        <v>1225</v>
      </c>
      <c r="B904" s="91" t="s">
        <v>1077</v>
      </c>
      <c r="C904" s="54" t="s">
        <v>2112</v>
      </c>
      <c r="D904" s="58"/>
      <c r="E904" s="58">
        <v>0</v>
      </c>
      <c r="F904" s="58"/>
      <c r="G904" s="58">
        <v>0</v>
      </c>
      <c r="H904" s="74"/>
      <c r="I904" s="74"/>
    </row>
    <row r="905" spans="1:9" ht="187.5">
      <c r="A905" s="46" t="s">
        <v>1225</v>
      </c>
      <c r="B905" s="91" t="s">
        <v>1078</v>
      </c>
      <c r="C905" s="54" t="s">
        <v>2113</v>
      </c>
      <c r="D905" s="58"/>
      <c r="E905" s="58">
        <v>0</v>
      </c>
      <c r="F905" s="58"/>
      <c r="G905" s="58">
        <v>0</v>
      </c>
      <c r="H905" s="74"/>
      <c r="I905" s="74"/>
    </row>
    <row r="906" spans="1:9" ht="75">
      <c r="A906" s="46" t="s">
        <v>1225</v>
      </c>
      <c r="B906" s="91" t="s">
        <v>1079</v>
      </c>
      <c r="C906" s="54" t="s">
        <v>2114</v>
      </c>
      <c r="D906" s="58"/>
      <c r="E906" s="58">
        <v>0</v>
      </c>
      <c r="F906" s="58"/>
      <c r="G906" s="58">
        <v>0</v>
      </c>
      <c r="H906" s="74"/>
      <c r="I906" s="74"/>
    </row>
    <row r="907" spans="1:9" ht="131.25">
      <c r="A907" s="46" t="s">
        <v>1225</v>
      </c>
      <c r="B907" s="91" t="s">
        <v>1080</v>
      </c>
      <c r="C907" s="54" t="s">
        <v>2115</v>
      </c>
      <c r="D907" s="58"/>
      <c r="E907" s="58">
        <v>0</v>
      </c>
      <c r="F907" s="58"/>
      <c r="G907" s="58">
        <v>0</v>
      </c>
      <c r="H907" s="74"/>
      <c r="I907" s="74"/>
    </row>
    <row r="908" spans="1:9" ht="93.75">
      <c r="A908" s="46" t="s">
        <v>1225</v>
      </c>
      <c r="B908" s="91" t="s">
        <v>1081</v>
      </c>
      <c r="C908" s="54" t="s">
        <v>2116</v>
      </c>
      <c r="D908" s="58"/>
      <c r="E908" s="58">
        <v>0</v>
      </c>
      <c r="F908" s="58"/>
      <c r="G908" s="58">
        <v>0</v>
      </c>
      <c r="H908" s="74"/>
      <c r="I908" s="74"/>
    </row>
    <row r="909" spans="1:9" ht="112.5">
      <c r="A909" s="46" t="s">
        <v>1225</v>
      </c>
      <c r="B909" s="91" t="s">
        <v>1082</v>
      </c>
      <c r="C909" s="54" t="s">
        <v>2117</v>
      </c>
      <c r="D909" s="58"/>
      <c r="E909" s="58">
        <v>0</v>
      </c>
      <c r="F909" s="58"/>
      <c r="G909" s="58">
        <v>0</v>
      </c>
      <c r="H909" s="74"/>
      <c r="I909" s="74"/>
    </row>
    <row r="910" spans="1:9" ht="112.5">
      <c r="A910" s="46" t="s">
        <v>1225</v>
      </c>
      <c r="B910" s="91" t="s">
        <v>1083</v>
      </c>
      <c r="C910" s="54" t="s">
        <v>2118</v>
      </c>
      <c r="D910" s="58"/>
      <c r="E910" s="58">
        <v>0</v>
      </c>
      <c r="F910" s="58"/>
      <c r="G910" s="58">
        <v>0</v>
      </c>
      <c r="H910" s="74"/>
      <c r="I910" s="74"/>
    </row>
    <row r="911" spans="1:9" ht="168.75">
      <c r="A911" s="46" t="s">
        <v>1225</v>
      </c>
      <c r="B911" s="91" t="s">
        <v>1084</v>
      </c>
      <c r="C911" s="54" t="s">
        <v>2119</v>
      </c>
      <c r="D911" s="58">
        <v>2</v>
      </c>
      <c r="E911" s="58">
        <v>2</v>
      </c>
      <c r="F911" s="58"/>
      <c r="G911" s="58">
        <v>0.66</v>
      </c>
      <c r="H911" s="74"/>
      <c r="I911" s="74"/>
    </row>
    <row r="912" spans="1:9" ht="75">
      <c r="A912" s="46" t="s">
        <v>1225</v>
      </c>
      <c r="B912" s="91" t="s">
        <v>1085</v>
      </c>
      <c r="C912" s="54" t="s">
        <v>2120</v>
      </c>
      <c r="D912" s="58"/>
      <c r="E912" s="58">
        <v>0</v>
      </c>
      <c r="F912" s="58"/>
      <c r="G912" s="58">
        <v>0</v>
      </c>
      <c r="H912" s="74"/>
      <c r="I912" s="74"/>
    </row>
    <row r="913" spans="1:9" ht="93.75">
      <c r="A913" s="46" t="s">
        <v>1225</v>
      </c>
      <c r="B913" s="91" t="s">
        <v>1086</v>
      </c>
      <c r="C913" s="54" t="s">
        <v>2121</v>
      </c>
      <c r="D913" s="58"/>
      <c r="E913" s="58">
        <v>0</v>
      </c>
      <c r="F913" s="58"/>
      <c r="G913" s="58">
        <v>0</v>
      </c>
      <c r="H913" s="74"/>
      <c r="I913" s="74"/>
    </row>
    <row r="914" spans="1:9" ht="112.5">
      <c r="A914" s="46" t="s">
        <v>1225</v>
      </c>
      <c r="B914" s="91" t="s">
        <v>1087</v>
      </c>
      <c r="C914" s="54" t="s">
        <v>2122</v>
      </c>
      <c r="D914" s="58">
        <v>2</v>
      </c>
      <c r="E914" s="58">
        <v>0</v>
      </c>
      <c r="F914" s="58"/>
      <c r="G914" s="58">
        <v>0</v>
      </c>
      <c r="H914" s="74"/>
      <c r="I914" s="74"/>
    </row>
    <row r="915" spans="1:9" ht="93.75">
      <c r="A915" s="46" t="s">
        <v>1225</v>
      </c>
      <c r="B915" s="91" t="s">
        <v>1088</v>
      </c>
      <c r="C915" s="54" t="s">
        <v>2123</v>
      </c>
      <c r="D915" s="58"/>
      <c r="E915" s="58">
        <v>0</v>
      </c>
      <c r="F915" s="58"/>
      <c r="G915" s="58">
        <v>0</v>
      </c>
      <c r="H915" s="74"/>
      <c r="I915" s="74"/>
    </row>
    <row r="916" spans="1:9" ht="112.5">
      <c r="A916" s="46" t="s">
        <v>1225</v>
      </c>
      <c r="B916" s="91" t="s">
        <v>1089</v>
      </c>
      <c r="C916" s="54" t="s">
        <v>2124</v>
      </c>
      <c r="D916" s="58"/>
      <c r="E916" s="58">
        <v>0</v>
      </c>
      <c r="F916" s="58"/>
      <c r="G916" s="58">
        <v>0</v>
      </c>
      <c r="H916" s="74"/>
      <c r="I916" s="74"/>
    </row>
    <row r="917" spans="1:9" ht="75">
      <c r="A917" s="46" t="s">
        <v>1225</v>
      </c>
      <c r="B917" s="91" t="s">
        <v>1090</v>
      </c>
      <c r="C917" s="54" t="s">
        <v>2125</v>
      </c>
      <c r="D917" s="58">
        <v>3</v>
      </c>
      <c r="E917" s="58">
        <v>0</v>
      </c>
      <c r="F917" s="58"/>
      <c r="G917" s="58">
        <v>5.60</v>
      </c>
      <c r="H917" s="74"/>
      <c r="I917" s="74"/>
    </row>
    <row r="918" spans="1:9" ht="112.5">
      <c r="A918" s="46" t="s">
        <v>1225</v>
      </c>
      <c r="B918" s="91" t="s">
        <v>1091</v>
      </c>
      <c r="C918" s="54" t="s">
        <v>2126</v>
      </c>
      <c r="D918" s="58"/>
      <c r="E918" s="58">
        <v>0</v>
      </c>
      <c r="F918" s="58"/>
      <c r="G918" s="58">
        <v>0</v>
      </c>
      <c r="H918" s="74"/>
      <c r="I918" s="74"/>
    </row>
    <row r="919" spans="1:9" ht="75">
      <c r="A919" s="46" t="s">
        <v>1225</v>
      </c>
      <c r="B919" s="91" t="s">
        <v>1092</v>
      </c>
      <c r="C919" s="54" t="s">
        <v>2127</v>
      </c>
      <c r="D919" s="58"/>
      <c r="E919" s="58">
        <v>0</v>
      </c>
      <c r="F919" s="58"/>
      <c r="G919" s="58">
        <v>0</v>
      </c>
      <c r="H919" s="74"/>
      <c r="I919" s="74"/>
    </row>
    <row r="920" spans="1:9" ht="112.5">
      <c r="A920" s="46" t="s">
        <v>1225</v>
      </c>
      <c r="B920" s="91" t="s">
        <v>1093</v>
      </c>
      <c r="C920" s="54" t="s">
        <v>2128</v>
      </c>
      <c r="D920" s="58"/>
      <c r="E920" s="58">
        <v>0</v>
      </c>
      <c r="F920" s="58"/>
      <c r="G920" s="58">
        <v>0</v>
      </c>
      <c r="H920" s="74"/>
      <c r="I920" s="74"/>
    </row>
    <row r="921" spans="1:9" ht="131.25">
      <c r="A921" s="46" t="s">
        <v>1225</v>
      </c>
      <c r="B921" s="91" t="s">
        <v>1094</v>
      </c>
      <c r="C921" s="54" t="s">
        <v>2129</v>
      </c>
      <c r="D921" s="58"/>
      <c r="E921" s="58">
        <v>0</v>
      </c>
      <c r="F921" s="58"/>
      <c r="G921" s="58">
        <v>0</v>
      </c>
      <c r="H921" s="74"/>
      <c r="I921" s="74"/>
    </row>
    <row r="922" spans="1:9" ht="112.5">
      <c r="A922" s="46" t="s">
        <v>1225</v>
      </c>
      <c r="B922" s="91" t="s">
        <v>1095</v>
      </c>
      <c r="C922" s="54" t="s">
        <v>2130</v>
      </c>
      <c r="D922" s="58"/>
      <c r="E922" s="58">
        <v>0</v>
      </c>
      <c r="F922" s="58"/>
      <c r="G922" s="58">
        <v>0</v>
      </c>
      <c r="H922" s="74"/>
      <c r="I922" s="74"/>
    </row>
    <row r="923" spans="1:9" ht="93.75">
      <c r="A923" s="46" t="s">
        <v>1225</v>
      </c>
      <c r="B923" s="91" t="s">
        <v>1096</v>
      </c>
      <c r="C923" s="54" t="s">
        <v>2131</v>
      </c>
      <c r="D923" s="58"/>
      <c r="E923" s="58">
        <v>0</v>
      </c>
      <c r="F923" s="58"/>
      <c r="G923" s="58">
        <v>0</v>
      </c>
      <c r="H923" s="74"/>
      <c r="I923" s="74"/>
    </row>
    <row r="924" spans="1:9" ht="131.25">
      <c r="A924" s="46" t="s">
        <v>1225</v>
      </c>
      <c r="B924" s="91" t="s">
        <v>1097</v>
      </c>
      <c r="C924" s="54" t="s">
        <v>2132</v>
      </c>
      <c r="D924" s="58"/>
      <c r="E924" s="58">
        <v>0</v>
      </c>
      <c r="F924" s="58"/>
      <c r="G924" s="58">
        <v>0</v>
      </c>
      <c r="H924" s="74"/>
      <c r="I924" s="74"/>
    </row>
    <row r="925" spans="1:9" ht="112.5">
      <c r="A925" s="46" t="s">
        <v>1225</v>
      </c>
      <c r="B925" s="91" t="s">
        <v>1098</v>
      </c>
      <c r="C925" s="54" t="s">
        <v>2133</v>
      </c>
      <c r="D925" s="58"/>
      <c r="E925" s="58">
        <v>0</v>
      </c>
      <c r="F925" s="58"/>
      <c r="G925" s="58">
        <v>0</v>
      </c>
      <c r="H925" s="74"/>
      <c r="I925" s="74"/>
    </row>
    <row r="926" spans="1:9" ht="131.25">
      <c r="A926" s="46" t="s">
        <v>1225</v>
      </c>
      <c r="B926" s="91" t="s">
        <v>1099</v>
      </c>
      <c r="C926" s="54" t="s">
        <v>2134</v>
      </c>
      <c r="D926" s="58"/>
      <c r="E926" s="58">
        <v>0</v>
      </c>
      <c r="F926" s="58"/>
      <c r="G926" s="58">
        <v>0</v>
      </c>
      <c r="H926" s="74"/>
      <c r="I926" s="74"/>
    </row>
    <row r="927" spans="1:9" ht="75">
      <c r="A927" s="46" t="s">
        <v>1225</v>
      </c>
      <c r="B927" s="91" t="s">
        <v>1100</v>
      </c>
      <c r="C927" s="54" t="s">
        <v>2135</v>
      </c>
      <c r="D927" s="58"/>
      <c r="E927" s="58">
        <v>0</v>
      </c>
      <c r="F927" s="58"/>
      <c r="G927" s="58">
        <v>0</v>
      </c>
      <c r="H927" s="74"/>
      <c r="I927" s="74"/>
    </row>
    <row r="928" spans="1:9" ht="150">
      <c r="A928" s="46" t="s">
        <v>1225</v>
      </c>
      <c r="B928" s="91" t="s">
        <v>1101</v>
      </c>
      <c r="C928" s="54" t="s">
        <v>2136</v>
      </c>
      <c r="D928" s="58"/>
      <c r="E928" s="58">
        <v>0</v>
      </c>
      <c r="F928" s="58"/>
      <c r="G928" s="58">
        <v>0</v>
      </c>
      <c r="H928" s="74"/>
      <c r="I928" s="74"/>
    </row>
    <row r="929" spans="1:9" ht="112.5">
      <c r="A929" s="46" t="s">
        <v>1225</v>
      </c>
      <c r="B929" s="91" t="s">
        <v>1102</v>
      </c>
      <c r="C929" s="54" t="s">
        <v>2137</v>
      </c>
      <c r="D929" s="58"/>
      <c r="E929" s="58">
        <v>0</v>
      </c>
      <c r="F929" s="58"/>
      <c r="G929" s="58">
        <v>0</v>
      </c>
      <c r="H929" s="74"/>
      <c r="I929" s="74"/>
    </row>
    <row r="930" spans="1:9" ht="93.75">
      <c r="A930" s="46" t="s">
        <v>1225</v>
      </c>
      <c r="B930" s="91" t="s">
        <v>1103</v>
      </c>
      <c r="C930" s="54" t="s">
        <v>2138</v>
      </c>
      <c r="D930" s="58"/>
      <c r="E930" s="58">
        <v>0</v>
      </c>
      <c r="F930" s="58"/>
      <c r="G930" s="58">
        <v>0</v>
      </c>
      <c r="H930" s="74"/>
      <c r="I930" s="74"/>
    </row>
    <row r="931" spans="1:9" ht="112.5">
      <c r="A931" s="46" t="s">
        <v>1225</v>
      </c>
      <c r="B931" s="91" t="s">
        <v>1104</v>
      </c>
      <c r="C931" s="54" t="s">
        <v>2139</v>
      </c>
      <c r="D931" s="58"/>
      <c r="E931" s="58">
        <v>0</v>
      </c>
      <c r="F931" s="58"/>
      <c r="G931" s="58">
        <v>0</v>
      </c>
      <c r="H931" s="74"/>
      <c r="I931" s="74"/>
    </row>
    <row r="932" spans="1:9" ht="75">
      <c r="A932" s="46" t="s">
        <v>1225</v>
      </c>
      <c r="B932" s="91" t="s">
        <v>1105</v>
      </c>
      <c r="C932" s="54" t="s">
        <v>2140</v>
      </c>
      <c r="D932" s="58"/>
      <c r="E932" s="58">
        <v>0</v>
      </c>
      <c r="F932" s="58"/>
      <c r="G932" s="58">
        <v>0</v>
      </c>
      <c r="H932" s="74"/>
      <c r="I932" s="74"/>
    </row>
    <row r="933" spans="1:9" ht="75">
      <c r="A933" s="46" t="s">
        <v>1225</v>
      </c>
      <c r="B933" s="91" t="s">
        <v>1106</v>
      </c>
      <c r="C933" s="54" t="s">
        <v>2141</v>
      </c>
      <c r="D933" s="58"/>
      <c r="E933" s="58">
        <v>0</v>
      </c>
      <c r="F933" s="58"/>
      <c r="G933" s="58">
        <v>0</v>
      </c>
      <c r="H933" s="74"/>
      <c r="I933" s="74"/>
    </row>
    <row r="934" spans="1:9" ht="75">
      <c r="A934" s="46" t="s">
        <v>1225</v>
      </c>
      <c r="B934" s="91" t="s">
        <v>1107</v>
      </c>
      <c r="C934" s="54" t="s">
        <v>2142</v>
      </c>
      <c r="D934" s="58"/>
      <c r="E934" s="58">
        <v>0</v>
      </c>
      <c r="F934" s="58"/>
      <c r="G934" s="58">
        <v>0</v>
      </c>
      <c r="H934" s="74"/>
      <c r="I934" s="74"/>
    </row>
    <row r="935" spans="1:9" ht="112.5">
      <c r="A935" s="46" t="s">
        <v>1225</v>
      </c>
      <c r="B935" s="91" t="s">
        <v>1108</v>
      </c>
      <c r="C935" s="54" t="s">
        <v>2143</v>
      </c>
      <c r="D935" s="58"/>
      <c r="E935" s="58">
        <v>0</v>
      </c>
      <c r="F935" s="58"/>
      <c r="G935" s="58">
        <v>0</v>
      </c>
      <c r="H935" s="74"/>
      <c r="I935" s="74"/>
    </row>
    <row r="936" spans="1:9" ht="112.5">
      <c r="A936" s="46" t="s">
        <v>1225</v>
      </c>
      <c r="B936" s="91" t="s">
        <v>1109</v>
      </c>
      <c r="C936" s="54" t="s">
        <v>2144</v>
      </c>
      <c r="D936" s="58"/>
      <c r="E936" s="58">
        <v>0</v>
      </c>
      <c r="F936" s="58"/>
      <c r="G936" s="58">
        <v>0</v>
      </c>
      <c r="H936" s="74"/>
      <c r="I936" s="74"/>
    </row>
    <row r="937" spans="1:9" ht="112.5">
      <c r="A937" s="46" t="s">
        <v>1225</v>
      </c>
      <c r="B937" s="91" t="s">
        <v>1110</v>
      </c>
      <c r="C937" s="54" t="s">
        <v>2145</v>
      </c>
      <c r="D937" s="58"/>
      <c r="E937" s="58">
        <v>0</v>
      </c>
      <c r="F937" s="58"/>
      <c r="G937" s="58">
        <v>0</v>
      </c>
      <c r="H937" s="74"/>
      <c r="I937" s="74"/>
    </row>
    <row r="938" spans="1:9" ht="93.75">
      <c r="A938" s="46" t="s">
        <v>1225</v>
      </c>
      <c r="B938" s="91" t="s">
        <v>1111</v>
      </c>
      <c r="C938" s="54" t="s">
        <v>2146</v>
      </c>
      <c r="D938" s="58"/>
      <c r="E938" s="58">
        <v>0</v>
      </c>
      <c r="F938" s="58"/>
      <c r="G938" s="58">
        <v>0</v>
      </c>
      <c r="H938" s="74"/>
      <c r="I938" s="74"/>
    </row>
    <row r="939" spans="1:9" ht="75">
      <c r="A939" s="46" t="s">
        <v>1225</v>
      </c>
      <c r="B939" s="91" t="s">
        <v>1112</v>
      </c>
      <c r="C939" s="54" t="s">
        <v>2147</v>
      </c>
      <c r="D939" s="58"/>
      <c r="E939" s="58">
        <v>0</v>
      </c>
      <c r="F939" s="58"/>
      <c r="G939" s="58">
        <v>0</v>
      </c>
      <c r="H939" s="74"/>
      <c r="I939" s="74"/>
    </row>
    <row r="940" spans="1:9" ht="168.75">
      <c r="A940" s="46" t="s">
        <v>1225</v>
      </c>
      <c r="B940" s="91" t="s">
        <v>1113</v>
      </c>
      <c r="C940" s="54" t="s">
        <v>2148</v>
      </c>
      <c r="D940" s="58"/>
      <c r="E940" s="58">
        <v>0</v>
      </c>
      <c r="F940" s="58"/>
      <c r="G940" s="58">
        <v>0</v>
      </c>
      <c r="H940" s="74"/>
      <c r="I940" s="74"/>
    </row>
    <row r="941" spans="1:9" ht="75">
      <c r="A941" s="46" t="s">
        <v>1225</v>
      </c>
      <c r="B941" s="91" t="s">
        <v>1114</v>
      </c>
      <c r="C941" s="54" t="s">
        <v>2149</v>
      </c>
      <c r="D941" s="58">
        <v>1</v>
      </c>
      <c r="E941" s="58">
        <v>6.40</v>
      </c>
      <c r="F941" s="58"/>
      <c r="G941" s="58">
        <v>3.6520000000000001</v>
      </c>
      <c r="H941" s="74"/>
      <c r="I941" s="74"/>
    </row>
    <row r="942" spans="1:9" ht="75">
      <c r="A942" s="46" t="s">
        <v>1225</v>
      </c>
      <c r="B942" s="91" t="s">
        <v>1115</v>
      </c>
      <c r="C942" s="54" t="s">
        <v>2150</v>
      </c>
      <c r="D942" s="58"/>
      <c r="E942" s="58">
        <v>0</v>
      </c>
      <c r="F942" s="58"/>
      <c r="G942" s="58">
        <v>0</v>
      </c>
      <c r="H942" s="74"/>
      <c r="I942" s="74"/>
    </row>
    <row r="943" spans="1:9" ht="75">
      <c r="A943" s="46" t="s">
        <v>1225</v>
      </c>
      <c r="B943" s="91" t="s">
        <v>1116</v>
      </c>
      <c r="C943" s="54" t="s">
        <v>2151</v>
      </c>
      <c r="D943" s="58"/>
      <c r="E943" s="58">
        <v>0</v>
      </c>
      <c r="F943" s="58"/>
      <c r="G943" s="58">
        <v>0</v>
      </c>
      <c r="H943" s="74"/>
      <c r="I943" s="74"/>
    </row>
    <row r="944" spans="1:9" ht="112.5">
      <c r="A944" s="46" t="s">
        <v>1225</v>
      </c>
      <c r="B944" s="91" t="s">
        <v>1117</v>
      </c>
      <c r="C944" s="54" t="s">
        <v>2152</v>
      </c>
      <c r="D944" s="58">
        <v>3</v>
      </c>
      <c r="E944" s="58">
        <v>1.60</v>
      </c>
      <c r="F944" s="58"/>
      <c r="G944" s="58">
        <v>18.80</v>
      </c>
      <c r="H944" s="74"/>
      <c r="I944" s="74"/>
    </row>
    <row r="945" spans="1:9" ht="75">
      <c r="A945" s="46" t="s">
        <v>1225</v>
      </c>
      <c r="B945" s="91" t="s">
        <v>1118</v>
      </c>
      <c r="C945" s="54" t="s">
        <v>2153</v>
      </c>
      <c r="D945" s="58"/>
      <c r="E945" s="58">
        <v>0</v>
      </c>
      <c r="F945" s="58"/>
      <c r="G945" s="58">
        <v>0</v>
      </c>
      <c r="H945" s="74"/>
      <c r="I945" s="74"/>
    </row>
    <row r="946" spans="1:9" ht="168.75">
      <c r="A946" s="46" t="s">
        <v>1225</v>
      </c>
      <c r="B946" s="91" t="s">
        <v>1119</v>
      </c>
      <c r="C946" s="54" t="s">
        <v>2154</v>
      </c>
      <c r="D946" s="58"/>
      <c r="E946" s="58">
        <v>0</v>
      </c>
      <c r="F946" s="58"/>
      <c r="G946" s="58">
        <v>0</v>
      </c>
      <c r="H946" s="74"/>
      <c r="I946" s="74"/>
    </row>
    <row r="947" spans="1:9" ht="112.5">
      <c r="A947" s="46" t="s">
        <v>1225</v>
      </c>
      <c r="B947" s="91" t="s">
        <v>1120</v>
      </c>
      <c r="C947" s="54" t="s">
        <v>2155</v>
      </c>
      <c r="D947" s="58"/>
      <c r="E947" s="58">
        <v>0</v>
      </c>
      <c r="F947" s="58"/>
      <c r="G947" s="58">
        <v>0</v>
      </c>
      <c r="H947" s="74"/>
      <c r="I947" s="74"/>
    </row>
    <row r="948" spans="1:9" ht="150">
      <c r="A948" s="46" t="s">
        <v>1225</v>
      </c>
      <c r="B948" s="91" t="s">
        <v>1121</v>
      </c>
      <c r="C948" s="54" t="s">
        <v>2156</v>
      </c>
      <c r="D948" s="58"/>
      <c r="E948" s="58">
        <v>0</v>
      </c>
      <c r="F948" s="58"/>
      <c r="G948" s="58">
        <v>0</v>
      </c>
      <c r="H948" s="74"/>
      <c r="I948" s="74"/>
    </row>
    <row r="949" spans="1:9" ht="75">
      <c r="A949" s="46" t="s">
        <v>1225</v>
      </c>
      <c r="B949" s="91" t="s">
        <v>1122</v>
      </c>
      <c r="C949" s="54" t="s">
        <v>2157</v>
      </c>
      <c r="D949" s="58"/>
      <c r="E949" s="58">
        <v>0</v>
      </c>
      <c r="F949" s="58"/>
      <c r="G949" s="58">
        <v>0</v>
      </c>
      <c r="H949" s="74"/>
      <c r="I949" s="74"/>
    </row>
    <row r="950" spans="1:9" ht="93.75">
      <c r="A950" s="46" t="s">
        <v>1225</v>
      </c>
      <c r="B950" s="91" t="s">
        <v>1123</v>
      </c>
      <c r="C950" s="54" t="s">
        <v>2158</v>
      </c>
      <c r="D950" s="58"/>
      <c r="E950" s="58">
        <v>0</v>
      </c>
      <c r="F950" s="58"/>
      <c r="G950" s="58">
        <v>0</v>
      </c>
      <c r="H950" s="74"/>
      <c r="I950" s="74"/>
    </row>
    <row r="951" spans="1:9" ht="93.75">
      <c r="A951" s="46" t="s">
        <v>1225</v>
      </c>
      <c r="B951" s="91" t="s">
        <v>1124</v>
      </c>
      <c r="C951" s="54" t="s">
        <v>2159</v>
      </c>
      <c r="D951" s="58"/>
      <c r="E951" s="58">
        <v>0</v>
      </c>
      <c r="F951" s="58"/>
      <c r="G951" s="58">
        <v>0</v>
      </c>
      <c r="H951" s="74"/>
      <c r="I951" s="74"/>
    </row>
    <row r="952" spans="1:9" ht="112.5">
      <c r="A952" s="46" t="s">
        <v>1225</v>
      </c>
      <c r="B952" s="91" t="s">
        <v>1125</v>
      </c>
      <c r="C952" s="54" t="s">
        <v>2160</v>
      </c>
      <c r="D952" s="58"/>
      <c r="E952" s="58">
        <v>0</v>
      </c>
      <c r="F952" s="58"/>
      <c r="G952" s="58">
        <v>0</v>
      </c>
      <c r="H952" s="74"/>
      <c r="I952" s="74"/>
    </row>
    <row r="953" spans="1:9" ht="131.25">
      <c r="A953" s="46" t="s">
        <v>1225</v>
      </c>
      <c r="B953" s="91" t="s">
        <v>1126</v>
      </c>
      <c r="C953" s="54" t="s">
        <v>2161</v>
      </c>
      <c r="D953" s="58"/>
      <c r="E953" s="58">
        <v>0</v>
      </c>
      <c r="F953" s="58"/>
      <c r="G953" s="58">
        <v>0</v>
      </c>
      <c r="H953" s="74"/>
      <c r="I953" s="74"/>
    </row>
    <row r="954" spans="1:9" ht="131.25">
      <c r="A954" s="46" t="s">
        <v>1225</v>
      </c>
      <c r="B954" s="91" t="s">
        <v>1127</v>
      </c>
      <c r="C954" s="54" t="s">
        <v>2162</v>
      </c>
      <c r="D954" s="58"/>
      <c r="E954" s="58">
        <v>0</v>
      </c>
      <c r="F954" s="58"/>
      <c r="G954" s="58">
        <v>0</v>
      </c>
      <c r="H954" s="74"/>
      <c r="I954" s="74"/>
    </row>
    <row r="955" spans="1:9" ht="112.5">
      <c r="A955" s="46" t="s">
        <v>1225</v>
      </c>
      <c r="B955" s="91" t="s">
        <v>1128</v>
      </c>
      <c r="C955" s="54" t="s">
        <v>2163</v>
      </c>
      <c r="D955" s="58"/>
      <c r="E955" s="58">
        <v>0</v>
      </c>
      <c r="F955" s="58"/>
      <c r="G955" s="58">
        <v>0</v>
      </c>
      <c r="H955" s="74"/>
      <c r="I955" s="74"/>
    </row>
    <row r="956" spans="1:9" ht="75">
      <c r="A956" s="46" t="s">
        <v>1225</v>
      </c>
      <c r="B956" s="91" t="s">
        <v>1129</v>
      </c>
      <c r="C956" s="54" t="s">
        <v>2164</v>
      </c>
      <c r="D956" s="58"/>
      <c r="E956" s="58">
        <v>0</v>
      </c>
      <c r="F956" s="58"/>
      <c r="G956" s="58">
        <v>0</v>
      </c>
      <c r="H956" s="74"/>
      <c r="I956" s="74"/>
    </row>
    <row r="957" spans="1:9" ht="93.75">
      <c r="A957" s="46" t="s">
        <v>1225</v>
      </c>
      <c r="B957" s="91" t="s">
        <v>1130</v>
      </c>
      <c r="C957" s="54" t="s">
        <v>2165</v>
      </c>
      <c r="D957" s="58"/>
      <c r="E957" s="58">
        <v>0</v>
      </c>
      <c r="F957" s="58"/>
      <c r="G957" s="58">
        <v>0</v>
      </c>
      <c r="H957" s="74"/>
      <c r="I957" s="74"/>
    </row>
    <row r="958" spans="1:9" ht="75">
      <c r="A958" s="46" t="s">
        <v>1225</v>
      </c>
      <c r="B958" s="91" t="s">
        <v>1131</v>
      </c>
      <c r="C958" s="54" t="s">
        <v>2166</v>
      </c>
      <c r="D958" s="58">
        <v>2</v>
      </c>
      <c r="E958" s="58">
        <v>0</v>
      </c>
      <c r="F958" s="58"/>
      <c r="G958" s="58">
        <v>0.56699999999999995</v>
      </c>
      <c r="H958" s="74"/>
      <c r="I958" s="74"/>
    </row>
    <row r="959" spans="1:9" ht="75">
      <c r="A959" s="46" t="s">
        <v>1225</v>
      </c>
      <c r="B959" s="91" t="s">
        <v>1132</v>
      </c>
      <c r="C959" s="54" t="s">
        <v>2167</v>
      </c>
      <c r="D959" s="58"/>
      <c r="E959" s="58">
        <v>0</v>
      </c>
      <c r="F959" s="58"/>
      <c r="G959" s="58">
        <v>0</v>
      </c>
      <c r="H959" s="74"/>
      <c r="I959" s="74"/>
    </row>
    <row r="960" spans="1:9" ht="150">
      <c r="A960" s="46" t="s">
        <v>1225</v>
      </c>
      <c r="B960" s="91" t="s">
        <v>1133</v>
      </c>
      <c r="C960" s="54" t="s">
        <v>2168</v>
      </c>
      <c r="D960" s="58"/>
      <c r="E960" s="58">
        <v>0</v>
      </c>
      <c r="F960" s="58"/>
      <c r="G960" s="58">
        <v>0</v>
      </c>
      <c r="H960" s="74"/>
      <c r="I960" s="74"/>
    </row>
    <row r="961" spans="1:9" ht="131.25">
      <c r="A961" s="46" t="s">
        <v>1225</v>
      </c>
      <c r="B961" s="91" t="s">
        <v>1134</v>
      </c>
      <c r="C961" s="54" t="s">
        <v>2169</v>
      </c>
      <c r="D961" s="58"/>
      <c r="E961" s="58">
        <v>0</v>
      </c>
      <c r="F961" s="58"/>
      <c r="G961" s="58">
        <v>0</v>
      </c>
      <c r="H961" s="74"/>
      <c r="I961" s="74"/>
    </row>
    <row r="962" spans="1:9" ht="112.5">
      <c r="A962" s="46" t="s">
        <v>1225</v>
      </c>
      <c r="B962" s="91" t="s">
        <v>1135</v>
      </c>
      <c r="C962" s="54" t="s">
        <v>2170</v>
      </c>
      <c r="D962" s="58"/>
      <c r="E962" s="58">
        <v>0</v>
      </c>
      <c r="F962" s="58"/>
      <c r="G962" s="58">
        <v>0</v>
      </c>
      <c r="H962" s="74"/>
      <c r="I962" s="74"/>
    </row>
    <row r="963" spans="1:9" ht="131.25">
      <c r="A963" s="46" t="s">
        <v>1225</v>
      </c>
      <c r="B963" s="91" t="s">
        <v>1136</v>
      </c>
      <c r="C963" s="54" t="s">
        <v>2171</v>
      </c>
      <c r="D963" s="58"/>
      <c r="E963" s="58">
        <v>0</v>
      </c>
      <c r="F963" s="58"/>
      <c r="G963" s="58">
        <v>0</v>
      </c>
      <c r="H963" s="74"/>
      <c r="I963" s="74"/>
    </row>
    <row r="964" spans="1:9" ht="112.5">
      <c r="A964" s="46" t="s">
        <v>1225</v>
      </c>
      <c r="B964" s="91" t="s">
        <v>1137</v>
      </c>
      <c r="C964" s="54" t="s">
        <v>2172</v>
      </c>
      <c r="D964" s="58"/>
      <c r="E964" s="58">
        <v>0</v>
      </c>
      <c r="F964" s="58"/>
      <c r="G964" s="58">
        <v>0</v>
      </c>
      <c r="H964" s="74"/>
      <c r="I964" s="74"/>
    </row>
    <row r="965" spans="1:9" ht="131.25">
      <c r="A965" s="46" t="s">
        <v>1225</v>
      </c>
      <c r="B965" s="91" t="s">
        <v>1138</v>
      </c>
      <c r="C965" s="54" t="s">
        <v>2173</v>
      </c>
      <c r="D965" s="58"/>
      <c r="E965" s="58">
        <v>0</v>
      </c>
      <c r="F965" s="58"/>
      <c r="G965" s="58">
        <v>0</v>
      </c>
      <c r="H965" s="74"/>
      <c r="I965" s="74"/>
    </row>
    <row r="966" spans="1:9" ht="131.25">
      <c r="A966" s="46" t="s">
        <v>1223</v>
      </c>
      <c r="B966" s="91" t="s">
        <v>1139</v>
      </c>
      <c r="C966" s="54" t="s">
        <v>2174</v>
      </c>
      <c r="D966" s="58"/>
      <c r="E966" s="58">
        <v>0</v>
      </c>
      <c r="F966" s="58"/>
      <c r="G966" s="58">
        <v>0</v>
      </c>
      <c r="H966" s="74"/>
      <c r="I966" s="74"/>
    </row>
    <row r="967" spans="1:9" ht="93.75">
      <c r="A967" s="46" t="s">
        <v>1223</v>
      </c>
      <c r="B967" s="91" t="s">
        <v>1140</v>
      </c>
      <c r="C967" s="54" t="s">
        <v>2175</v>
      </c>
      <c r="D967" s="58"/>
      <c r="E967" s="58">
        <v>0</v>
      </c>
      <c r="F967" s="58"/>
      <c r="G967" s="58">
        <v>0</v>
      </c>
      <c r="H967" s="74"/>
      <c r="I967" s="74"/>
    </row>
    <row r="968" spans="1:9" ht="131.25">
      <c r="A968" s="46" t="s">
        <v>1225</v>
      </c>
      <c r="B968" s="91" t="s">
        <v>1141</v>
      </c>
      <c r="C968" s="54" t="s">
        <v>2176</v>
      </c>
      <c r="D968" s="58"/>
      <c r="E968" s="58">
        <v>0</v>
      </c>
      <c r="F968" s="58"/>
      <c r="G968" s="58">
        <v>0</v>
      </c>
      <c r="H968" s="74"/>
      <c r="I968" s="74"/>
    </row>
    <row r="969" spans="1:9" ht="112.5">
      <c r="A969" s="46" t="s">
        <v>1225</v>
      </c>
      <c r="B969" s="91" t="s">
        <v>1142</v>
      </c>
      <c r="C969" s="54" t="s">
        <v>2177</v>
      </c>
      <c r="D969" s="58"/>
      <c r="E969" s="58">
        <v>0</v>
      </c>
      <c r="F969" s="58"/>
      <c r="G969" s="58">
        <v>0</v>
      </c>
      <c r="H969" s="74"/>
      <c r="I969" s="74"/>
    </row>
    <row r="970" spans="1:9" ht="93.75">
      <c r="A970" s="46" t="s">
        <v>1225</v>
      </c>
      <c r="B970" s="91" t="s">
        <v>1143</v>
      </c>
      <c r="C970" s="54" t="s">
        <v>2178</v>
      </c>
      <c r="D970" s="58">
        <v>2</v>
      </c>
      <c r="E970" s="58">
        <v>0</v>
      </c>
      <c r="F970" s="58"/>
      <c r="G970" s="58">
        <v>0.53900000000000003</v>
      </c>
      <c r="H970" s="74"/>
      <c r="I970" s="74"/>
    </row>
    <row r="971" spans="1:9" ht="150">
      <c r="A971" s="46" t="s">
        <v>1225</v>
      </c>
      <c r="B971" s="91" t="s">
        <v>1144</v>
      </c>
      <c r="C971" s="54" t="s">
        <v>2179</v>
      </c>
      <c r="D971" s="58"/>
      <c r="E971" s="58">
        <v>0</v>
      </c>
      <c r="F971" s="58"/>
      <c r="G971" s="58">
        <v>0</v>
      </c>
      <c r="H971" s="74"/>
      <c r="I971" s="74"/>
    </row>
    <row r="972" spans="1:9" ht="75">
      <c r="A972" s="46" t="s">
        <v>1225</v>
      </c>
      <c r="B972" s="91" t="s">
        <v>1145</v>
      </c>
      <c r="C972" s="54" t="s">
        <v>2180</v>
      </c>
      <c r="D972" s="58"/>
      <c r="E972" s="58">
        <v>0</v>
      </c>
      <c r="F972" s="58"/>
      <c r="G972" s="58">
        <v>0</v>
      </c>
      <c r="H972" s="74"/>
      <c r="I972" s="74"/>
    </row>
    <row r="973" spans="1:9" ht="131.25">
      <c r="A973" s="46" t="s">
        <v>1225</v>
      </c>
      <c r="B973" s="91" t="s">
        <v>1146</v>
      </c>
      <c r="C973" s="54" t="s">
        <v>2181</v>
      </c>
      <c r="D973" s="58">
        <v>4</v>
      </c>
      <c r="E973" s="58">
        <v>1.26</v>
      </c>
      <c r="F973" s="58"/>
      <c r="G973" s="58">
        <v>9.10</v>
      </c>
      <c r="H973" s="74"/>
      <c r="I973" s="74"/>
    </row>
    <row r="974" spans="1:9" ht="119.3" customHeight="1">
      <c r="A974" s="46" t="s">
        <v>1225</v>
      </c>
      <c r="B974" s="91" t="s">
        <v>1147</v>
      </c>
      <c r="C974" s="54" t="s">
        <v>2182</v>
      </c>
      <c r="D974" s="58"/>
      <c r="E974" s="58">
        <v>0</v>
      </c>
      <c r="F974" s="58"/>
      <c r="G974" s="58">
        <v>0</v>
      </c>
      <c r="H974" s="74"/>
      <c r="I974" s="74"/>
    </row>
    <row r="975" spans="1:9" ht="93.75">
      <c r="A975" s="46" t="s">
        <v>1225</v>
      </c>
      <c r="B975" s="91" t="s">
        <v>1148</v>
      </c>
      <c r="C975" s="54" t="s">
        <v>2183</v>
      </c>
      <c r="D975" s="58"/>
      <c r="E975" s="58">
        <v>0</v>
      </c>
      <c r="F975" s="58"/>
      <c r="G975" s="58">
        <v>0</v>
      </c>
      <c r="H975" s="74"/>
      <c r="I975" s="74"/>
    </row>
    <row r="976" spans="1:9" ht="187.55" customHeight="1">
      <c r="A976" s="46" t="s">
        <v>1225</v>
      </c>
      <c r="B976" s="91" t="s">
        <v>1149</v>
      </c>
      <c r="C976" s="54" t="s">
        <v>2184</v>
      </c>
      <c r="D976" s="58"/>
      <c r="E976" s="58">
        <v>0</v>
      </c>
      <c r="F976" s="58"/>
      <c r="G976" s="58">
        <v>0</v>
      </c>
      <c r="H976" s="74"/>
      <c r="I976" s="74"/>
    </row>
    <row r="977" spans="1:9" ht="131.25">
      <c r="A977" s="46" t="s">
        <v>1225</v>
      </c>
      <c r="B977" s="91" t="s">
        <v>1150</v>
      </c>
      <c r="C977" s="54" t="s">
        <v>2185</v>
      </c>
      <c r="D977" s="58">
        <v>3</v>
      </c>
      <c r="E977" s="58">
        <v>3.20</v>
      </c>
      <c r="F977" s="58"/>
      <c r="G977" s="58">
        <v>1.80</v>
      </c>
      <c r="H977" s="74"/>
      <c r="I977" s="74"/>
    </row>
    <row r="978" spans="1:9" ht="123.05" customHeight="1">
      <c r="A978" s="46" t="s">
        <v>1225</v>
      </c>
      <c r="B978" s="91" t="s">
        <v>1151</v>
      </c>
      <c r="C978" s="54" t="s">
        <v>2186</v>
      </c>
      <c r="D978" s="58"/>
      <c r="E978" s="58">
        <v>0</v>
      </c>
      <c r="F978" s="58"/>
      <c r="G978" s="58">
        <v>0</v>
      </c>
      <c r="H978" s="74"/>
      <c r="I978" s="74"/>
    </row>
    <row r="979" spans="1:9" ht="93.75">
      <c r="A979" s="46" t="s">
        <v>1225</v>
      </c>
      <c r="B979" s="91" t="s">
        <v>1152</v>
      </c>
      <c r="C979" s="54" t="s">
        <v>2187</v>
      </c>
      <c r="D979" s="58">
        <v>3</v>
      </c>
      <c r="E979" s="58">
        <v>0</v>
      </c>
      <c r="F979" s="58"/>
      <c r="G979" s="58">
        <v>0</v>
      </c>
      <c r="H979" s="74"/>
      <c r="I979" s="74"/>
    </row>
    <row r="980" spans="1:9" ht="225.2" customHeight="1">
      <c r="A980" s="46" t="s">
        <v>1225</v>
      </c>
      <c r="B980" s="91" t="s">
        <v>1153</v>
      </c>
      <c r="C980" s="54" t="s">
        <v>2188</v>
      </c>
      <c r="D980" s="58"/>
      <c r="E980" s="58">
        <v>0</v>
      </c>
      <c r="F980" s="58"/>
      <c r="G980" s="58">
        <v>0</v>
      </c>
      <c r="H980" s="74"/>
      <c r="I980" s="74"/>
    </row>
    <row r="981" spans="1:9" ht="150">
      <c r="A981" s="46" t="s">
        <v>1225</v>
      </c>
      <c r="B981" s="91" t="s">
        <v>1154</v>
      </c>
      <c r="C981" s="54" t="s">
        <v>2189</v>
      </c>
      <c r="D981" s="58"/>
      <c r="E981" s="58">
        <v>0</v>
      </c>
      <c r="F981" s="58"/>
      <c r="G981" s="58">
        <v>0</v>
      </c>
      <c r="H981" s="74"/>
      <c r="I981" s="74"/>
    </row>
    <row r="982" spans="1:9" ht="93.75">
      <c r="A982" s="46" t="s">
        <v>1225</v>
      </c>
      <c r="B982" s="91" t="s">
        <v>1155</v>
      </c>
      <c r="C982" s="54" t="s">
        <v>2190</v>
      </c>
      <c r="D982" s="58"/>
      <c r="E982" s="58">
        <v>0</v>
      </c>
      <c r="F982" s="58"/>
      <c r="G982" s="58">
        <v>0</v>
      </c>
      <c r="H982" s="74"/>
      <c r="I982" s="74"/>
    </row>
    <row r="983" spans="1:9" ht="150">
      <c r="A983" s="46" t="s">
        <v>1225</v>
      </c>
      <c r="B983" s="91" t="s">
        <v>1156</v>
      </c>
      <c r="C983" s="54" t="s">
        <v>2191</v>
      </c>
      <c r="D983" s="58"/>
      <c r="E983" s="58">
        <v>0</v>
      </c>
      <c r="F983" s="58"/>
      <c r="G983" s="58">
        <v>0</v>
      </c>
      <c r="H983" s="74"/>
      <c r="I983" s="74"/>
    </row>
    <row r="984" spans="1:9" ht="93.75">
      <c r="A984" s="46" t="s">
        <v>1225</v>
      </c>
      <c r="B984" s="91" t="s">
        <v>1157</v>
      </c>
      <c r="C984" s="54" t="s">
        <v>2192</v>
      </c>
      <c r="D984" s="58">
        <v>2</v>
      </c>
      <c r="E984" s="58">
        <v>0</v>
      </c>
      <c r="F984" s="58"/>
      <c r="G984" s="58">
        <v>0.154</v>
      </c>
      <c r="H984" s="74"/>
      <c r="I984" s="74"/>
    </row>
    <row r="985" spans="1:9" ht="131.25">
      <c r="A985" s="46" t="s">
        <v>1225</v>
      </c>
      <c r="B985" s="91" t="s">
        <v>1158</v>
      </c>
      <c r="C985" s="54" t="s">
        <v>2193</v>
      </c>
      <c r="D985" s="58">
        <v>1</v>
      </c>
      <c r="E985" s="58">
        <v>0.80</v>
      </c>
      <c r="F985" s="58"/>
      <c r="G985" s="58">
        <v>0.186</v>
      </c>
      <c r="H985" s="74"/>
      <c r="I985" s="74"/>
    </row>
    <row r="986" spans="1:9" ht="172.5" customHeight="1">
      <c r="A986" s="46" t="s">
        <v>1225</v>
      </c>
      <c r="B986" s="91" t="s">
        <v>1159</v>
      </c>
      <c r="C986" s="54" t="s">
        <v>2194</v>
      </c>
      <c r="D986" s="58"/>
      <c r="E986" s="58">
        <v>0</v>
      </c>
      <c r="F986" s="58"/>
      <c r="G986" s="58">
        <v>0</v>
      </c>
      <c r="H986" s="74"/>
      <c r="I986" s="74"/>
    </row>
    <row r="987" spans="1:9" ht="75">
      <c r="A987" s="46" t="s">
        <v>1225</v>
      </c>
      <c r="B987" s="91" t="s">
        <v>1160</v>
      </c>
      <c r="C987" s="54" t="s">
        <v>2195</v>
      </c>
      <c r="D987" s="58"/>
      <c r="E987" s="58">
        <v>0</v>
      </c>
      <c r="F987" s="58"/>
      <c r="G987" s="58">
        <v>0</v>
      </c>
      <c r="H987" s="74"/>
      <c r="I987" s="74"/>
    </row>
    <row r="988" spans="1:9" ht="112.5">
      <c r="A988" s="46" t="s">
        <v>1225</v>
      </c>
      <c r="B988" s="91" t="s">
        <v>1161</v>
      </c>
      <c r="C988" s="54" t="s">
        <v>2196</v>
      </c>
      <c r="D988" s="58">
        <v>2</v>
      </c>
      <c r="E988" s="58">
        <v>0</v>
      </c>
      <c r="F988" s="58"/>
      <c r="G988" s="58">
        <v>0.455</v>
      </c>
      <c r="H988" s="74"/>
      <c r="I988" s="74"/>
    </row>
    <row r="989" spans="1:9" ht="112.5">
      <c r="A989" s="46" t="s">
        <v>1225</v>
      </c>
      <c r="B989" s="91" t="s">
        <v>1162</v>
      </c>
      <c r="C989" s="54" t="s">
        <v>2197</v>
      </c>
      <c r="D989" s="58"/>
      <c r="E989" s="58">
        <v>0</v>
      </c>
      <c r="F989" s="58"/>
      <c r="G989" s="58">
        <v>0</v>
      </c>
      <c r="H989" s="74"/>
      <c r="I989" s="74"/>
    </row>
    <row r="990" spans="1:9" ht="150">
      <c r="A990" s="46" t="s">
        <v>1225</v>
      </c>
      <c r="B990" s="91" t="s">
        <v>1163</v>
      </c>
      <c r="C990" s="54" t="s">
        <v>2198</v>
      </c>
      <c r="D990" s="58">
        <v>1</v>
      </c>
      <c r="E990" s="58">
        <v>0</v>
      </c>
      <c r="F990" s="58"/>
      <c r="G990" s="58">
        <v>1.8180000000000001</v>
      </c>
      <c r="H990" s="74"/>
      <c r="I990" s="74"/>
    </row>
    <row r="991" spans="1:9" ht="75">
      <c r="A991" s="46" t="s">
        <v>1225</v>
      </c>
      <c r="B991" s="91" t="s">
        <v>1164</v>
      </c>
      <c r="C991" s="54" t="s">
        <v>2199</v>
      </c>
      <c r="D991" s="58">
        <v>4</v>
      </c>
      <c r="E991" s="58">
        <v>0</v>
      </c>
      <c r="F991" s="58"/>
      <c r="G991" s="58">
        <v>4.20</v>
      </c>
      <c r="H991" s="74"/>
      <c r="I991" s="74"/>
    </row>
    <row r="992" spans="1:9" ht="93.75">
      <c r="A992" s="46" t="s">
        <v>1225</v>
      </c>
      <c r="B992" s="91" t="s">
        <v>1165</v>
      </c>
      <c r="C992" s="54" t="s">
        <v>2200</v>
      </c>
      <c r="D992" s="58">
        <v>3</v>
      </c>
      <c r="E992" s="58">
        <v>0</v>
      </c>
      <c r="F992" s="58"/>
      <c r="G992" s="58">
        <v>0.26600000000000001</v>
      </c>
      <c r="H992" s="74"/>
      <c r="I992" s="74"/>
    </row>
    <row r="993" spans="1:9" ht="75">
      <c r="A993" s="46" t="s">
        <v>1225</v>
      </c>
      <c r="B993" s="91" t="s">
        <v>1166</v>
      </c>
      <c r="C993" s="54" t="s">
        <v>2201</v>
      </c>
      <c r="D993" s="58"/>
      <c r="E993" s="58">
        <v>0</v>
      </c>
      <c r="F993" s="58"/>
      <c r="G993" s="58">
        <v>0</v>
      </c>
      <c r="H993" s="74"/>
      <c r="I993" s="74"/>
    </row>
    <row r="994" spans="1:9" ht="150">
      <c r="A994" s="46" t="s">
        <v>1225</v>
      </c>
      <c r="B994" s="91" t="s">
        <v>1167</v>
      </c>
      <c r="C994" s="54" t="s">
        <v>2202</v>
      </c>
      <c r="D994" s="58">
        <v>2</v>
      </c>
      <c r="E994" s="58">
        <v>0</v>
      </c>
      <c r="F994" s="58"/>
      <c r="G994" s="58">
        <v>1.466</v>
      </c>
      <c r="H994" s="74"/>
      <c r="I994" s="74"/>
    </row>
    <row r="995" spans="1:9" ht="93.75">
      <c r="A995" s="46" t="s">
        <v>1225</v>
      </c>
      <c r="B995" s="91" t="s">
        <v>1168</v>
      </c>
      <c r="C995" s="54" t="s">
        <v>2203</v>
      </c>
      <c r="D995" s="58"/>
      <c r="E995" s="58">
        <v>0</v>
      </c>
      <c r="F995" s="58"/>
      <c r="G995" s="58">
        <v>0</v>
      </c>
      <c r="H995" s="74"/>
      <c r="I995" s="74"/>
    </row>
    <row r="996" spans="1:9" ht="150">
      <c r="A996" s="46" t="s">
        <v>1225</v>
      </c>
      <c r="B996" s="91" t="s">
        <v>1169</v>
      </c>
      <c r="C996" s="54" t="s">
        <v>2204</v>
      </c>
      <c r="D996" s="58"/>
      <c r="E996" s="58">
        <v>0</v>
      </c>
      <c r="F996" s="58"/>
      <c r="G996" s="58">
        <v>0</v>
      </c>
      <c r="H996" s="74"/>
      <c r="I996" s="74"/>
    </row>
    <row r="997" spans="1:9" ht="120.7" customHeight="1">
      <c r="A997" s="46" t="s">
        <v>1225</v>
      </c>
      <c r="B997" s="91" t="s">
        <v>1170</v>
      </c>
      <c r="C997" s="54" t="s">
        <v>2205</v>
      </c>
      <c r="D997" s="58">
        <v>4</v>
      </c>
      <c r="E997" s="58">
        <v>0</v>
      </c>
      <c r="F997" s="58"/>
      <c r="G997" s="58">
        <v>0.24</v>
      </c>
      <c r="H997" s="74"/>
      <c r="I997" s="74"/>
    </row>
    <row r="998" spans="1:9" ht="112.5">
      <c r="A998" s="46" t="s">
        <v>1225</v>
      </c>
      <c r="B998" s="91" t="s">
        <v>1171</v>
      </c>
      <c r="C998" s="54" t="s">
        <v>2206</v>
      </c>
      <c r="D998" s="58">
        <v>4</v>
      </c>
      <c r="E998" s="58">
        <v>0</v>
      </c>
      <c r="F998" s="58"/>
      <c r="G998" s="58">
        <v>0.015</v>
      </c>
      <c r="H998" s="74"/>
      <c r="I998" s="74"/>
    </row>
    <row r="999" spans="1:9" ht="75">
      <c r="A999" s="46" t="s">
        <v>1225</v>
      </c>
      <c r="B999" s="91" t="s">
        <v>1172</v>
      </c>
      <c r="C999" s="54" t="s">
        <v>2207</v>
      </c>
      <c r="D999" s="58"/>
      <c r="E999" s="58">
        <v>0</v>
      </c>
      <c r="F999" s="58"/>
      <c r="G999" s="58">
        <v>0</v>
      </c>
      <c r="H999" s="74"/>
      <c r="I999" s="74"/>
    </row>
    <row r="1000" spans="1:9" ht="75">
      <c r="A1000" s="46" t="s">
        <v>1225</v>
      </c>
      <c r="B1000" s="91" t="s">
        <v>1173</v>
      </c>
      <c r="C1000" s="54" t="s">
        <v>2208</v>
      </c>
      <c r="D1000" s="58"/>
      <c r="E1000" s="58">
        <v>0</v>
      </c>
      <c r="F1000" s="58"/>
      <c r="G1000" s="58">
        <v>0</v>
      </c>
      <c r="H1000" s="74"/>
      <c r="I1000" s="74"/>
    </row>
    <row r="1001" spans="1:9" ht="131.25">
      <c r="A1001" s="46" t="s">
        <v>1225</v>
      </c>
      <c r="B1001" s="91" t="s">
        <v>1174</v>
      </c>
      <c r="C1001" s="54" t="s">
        <v>2209</v>
      </c>
      <c r="D1001" s="58">
        <v>4</v>
      </c>
      <c r="E1001" s="58">
        <v>0</v>
      </c>
      <c r="F1001" s="58"/>
      <c r="G1001" s="58">
        <v>0.070000000000000007</v>
      </c>
      <c r="H1001" s="74"/>
      <c r="I1001" s="74"/>
    </row>
    <row r="1002" spans="1:9" ht="131.25">
      <c r="A1002" s="46" t="s">
        <v>1225</v>
      </c>
      <c r="B1002" s="91" t="s">
        <v>1175</v>
      </c>
      <c r="C1002" s="54" t="s">
        <v>2210</v>
      </c>
      <c r="D1002" s="58"/>
      <c r="E1002" s="58">
        <v>0</v>
      </c>
      <c r="F1002" s="58"/>
      <c r="G1002" s="58">
        <v>0</v>
      </c>
      <c r="H1002" s="74"/>
      <c r="I1002" s="74"/>
    </row>
    <row r="1003" spans="1:9" ht="93.75">
      <c r="A1003" s="46" t="s">
        <v>1225</v>
      </c>
      <c r="B1003" s="91" t="s">
        <v>1176</v>
      </c>
      <c r="C1003" s="54" t="s">
        <v>2211</v>
      </c>
      <c r="D1003" s="58"/>
      <c r="E1003" s="58">
        <v>0</v>
      </c>
      <c r="F1003" s="58"/>
      <c r="G1003" s="58">
        <v>0</v>
      </c>
      <c r="H1003" s="74"/>
      <c r="I1003" s="74"/>
    </row>
    <row r="1004" spans="1:9" ht="93.75">
      <c r="A1004" s="46" t="s">
        <v>1225</v>
      </c>
      <c r="B1004" s="91" t="s">
        <v>1177</v>
      </c>
      <c r="C1004" s="54" t="s">
        <v>2212</v>
      </c>
      <c r="D1004" s="58"/>
      <c r="E1004" s="58">
        <v>0</v>
      </c>
      <c r="F1004" s="58"/>
      <c r="G1004" s="58">
        <v>0</v>
      </c>
      <c r="H1004" s="74"/>
      <c r="I1004" s="74"/>
    </row>
    <row r="1005" spans="1:9" ht="75">
      <c r="A1005" s="46" t="s">
        <v>1225</v>
      </c>
      <c r="B1005" s="91" t="s">
        <v>1178</v>
      </c>
      <c r="C1005" s="54" t="s">
        <v>2213</v>
      </c>
      <c r="D1005" s="58"/>
      <c r="E1005" s="58">
        <v>0</v>
      </c>
      <c r="F1005" s="58"/>
      <c r="G1005" s="58">
        <v>0</v>
      </c>
      <c r="H1005" s="74"/>
      <c r="I1005" s="74"/>
    </row>
    <row r="1006" spans="1:9" ht="83.3" customHeight="1">
      <c r="A1006" s="46" t="s">
        <v>1225</v>
      </c>
      <c r="B1006" s="91" t="s">
        <v>1179</v>
      </c>
      <c r="C1006" s="54" t="s">
        <v>2214</v>
      </c>
      <c r="D1006" s="58"/>
      <c r="E1006" s="58">
        <v>0</v>
      </c>
      <c r="F1006" s="58"/>
      <c r="G1006" s="58">
        <v>0</v>
      </c>
      <c r="H1006" s="74"/>
      <c r="I1006" s="74"/>
    </row>
    <row r="1007" spans="1:9" ht="162" customHeight="1">
      <c r="A1007" s="46" t="s">
        <v>1225</v>
      </c>
      <c r="B1007" s="91" t="s">
        <v>1180</v>
      </c>
      <c r="C1007" s="54" t="s">
        <v>2215</v>
      </c>
      <c r="D1007" s="58"/>
      <c r="E1007" s="58">
        <v>0</v>
      </c>
      <c r="F1007" s="58"/>
      <c r="G1007" s="58">
        <v>0</v>
      </c>
      <c r="H1007" s="74"/>
      <c r="I1007" s="74"/>
    </row>
    <row r="1008" spans="1:9" ht="56.25">
      <c r="A1008" s="46" t="s">
        <v>1225</v>
      </c>
      <c r="B1008" s="91" t="s">
        <v>1181</v>
      </c>
      <c r="C1008" s="54" t="s">
        <v>2216</v>
      </c>
      <c r="D1008" s="58"/>
      <c r="E1008" s="58">
        <v>0</v>
      </c>
      <c r="F1008" s="58"/>
      <c r="G1008" s="58">
        <v>0</v>
      </c>
      <c r="H1008" s="74"/>
      <c r="I1008" s="74"/>
    </row>
    <row r="1009" spans="1:9" ht="150">
      <c r="A1009" s="46" t="s">
        <v>1225</v>
      </c>
      <c r="B1009" s="91" t="s">
        <v>1182</v>
      </c>
      <c r="C1009" s="54" t="s">
        <v>2217</v>
      </c>
      <c r="D1009" s="58"/>
      <c r="E1009" s="58">
        <v>0</v>
      </c>
      <c r="F1009" s="58"/>
      <c r="G1009" s="58">
        <v>0</v>
      </c>
      <c r="H1009" s="74"/>
      <c r="I1009" s="74"/>
    </row>
    <row r="1010" spans="1:9" ht="168.75">
      <c r="A1010" s="46" t="s">
        <v>1225</v>
      </c>
      <c r="B1010" s="91" t="s">
        <v>1183</v>
      </c>
      <c r="C1010" s="54" t="s">
        <v>2218</v>
      </c>
      <c r="D1010" s="58"/>
      <c r="E1010" s="58">
        <v>0</v>
      </c>
      <c r="F1010" s="58"/>
      <c r="G1010" s="58">
        <v>0</v>
      </c>
      <c r="H1010" s="74"/>
      <c r="I1010" s="74"/>
    </row>
    <row r="1011" spans="1:9" ht="131.25">
      <c r="A1011" s="46" t="s">
        <v>1225</v>
      </c>
      <c r="B1011" s="91" t="s">
        <v>1184</v>
      </c>
      <c r="C1011" s="54" t="s">
        <v>2219</v>
      </c>
      <c r="D1011" s="58"/>
      <c r="E1011" s="58">
        <v>0</v>
      </c>
      <c r="F1011" s="58"/>
      <c r="G1011" s="58">
        <v>0</v>
      </c>
      <c r="H1011" s="74"/>
      <c r="I1011" s="74"/>
    </row>
    <row r="1012" spans="1:9" ht="56.25">
      <c r="A1012" s="46" t="s">
        <v>1225</v>
      </c>
      <c r="B1012" s="91" t="s">
        <v>1185</v>
      </c>
      <c r="C1012" s="54" t="s">
        <v>2220</v>
      </c>
      <c r="D1012" s="58"/>
      <c r="E1012" s="58">
        <v>0</v>
      </c>
      <c r="F1012" s="58"/>
      <c r="G1012" s="58">
        <v>0</v>
      </c>
      <c r="H1012" s="74"/>
      <c r="I1012" s="74"/>
    </row>
    <row r="1013" spans="1:9" ht="112.5">
      <c r="A1013" s="46" t="s">
        <v>1225</v>
      </c>
      <c r="B1013" s="91" t="s">
        <v>1186</v>
      </c>
      <c r="C1013" s="54" t="s">
        <v>2221</v>
      </c>
      <c r="D1013" s="58"/>
      <c r="E1013" s="58">
        <v>0</v>
      </c>
      <c r="F1013" s="58"/>
      <c r="G1013" s="58">
        <v>0</v>
      </c>
      <c r="H1013" s="74"/>
      <c r="I1013" s="74"/>
    </row>
    <row r="1014" spans="1:9" ht="112.5">
      <c r="A1014" s="46" t="s">
        <v>1225</v>
      </c>
      <c r="B1014" s="91" t="s">
        <v>1187</v>
      </c>
      <c r="C1014" s="54" t="s">
        <v>2222</v>
      </c>
      <c r="D1014" s="58">
        <v>2</v>
      </c>
      <c r="E1014" s="58">
        <v>0</v>
      </c>
      <c r="F1014" s="58"/>
      <c r="G1014" s="58">
        <v>0.098000000000000004</v>
      </c>
      <c r="H1014" s="74"/>
      <c r="I1014" s="74"/>
    </row>
    <row r="1015" spans="1:9" ht="75">
      <c r="A1015" s="46" t="s">
        <v>1225</v>
      </c>
      <c r="B1015" s="91" t="s">
        <v>1188</v>
      </c>
      <c r="C1015" s="54" t="s">
        <v>2223</v>
      </c>
      <c r="D1015" s="58"/>
      <c r="E1015" s="58">
        <v>0</v>
      </c>
      <c r="F1015" s="58"/>
      <c r="G1015" s="58">
        <v>0</v>
      </c>
      <c r="H1015" s="74"/>
      <c r="I1015" s="74"/>
    </row>
    <row r="1016" spans="1:9" ht="112.5">
      <c r="A1016" s="46" t="s">
        <v>1225</v>
      </c>
      <c r="B1016" s="91" t="s">
        <v>1189</v>
      </c>
      <c r="C1016" s="54" t="s">
        <v>2224</v>
      </c>
      <c r="D1016" s="58"/>
      <c r="E1016" s="58">
        <v>0</v>
      </c>
      <c r="F1016" s="58"/>
      <c r="G1016" s="58">
        <v>0</v>
      </c>
      <c r="H1016" s="74"/>
      <c r="I1016" s="74"/>
    </row>
    <row r="1017" spans="1:9" ht="140.25" customHeight="1">
      <c r="A1017" s="46" t="s">
        <v>1225</v>
      </c>
      <c r="B1017" s="91" t="s">
        <v>1190</v>
      </c>
      <c r="C1017" s="54" t="s">
        <v>2225</v>
      </c>
      <c r="D1017" s="58"/>
      <c r="E1017" s="58">
        <v>0</v>
      </c>
      <c r="F1017" s="58"/>
      <c r="G1017" s="58">
        <v>0</v>
      </c>
      <c r="H1017" s="74"/>
      <c r="I1017" s="74"/>
    </row>
    <row r="1018" spans="1:9" ht="75">
      <c r="A1018" s="46" t="s">
        <v>1225</v>
      </c>
      <c r="B1018" s="91" t="s">
        <v>1191</v>
      </c>
      <c r="C1018" s="54" t="s">
        <v>2226</v>
      </c>
      <c r="D1018" s="58"/>
      <c r="E1018" s="58">
        <v>0</v>
      </c>
      <c r="F1018" s="58"/>
      <c r="G1018" s="58">
        <v>0</v>
      </c>
      <c r="H1018" s="74"/>
      <c r="I1018" s="74"/>
    </row>
    <row r="1019" spans="1:9" ht="75">
      <c r="A1019" s="46" t="s">
        <v>1225</v>
      </c>
      <c r="B1019" s="91" t="s">
        <v>1192</v>
      </c>
      <c r="C1019" s="54" t="s">
        <v>2227</v>
      </c>
      <c r="D1019" s="58"/>
      <c r="E1019" s="58">
        <v>0</v>
      </c>
      <c r="F1019" s="58"/>
      <c r="G1019" s="58">
        <v>0</v>
      </c>
      <c r="H1019" s="74"/>
      <c r="I1019" s="74"/>
    </row>
    <row r="1020" spans="1:9" ht="112.5">
      <c r="A1020" s="46" t="s">
        <v>1225</v>
      </c>
      <c r="B1020" s="91" t="s">
        <v>1193</v>
      </c>
      <c r="C1020" s="54" t="s">
        <v>2228</v>
      </c>
      <c r="D1020" s="58">
        <v>2</v>
      </c>
      <c r="E1020" s="58">
        <v>0</v>
      </c>
      <c r="F1020" s="58"/>
      <c r="G1020" s="58">
        <v>0.32100000000000001</v>
      </c>
      <c r="H1020" s="74"/>
      <c r="I1020" s="74"/>
    </row>
    <row r="1021" spans="1:9" ht="93.75">
      <c r="A1021" s="46" t="s">
        <v>1225</v>
      </c>
      <c r="B1021" s="91" t="s">
        <v>1194</v>
      </c>
      <c r="C1021" s="54" t="s">
        <v>2229</v>
      </c>
      <c r="D1021" s="58"/>
      <c r="E1021" s="58">
        <v>0</v>
      </c>
      <c r="F1021" s="58"/>
      <c r="G1021" s="58">
        <v>0</v>
      </c>
      <c r="H1021" s="74"/>
      <c r="I1021" s="74"/>
    </row>
    <row r="1022" spans="1:9" ht="112.5">
      <c r="A1022" s="46" t="s">
        <v>1225</v>
      </c>
      <c r="B1022" s="91" t="s">
        <v>1195</v>
      </c>
      <c r="C1022" s="54" t="s">
        <v>2230</v>
      </c>
      <c r="D1022" s="58"/>
      <c r="E1022" s="58">
        <v>0</v>
      </c>
      <c r="F1022" s="58"/>
      <c r="G1022" s="58">
        <v>0</v>
      </c>
      <c r="H1022" s="74"/>
      <c r="I1022" s="74"/>
    </row>
    <row r="1023" spans="1:9" ht="150">
      <c r="A1023" s="46" t="s">
        <v>1225</v>
      </c>
      <c r="B1023" s="91" t="s">
        <v>1196</v>
      </c>
      <c r="C1023" s="54" t="s">
        <v>2231</v>
      </c>
      <c r="D1023" s="58"/>
      <c r="E1023" s="58">
        <v>0</v>
      </c>
      <c r="F1023" s="58"/>
      <c r="G1023" s="58">
        <v>0</v>
      </c>
      <c r="H1023" s="74"/>
      <c r="I1023" s="74"/>
    </row>
    <row r="1024" spans="1:9" ht="168.75">
      <c r="A1024" s="46" t="s">
        <v>1225</v>
      </c>
      <c r="B1024" s="91" t="s">
        <v>1197</v>
      </c>
      <c r="C1024" s="54" t="s">
        <v>2232</v>
      </c>
      <c r="D1024" s="58">
        <v>4</v>
      </c>
      <c r="E1024" s="58">
        <v>0</v>
      </c>
      <c r="F1024" s="58"/>
      <c r="G1024" s="58">
        <v>3.40</v>
      </c>
      <c r="H1024" s="74"/>
      <c r="I1024" s="74"/>
    </row>
    <row r="1025" spans="1:9" ht="112.5">
      <c r="A1025" s="46" t="s">
        <v>1225</v>
      </c>
      <c r="B1025" s="91" t="s">
        <v>1198</v>
      </c>
      <c r="C1025" s="54" t="s">
        <v>2233</v>
      </c>
      <c r="D1025" s="58"/>
      <c r="E1025" s="58">
        <v>0</v>
      </c>
      <c r="F1025" s="58"/>
      <c r="G1025" s="58">
        <v>0</v>
      </c>
      <c r="H1025" s="74"/>
      <c r="I1025" s="74"/>
    </row>
    <row r="1026" spans="1:9" ht="150">
      <c r="A1026" s="46" t="s">
        <v>1225</v>
      </c>
      <c r="B1026" s="91" t="s">
        <v>1199</v>
      </c>
      <c r="C1026" s="54" t="s">
        <v>2234</v>
      </c>
      <c r="D1026" s="58"/>
      <c r="E1026" s="58">
        <v>0</v>
      </c>
      <c r="F1026" s="58"/>
      <c r="G1026" s="58">
        <v>0</v>
      </c>
      <c r="H1026" s="74"/>
      <c r="I1026" s="74"/>
    </row>
    <row r="1027" spans="1:9" ht="131.25">
      <c r="A1027" s="46" t="s">
        <v>1225</v>
      </c>
      <c r="B1027" s="91" t="s">
        <v>1200</v>
      </c>
      <c r="C1027" s="54" t="s">
        <v>2235</v>
      </c>
      <c r="D1027" s="58"/>
      <c r="E1027" s="58">
        <v>0</v>
      </c>
      <c r="F1027" s="58"/>
      <c r="G1027" s="58">
        <v>0</v>
      </c>
      <c r="H1027" s="74"/>
      <c r="I1027" s="74"/>
    </row>
    <row r="1028" spans="1:9" ht="112.5">
      <c r="A1028" s="46" t="s">
        <v>1225</v>
      </c>
      <c r="B1028" s="91" t="s">
        <v>1201</v>
      </c>
      <c r="C1028" s="54" t="s">
        <v>2236</v>
      </c>
      <c r="D1028" s="58"/>
      <c r="E1028" s="58">
        <v>0</v>
      </c>
      <c r="F1028" s="58"/>
      <c r="G1028" s="58">
        <v>0</v>
      </c>
      <c r="H1028" s="74"/>
      <c r="I1028" s="74"/>
    </row>
    <row r="1029" spans="1:9" ht="93.75">
      <c r="A1029" s="46" t="s">
        <v>1225</v>
      </c>
      <c r="B1029" s="91" t="s">
        <v>1202</v>
      </c>
      <c r="C1029" s="54" t="s">
        <v>2237</v>
      </c>
      <c r="D1029" s="58"/>
      <c r="E1029" s="58">
        <v>0</v>
      </c>
      <c r="F1029" s="58"/>
      <c r="G1029" s="58">
        <v>0</v>
      </c>
      <c r="H1029" s="74"/>
      <c r="I1029" s="74"/>
    </row>
    <row r="1030" spans="1:9" ht="93.75">
      <c r="A1030" s="46" t="s">
        <v>1225</v>
      </c>
      <c r="B1030" s="91" t="s">
        <v>1203</v>
      </c>
      <c r="C1030" s="54" t="s">
        <v>2238</v>
      </c>
      <c r="D1030" s="58"/>
      <c r="E1030" s="58">
        <v>0</v>
      </c>
      <c r="F1030" s="58"/>
      <c r="G1030" s="58">
        <v>0</v>
      </c>
      <c r="H1030" s="74"/>
      <c r="I1030" s="74"/>
    </row>
    <row r="1031" spans="1:9" ht="156.7" customHeight="1">
      <c r="A1031" s="46" t="s">
        <v>1225</v>
      </c>
      <c r="B1031" s="91" t="s">
        <v>1204</v>
      </c>
      <c r="C1031" s="54" t="s">
        <v>2239</v>
      </c>
      <c r="D1031" s="58"/>
      <c r="E1031" s="58">
        <v>0</v>
      </c>
      <c r="F1031" s="58"/>
      <c r="G1031" s="58">
        <v>0</v>
      </c>
      <c r="H1031" s="74"/>
      <c r="I1031" s="74"/>
    </row>
    <row r="1032" spans="1:9" ht="56.25">
      <c r="A1032" s="46" t="s">
        <v>1225</v>
      </c>
      <c r="B1032" s="91" t="s">
        <v>1205</v>
      </c>
      <c r="C1032" s="54" t="s">
        <v>2240</v>
      </c>
      <c r="D1032" s="58"/>
      <c r="E1032" s="58">
        <v>0</v>
      </c>
      <c r="F1032" s="58"/>
      <c r="G1032" s="58">
        <v>0</v>
      </c>
      <c r="H1032" s="74"/>
      <c r="I1032" s="74"/>
    </row>
    <row r="1033" spans="1:9" ht="75">
      <c r="A1033" s="46" t="s">
        <v>1225</v>
      </c>
      <c r="B1033" s="91" t="s">
        <v>1206</v>
      </c>
      <c r="C1033" s="54" t="s">
        <v>2241</v>
      </c>
      <c r="D1033" s="58"/>
      <c r="E1033" s="58">
        <v>0</v>
      </c>
      <c r="F1033" s="58"/>
      <c r="G1033" s="58">
        <v>0</v>
      </c>
      <c r="H1033" s="74"/>
      <c r="I1033" s="74"/>
    </row>
    <row r="1034" spans="1:9" ht="153.75" customHeight="1">
      <c r="A1034" s="46" t="s">
        <v>1225</v>
      </c>
      <c r="B1034" s="91" t="s">
        <v>1207</v>
      </c>
      <c r="C1034" s="54" t="s">
        <v>2242</v>
      </c>
      <c r="D1034" s="58">
        <v>2</v>
      </c>
      <c r="E1034" s="58">
        <v>1.26</v>
      </c>
      <c r="F1034" s="58"/>
      <c r="G1034" s="58">
        <v>0.253</v>
      </c>
      <c r="H1034" s="74"/>
      <c r="I1034" s="74"/>
    </row>
    <row r="1035" spans="1:9" ht="168.75">
      <c r="A1035" s="46" t="s">
        <v>1225</v>
      </c>
      <c r="B1035" s="91" t="s">
        <v>1208</v>
      </c>
      <c r="C1035" s="54" t="s">
        <v>2243</v>
      </c>
      <c r="D1035" s="58"/>
      <c r="E1035" s="58">
        <v>0</v>
      </c>
      <c r="F1035" s="58"/>
      <c r="G1035" s="58">
        <v>0</v>
      </c>
      <c r="H1035" s="74"/>
      <c r="I1035" s="74"/>
    </row>
    <row r="1036" spans="1:9" ht="93.75">
      <c r="A1036" s="46" t="s">
        <v>1225</v>
      </c>
      <c r="B1036" s="91" t="s">
        <v>1209</v>
      </c>
      <c r="C1036" s="54" t="s">
        <v>2244</v>
      </c>
      <c r="D1036" s="58"/>
      <c r="E1036" s="58">
        <v>0</v>
      </c>
      <c r="F1036" s="58"/>
      <c r="G1036" s="58">
        <v>0</v>
      </c>
      <c r="H1036" s="74"/>
      <c r="I1036" s="74"/>
    </row>
    <row r="1037" spans="1:9" ht="75">
      <c r="A1037" s="46" t="s">
        <v>1225</v>
      </c>
      <c r="B1037" s="91" t="s">
        <v>1210</v>
      </c>
      <c r="C1037" s="54" t="s">
        <v>2245</v>
      </c>
      <c r="D1037" s="58">
        <v>4</v>
      </c>
      <c r="E1037" s="58">
        <v>0</v>
      </c>
      <c r="F1037" s="58"/>
      <c r="G1037" s="58">
        <v>0.28000000000000003</v>
      </c>
      <c r="H1037" s="74"/>
      <c r="I1037" s="74"/>
    </row>
    <row r="1038" spans="1:9" ht="112.5">
      <c r="A1038" s="46" t="s">
        <v>1225</v>
      </c>
      <c r="B1038" s="91" t="s">
        <v>1211</v>
      </c>
      <c r="C1038" s="54" t="s">
        <v>2246</v>
      </c>
      <c r="D1038" s="58"/>
      <c r="E1038" s="58">
        <v>0</v>
      </c>
      <c r="F1038" s="58"/>
      <c r="G1038" s="58">
        <v>0</v>
      </c>
      <c r="H1038" s="74"/>
      <c r="I1038" s="74"/>
    </row>
    <row r="1039" spans="1:9" ht="75">
      <c r="A1039" s="46" t="s">
        <v>1225</v>
      </c>
      <c r="B1039" s="91" t="s">
        <v>1212</v>
      </c>
      <c r="C1039" s="54" t="s">
        <v>2247</v>
      </c>
      <c r="D1039" s="58"/>
      <c r="E1039" s="58">
        <v>0</v>
      </c>
      <c r="F1039" s="58"/>
      <c r="G1039" s="58">
        <v>0</v>
      </c>
      <c r="H1039" s="74"/>
      <c r="I1039" s="74"/>
    </row>
    <row r="1040" spans="1:9" ht="112.5">
      <c r="A1040" s="46" t="s">
        <v>1225</v>
      </c>
      <c r="B1040" s="91" t="s">
        <v>1213</v>
      </c>
      <c r="C1040" s="54" t="s">
        <v>2248</v>
      </c>
      <c r="D1040" s="58"/>
      <c r="E1040" s="58">
        <v>0</v>
      </c>
      <c r="F1040" s="58"/>
      <c r="G1040" s="58">
        <v>0</v>
      </c>
      <c r="H1040" s="74"/>
      <c r="I1040" s="74"/>
    </row>
    <row r="1041" spans="1:9" ht="112.5">
      <c r="A1041" s="46" t="s">
        <v>1225</v>
      </c>
      <c r="B1041" s="91" t="s">
        <v>1214</v>
      </c>
      <c r="C1041" s="54" t="s">
        <v>2249</v>
      </c>
      <c r="D1041" s="58"/>
      <c r="E1041" s="58">
        <v>0</v>
      </c>
      <c r="F1041" s="58"/>
      <c r="G1041" s="58">
        <v>0</v>
      </c>
      <c r="H1041" s="74"/>
      <c r="I1041" s="74"/>
    </row>
    <row r="1042" spans="1:9" ht="168.75">
      <c r="A1042" s="124" t="s">
        <v>1225</v>
      </c>
      <c r="B1042" s="91" t="s">
        <v>1215</v>
      </c>
      <c r="C1042" s="54" t="s">
        <v>2250</v>
      </c>
      <c r="D1042" s="58"/>
      <c r="E1042" s="58">
        <v>0</v>
      </c>
      <c r="F1042" s="58"/>
      <c r="G1042" s="58">
        <v>0</v>
      </c>
      <c r="H1042" s="74"/>
      <c r="I1042" s="74"/>
    </row>
    <row r="1043" spans="1:9" ht="18.75">
      <c r="A1043" s="124" t="s">
        <v>1226</v>
      </c>
      <c r="B1043" s="91" t="s">
        <v>1216</v>
      </c>
      <c r="C1043" s="55"/>
      <c r="D1043" s="4"/>
      <c r="E1043" s="4"/>
      <c r="F1043" s="4"/>
      <c r="G1043" s="4"/>
      <c r="H1043" s="4"/>
      <c r="I1043" s="4"/>
    </row>
    <row r="1044" spans="1:9" ht="37.5">
      <c r="A1044" s="124" t="s">
        <v>1226</v>
      </c>
      <c r="B1044" s="91" t="s">
        <v>1217</v>
      </c>
      <c r="C1044" s="55"/>
      <c r="D1044" s="4"/>
      <c r="E1044" s="4"/>
      <c r="F1044" s="4"/>
      <c r="G1044" s="4"/>
      <c r="H1044" s="4"/>
      <c r="I1044" s="4"/>
    </row>
    <row r="1045" spans="1:9" ht="18.75">
      <c r="A1045" s="124" t="s">
        <v>1226</v>
      </c>
      <c r="B1045" s="91" t="s">
        <v>1218</v>
      </c>
      <c r="C1045" s="55"/>
      <c r="D1045" s="4"/>
      <c r="E1045" s="4"/>
      <c r="F1045" s="4"/>
      <c r="G1045" s="4"/>
      <c r="H1045" s="4"/>
      <c r="I1045" s="4"/>
    </row>
    <row r="1046" spans="1:9" ht="18.75">
      <c r="A1046" s="124" t="s">
        <v>1226</v>
      </c>
      <c r="B1046" s="91" t="s">
        <v>1219</v>
      </c>
      <c r="C1046" s="55"/>
      <c r="D1046" s="4"/>
      <c r="E1046" s="4"/>
      <c r="F1046" s="4"/>
      <c r="G1046" s="4"/>
      <c r="H1046" s="4"/>
      <c r="I1046" s="4"/>
    </row>
    <row r="1047" spans="1:9" ht="37.5">
      <c r="A1047" s="124" t="s">
        <v>1226</v>
      </c>
      <c r="B1047" s="91" t="s">
        <v>1220</v>
      </c>
      <c r="C1047" s="55"/>
      <c r="D1047" s="4"/>
      <c r="E1047" s="4"/>
      <c r="F1047" s="4"/>
      <c r="G1047" s="4"/>
      <c r="H1047" s="4"/>
      <c r="I1047" s="4"/>
    </row>
    <row r="1048" spans="1:9" ht="18.75">
      <c r="A1048" s="124" t="s">
        <v>1226</v>
      </c>
      <c r="B1048" s="91" t="s">
        <v>1221</v>
      </c>
      <c r="C1048" s="55"/>
      <c r="D1048" s="4"/>
      <c r="E1048" s="4"/>
      <c r="F1048" s="4"/>
      <c r="G1048" s="4"/>
      <c r="H1048" s="4"/>
      <c r="I1048" s="4"/>
    </row>
    <row r="1049" spans="1:9" ht="37.5">
      <c r="A1049" s="124" t="s">
        <v>1226</v>
      </c>
      <c r="B1049" s="91" t="s">
        <v>1222</v>
      </c>
      <c r="C1049" s="55"/>
      <c r="D1049" s="4"/>
      <c r="E1049" s="4"/>
      <c r="F1049" s="4"/>
      <c r="G1049" s="4"/>
      <c r="H1049" s="4"/>
      <c r="I1049" s="4"/>
    </row>
  </sheetData>
  <sheetProtection/>
  <protectedRanges>
    <protectedRange password="DCF9" sqref="B388:B390" name="Марков_1_2_1_1_1"/>
    <protectedRange sqref="H18:I19 D17:I17 D18:F1048" name="Марков Арсений_2_1_1_1"/>
    <protectedRange sqref="G18:G1048" name="Марков Арсений_2_1_1_4_1"/>
  </protectedRanges>
  <autoFilter ref="A10:I1049"/>
  <customSheetViews>
    <customSheetView guid="{5fc90e08-ad0e-4795-941d-35e2e9aa0c83}" fitToPage="1" scale="60" showPageBreaks="1" topLeftCell="A4" view="pageBreakPreview">
      <selection pane="topLeft" activeCell="A511" sqref="A511:XFD511"/>
      <pageMargins left="0.7086614173228347" right="0.7086614173228347" top="0.7480314960629921" bottom="0.7480314960629921" header="0.31496062992125984" footer="0.31496062992125984"/>
      <pageSetup orientation="landscape" paperSize="8" scale="10" r:id="rId2"/>
    </customSheetView>
    <customSheetView guid="{85c1706c-7836-4559-b752-e8e8fe246acb}" fitToPage="1" hiddenColumns="1" printArea="1" scale="60" showPageBreaks="1" topLeftCell="A1" view="pageBreakPreview">
      <selection pane="topLeft" activeCell="AO25" sqref="AO25"/>
      <pageMargins left="0.25" right="0.25" top="0.75" bottom="0.75" header="0.3" footer="0.3"/>
      <pageSetup fitToHeight="0" orientation="landscape" paperSize="8" scale="37" r:id="rId3"/>
    </customSheetView>
    <customSheetView guid="{5064d3ad-e944-4394-80c0-5f46a3a11324}" fitToPage="1" scale="60" showPageBreaks="1" topLeftCell="A740" view="pageBreakPreview">
      <selection pane="topLeft" activeCell="A762" sqref="A762:XFD762"/>
      <pageMargins left="0.7086614173228347" right="0.7086614173228347" top="0.7480314960629921" bottom="0.7480314960629921" header="0.31496062992125984" footer="0.31496062992125984"/>
      <pageSetup orientation="landscape" paperSize="8" scale="10" r:id="rId4"/>
    </customSheetView>
    <customSheetView guid="{5aafafc3-d964-4ab6-8432-2a078851b311}" fitToPage="1" scale="60" showPageBreaks="1" topLeftCell="A893" view="pageBreakPreview">
      <selection pane="topLeft" activeCell="A898" sqref="A898:XFD898"/>
      <pageMargins left="0.7086614173228347" right="0.7086614173228347" top="0.7480314960629921" bottom="0.7480314960629921" header="0.31496062992125984" footer="0.31496062992125984"/>
      <pageSetup orientation="landscape" paperSize="8" scale="10" r:id="rId5"/>
    </customSheetView>
    <customSheetView guid="{c76f2630-7664-442e-b9b3-04d948a4a3b9}" fitToPage="1" scale="60" showPageBreaks="1" topLeftCell="A4" view="pageBreakPreview">
      <selection pane="topLeft" activeCell="D14" sqref="D14:O16"/>
      <pageMargins left="0.7086614173228347" right="0.7086614173228347" top="0.7480314960629921" bottom="0.7480314960629921" header="0.31496062992125984" footer="0.31496062992125984"/>
      <pageSetup orientation="landscape" paperSize="8" scale="10" r:id="rId6"/>
    </customSheetView>
    <customSheetView guid="{0074232c-82ee-4640-9d2c-d81e73e7819b}" fitToPage="1" scale="60" showPageBreaks="1" topLeftCell="A4" view="pageBreakPreview">
      <selection pane="topLeft" activeCell="D14" sqref="D14:O16"/>
      <pageMargins left="0.7086614173228347" right="0.7086614173228347" top="0.7480314960629921" bottom="0.7480314960629921" header="0.31496062992125984" footer="0.31496062992125984"/>
      <pageSetup orientation="landscape" paperSize="8" scale="10" r:id="rId7"/>
    </customSheetView>
    <customSheetView guid="{34a3563c-1a82-4ac3-b043-a75de8010ddd}" fitToPage="1" scale="60" showPageBreaks="1" topLeftCell="A1132" view="pageBreakPreview">
      <selection pane="topLeft" activeCell="AD1140" sqref="AD1140"/>
      <pageMargins left="0.7086614173228347" right="0.7086614173228347" top="0.7480314960629921" bottom="0.7480314960629921" header="0.31496062992125984" footer="0.31496062992125984"/>
      <pageSetup orientation="landscape" paperSize="8" scale="10" r:id="rId8"/>
    </customSheetView>
    <customSheetView guid="{39985240-4cd4-4102-adc3-9f01ef2a4868}" fitToPage="1" scale="60" showPageBreaks="1" topLeftCell="A4" view="pageBreakPreview">
      <selection pane="topLeft" activeCell="AB15" sqref="AB15:AM16"/>
      <pageMargins left="0.7086614173228347" right="0.7086614173228347" top="0.7480314960629921" bottom="0.7480314960629921" header="0.31496062992125984" footer="0.31496062992125984"/>
      <pageSetup orientation="landscape" paperSize="8" scale="10" r:id="rId9"/>
    </customSheetView>
    <customSheetView guid="{eabb936e-c02b-4c9d-b84c-0948bda629f9}" fitToPage="1" printArea="1" scale="60" showPageBreaks="1" topLeftCell="A1" view="pageBreakPreview">
      <selection pane="topLeft" activeCell="A20" sqref="A20:A183"/>
      <pageMargins left="0.7086614173228347" right="0.7086614173228347" top="0.7480314960629921" bottom="0.7480314960629921" header="0.31496062992125984" footer="0.31496062992125984"/>
      <pageSetup orientation="landscape" paperSize="8" scale="34" r:id="rId10"/>
    </customSheetView>
    <customSheetView guid="{bfcd4054-e88b-4a26-b2a5-5e12c86b9c78}" fitToPage="1" scale="60" showPageBreaks="1" topLeftCell="A1" view="pageBreakPreview">
      <selection pane="topLeft" activeCell="AB15" sqref="AB15:AM16"/>
      <pageMargins left="0.7086614173228347" right="0.7086614173228347" top="0.7480314960629921" bottom="0.7480314960629921" header="0.31496062992125984" footer="0.31496062992125984"/>
      <pageSetup orientation="landscape" paperSize="8" scale="10" r:id="rId11"/>
    </customSheetView>
    <customSheetView guid="{b0e74345-3e04-4467-962b-7961d7464baa}" fitToPage="1" scale="60" showPageBreaks="1" topLeftCell="A4" view="pageBreakPreview">
      <selection pane="topLeft" activeCell="A511" sqref="A511:XFD511"/>
      <pageMargins left="0.7086614173228347" right="0.7086614173228347" top="0.7480314960629921" bottom="0.7480314960629921" header="0.31496062992125984" footer="0.31496062992125984"/>
      <pageSetup orientation="landscape" paperSize="8" scale="10" r:id="rId12"/>
    </customSheetView>
    <customSheetView guid="{3043a56a-aa94-4195-9f5d-c431f529d1d1}" fitToPage="1" scale="60" showPageBreaks="1" topLeftCell="A4" view="pageBreakPreview">
      <selection pane="topLeft" activeCell="A640" sqref="A640:XFD640"/>
      <pageMargins left="0.7086614173228347" right="0.7086614173228347" top="0.7480314960629921" bottom="0.7480314960629921" header="0.31496062992125984" footer="0.31496062992125984"/>
      <pageSetup orientation="landscape" paperSize="8" scale="10" r:id="rId13"/>
    </customSheetView>
    <customSheetView guid="{1f9af975-1b44-4c87-813d-0170d4a06720}" fitToPage="1" scale="60" showPageBreaks="1" topLeftCell="A1132" view="pageBreakPreview">
      <selection pane="topLeft" activeCell="AD1140" sqref="AD1140"/>
      <pageMargins left="0.7086614173228347" right="0.7086614173228347" top="0.7480314960629921" bottom="0.7480314960629921" header="0.31496062992125984" footer="0.31496062992125984"/>
      <pageSetup orientation="landscape" paperSize="8" scale="10" r:id="rId14"/>
    </customSheetView>
    <customSheetView guid="{e2591e82-4285-4742-86bd-d3a673762f03}" fitToPage="1" scale="60" showPageBreaks="1" topLeftCell="A4" view="pageBreakPreview">
      <selection pane="topLeft" activeCell="A640" sqref="A640:XFD640"/>
      <pageMargins left="0.7086614173228347" right="0.7086614173228347" top="0.7480314960629921" bottom="0.7480314960629921" header="0.31496062992125984" footer="0.31496062992125984"/>
      <pageSetup orientation="landscape" paperSize="8" scale="10" r:id="rId15"/>
    </customSheetView>
    <customSheetView guid="{2996545f-3509-47a3-8d90-b6123552c716}" fitToPage="1" scale="60" showPageBreaks="1" topLeftCell="A4" view="pageBreakPreview">
      <selection pane="topLeft" activeCell="A640" sqref="A640:XFD640"/>
      <pageMargins left="0.7086614173228347" right="0.7086614173228347" top="0.7480314960629921" bottom="0.7480314960629921" header="0.31496062992125984" footer="0.31496062992125984"/>
      <pageSetup orientation="landscape" paperSize="8" scale="10" r:id="rId16"/>
    </customSheetView>
    <customSheetView guid="{d96c1a6d-bab5-4938-a8db-69cdb73c4088}" fitToPage="1" scale="60" showPageBreaks="1" topLeftCell="A157" view="pageBreakPreview">
      <selection pane="topLeft" activeCell="A165" sqref="A165:XFD165"/>
      <pageMargins left="0.7086614173228347" right="0.7086614173228347" top="0.7480314960629921" bottom="0.7480314960629921" header="0.31496062992125984" footer="0.31496062992125984"/>
      <pageSetup orientation="landscape" paperSize="8" scale="10" r:id="rId17"/>
    </customSheetView>
    <customSheetView guid="{3e36a7b8-c6c2-45bb-82e7-aea5b5600b87}" fitToPage="1" printArea="1" scale="60" showAutoFilter="1" showPageBreaks="1" topLeftCell="A6" view="pageBreakPreview">
      <selection pane="topLeft" activeCell="G20" sqref="G20"/>
      <pageMargins left="0.25" right="0.25" top="0.75" bottom="0.75" header="0.3" footer="0.3"/>
      <pageSetup fitToHeight="0" orientation="landscape" paperSize="8" scale="36" r:id="rId18"/>
    </customSheetView>
  </customSheetViews>
  <mergeCells count="8">
    <mergeCell ref="A4:I4"/>
    <mergeCell ref="A5:H5"/>
    <mergeCell ref="B6:F6"/>
    <mergeCell ref="B7:B9"/>
    <mergeCell ref="A7:A9"/>
    <mergeCell ref="D8:I8"/>
    <mergeCell ref="D7:I7"/>
    <mergeCell ref="C7:C9"/>
  </mergeCells>
  <conditionalFormatting sqref="F387:G387 F367:G367 F363:G363 F356:G356 F351:G351 F338:G338 F336:G336 F334:G334 F330:G330 F326:G326 F323:G323 F313:G313 F306:G306 F282:G282 F277:G277 F270:G270 F262:G262 F259:G259 F256:G256 F251:G252 F243:G243 F240:G240 F237:G237 F228:G228 F226:G226 F220:G220 F192:G192 F187:G187 F183:G183 F180:G180 F155:G155 F138:G138 F127:G127 F123:G123 F114:G115 F111:G111 F158:G159">
    <cfRule type="containsText" priority="1" dxfId="0" operator="containsText" text="закрыт 2014">
      <formula>NOT(ISERROR(SEARCH("закрыт 2014",F111)))</formula>
    </cfRule>
  </conditionalFormatting>
  <pageMargins left="0.25" right="0.25" top="0.75" bottom="0.75" header="0.3" footer="0.3"/>
  <pageSetup fitToHeight="0" orientation="landscape" paperSize="8"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r="http://schemas.microsoft.com/office/spreadsheetml/2014/revision" xr:uid="{53badd5f-a1f2-40ba-9ec8-29201d8e3e17}">
  <sheetPr codeName="">
    <tabColor rgb="FF92D050"/>
  </sheetPr>
  <dimension ref="A1:X1050"/>
  <sheetViews>
    <sheetView view="pageBreakPreview" zoomScaleNormal="100" zoomScaleSheetLayoutView="100" workbookViewId="0" topLeftCell="A4">
      <selection pane="topLeft" activeCell="D18" sqref="D18"/>
    </sheetView>
  </sheetViews>
  <sheetFormatPr defaultColWidth="9" defaultRowHeight="15.75"/>
  <cols>
    <col min="1" max="1" width="11.375" style="90" customWidth="1"/>
    <col min="2" max="2" width="33.125" style="8" customWidth="1"/>
    <col min="3" max="3" width="14.5" style="151" customWidth="1"/>
    <col min="4" max="4" width="14.625" style="8" customWidth="1"/>
    <col min="5" max="5" width="6" style="8" customWidth="1"/>
    <col min="6" max="6" width="7.5" style="8" customWidth="1"/>
    <col min="7" max="7" width="6" style="8" customWidth="1"/>
    <col min="8" max="8" width="9.5" style="8" customWidth="1"/>
    <col min="9" max="10" width="6" style="8" customWidth="1"/>
    <col min="11" max="11" width="10.375" style="8" customWidth="1"/>
    <col min="12" max="12" width="6" style="8" customWidth="1"/>
    <col min="13" max="13" width="8.125" style="8" customWidth="1"/>
    <col min="14" max="14" width="6" style="8" customWidth="1"/>
    <col min="15" max="15" width="10.875" style="8" customWidth="1"/>
    <col min="16" max="17" width="6" style="8" customWidth="1"/>
    <col min="18" max="18" width="8.5" style="8" customWidth="1"/>
    <col min="19" max="19" width="6" style="8" customWidth="1"/>
    <col min="20" max="20" width="14.75" style="8" customWidth="1"/>
    <col min="21" max="21" width="6" style="8" customWidth="1"/>
    <col min="22" max="22" width="8" style="8" customWidth="1"/>
    <col min="23" max="23" width="6" style="8" customWidth="1"/>
    <col min="24" max="24" width="22.375" style="8" customWidth="1"/>
    <col min="25" max="16384" width="9" style="8"/>
  </cols>
  <sheetData>
    <row r="1" spans="1:24" ht="15.75">
      <c r="A1" s="8"/>
      <c r="X1" s="8" t="s">
        <v>109</v>
      </c>
    </row>
    <row r="2" spans="1:23" ht="15.75">
      <c r="A2" s="8"/>
      <c r="W2" s="8" t="s">
        <v>110</v>
      </c>
    </row>
    <row r="3" spans="1:23" ht="15.75">
      <c r="A3" s="8"/>
      <c r="W3" s="8" t="s">
        <v>111</v>
      </c>
    </row>
    <row r="4" spans="1:24" ht="18.75">
      <c r="A4" s="207" t="s">
        <v>122</v>
      </c>
      <c r="B4" s="207"/>
      <c r="C4" s="207"/>
      <c r="D4" s="207"/>
      <c r="E4" s="207"/>
      <c r="F4" s="207"/>
      <c r="G4" s="207"/>
      <c r="H4" s="207"/>
      <c r="I4" s="207"/>
      <c r="J4" s="207"/>
      <c r="K4" s="207"/>
      <c r="L4" s="207"/>
      <c r="M4" s="207"/>
      <c r="N4" s="207"/>
      <c r="O4" s="207"/>
      <c r="P4" s="207"/>
      <c r="Q4" s="207"/>
      <c r="R4" s="207"/>
      <c r="S4" s="207"/>
      <c r="T4" s="207"/>
      <c r="U4" s="207"/>
      <c r="V4" s="207"/>
      <c r="W4" s="207"/>
      <c r="X4" s="207"/>
    </row>
    <row r="5" spans="1:24" ht="39" customHeight="1">
      <c r="A5" s="218" t="s">
        <v>125</v>
      </c>
      <c r="B5" s="218"/>
      <c r="C5" s="218"/>
      <c r="D5" s="218"/>
      <c r="E5" s="218"/>
      <c r="F5" s="218"/>
      <c r="G5" s="218"/>
      <c r="H5" s="218"/>
      <c r="I5" s="218"/>
      <c r="J5" s="218"/>
      <c r="K5" s="218"/>
      <c r="L5" s="218"/>
      <c r="M5" s="218"/>
      <c r="N5" s="218"/>
      <c r="O5" s="218"/>
      <c r="P5" s="218"/>
      <c r="Q5" s="218"/>
      <c r="R5" s="218"/>
      <c r="S5" s="218"/>
      <c r="T5" s="218"/>
      <c r="U5" s="218"/>
      <c r="V5" s="218"/>
      <c r="W5" s="218"/>
      <c r="X5" s="218"/>
    </row>
    <row r="6" spans="1:24" ht="15.75">
      <c r="A6" s="3"/>
      <c r="B6" s="3"/>
      <c r="C6" s="3"/>
      <c r="D6" s="3"/>
      <c r="E6" s="3"/>
      <c r="F6" s="3"/>
      <c r="G6" s="3"/>
      <c r="H6" s="211" t="s">
        <v>100</v>
      </c>
      <c r="I6" s="211"/>
      <c r="J6" s="211"/>
      <c r="K6" s="211"/>
      <c r="L6" s="211"/>
      <c r="M6" s="3"/>
      <c r="N6" s="3"/>
      <c r="O6" s="3"/>
      <c r="P6" s="3"/>
      <c r="Q6" s="3"/>
      <c r="R6" s="6"/>
      <c r="S6" s="6"/>
      <c r="U6" s="6"/>
      <c r="V6" s="6"/>
      <c r="W6" s="6"/>
      <c r="X6" s="6"/>
    </row>
    <row r="7" spans="1:24" ht="39.75" customHeight="1">
      <c r="A7" s="210" t="s">
        <v>43</v>
      </c>
      <c r="B7" s="210" t="s">
        <v>20</v>
      </c>
      <c r="C7" s="182" t="s">
        <v>1</v>
      </c>
      <c r="D7" s="222" t="s">
        <v>25</v>
      </c>
      <c r="E7" s="223"/>
      <c r="F7" s="223"/>
      <c r="G7" s="223"/>
      <c r="H7" s="223"/>
      <c r="I7" s="223"/>
      <c r="J7" s="224"/>
      <c r="K7" s="222" t="s">
        <v>2716</v>
      </c>
      <c r="L7" s="223"/>
      <c r="M7" s="223"/>
      <c r="N7" s="223"/>
      <c r="O7" s="223"/>
      <c r="P7" s="223"/>
      <c r="Q7" s="224"/>
      <c r="R7" s="219" t="s">
        <v>89</v>
      </c>
      <c r="S7" s="220"/>
      <c r="T7" s="220"/>
      <c r="U7" s="220"/>
      <c r="V7" s="220"/>
      <c r="W7" s="220"/>
      <c r="X7" s="221"/>
    </row>
    <row r="8" spans="1:24" ht="15.75">
      <c r="A8" s="210"/>
      <c r="B8" s="210"/>
      <c r="C8" s="183"/>
      <c r="D8" s="225"/>
      <c r="E8" s="226"/>
      <c r="F8" s="226"/>
      <c r="G8" s="226"/>
      <c r="H8" s="226"/>
      <c r="I8" s="226"/>
      <c r="J8" s="227"/>
      <c r="K8" s="225"/>
      <c r="L8" s="226"/>
      <c r="M8" s="226"/>
      <c r="N8" s="226"/>
      <c r="O8" s="226"/>
      <c r="P8" s="226"/>
      <c r="Q8" s="227"/>
      <c r="R8" s="215" t="s">
        <v>124</v>
      </c>
      <c r="S8" s="216"/>
      <c r="T8" s="216"/>
      <c r="U8" s="216"/>
      <c r="V8" s="216"/>
      <c r="W8" s="216"/>
      <c r="X8" s="217"/>
    </row>
    <row r="9" spans="1:24" ht="15.8" customHeight="1">
      <c r="A9" s="210"/>
      <c r="B9" s="210"/>
      <c r="C9" s="183"/>
      <c r="D9" s="210" t="s">
        <v>12</v>
      </c>
      <c r="E9" s="210"/>
      <c r="F9" s="210"/>
      <c r="G9" s="210"/>
      <c r="H9" s="210"/>
      <c r="I9" s="210"/>
      <c r="J9" s="210"/>
      <c r="K9" s="210" t="s">
        <v>102</v>
      </c>
      <c r="L9" s="210"/>
      <c r="M9" s="210"/>
      <c r="N9" s="210"/>
      <c r="O9" s="210"/>
      <c r="P9" s="210"/>
      <c r="Q9" s="210"/>
      <c r="R9" s="210" t="s">
        <v>12</v>
      </c>
      <c r="S9" s="210"/>
      <c r="T9" s="210"/>
      <c r="U9" s="210"/>
      <c r="V9" s="210"/>
      <c r="W9" s="210"/>
      <c r="X9" s="210"/>
    </row>
    <row r="10" spans="1:24" ht="42">
      <c r="A10" s="210"/>
      <c r="B10" s="210"/>
      <c r="C10" s="184"/>
      <c r="D10" s="20" t="s">
        <v>2</v>
      </c>
      <c r="E10" s="20" t="s">
        <v>3</v>
      </c>
      <c r="F10" s="20" t="s">
        <v>67</v>
      </c>
      <c r="G10" s="20" t="s">
        <v>53</v>
      </c>
      <c r="H10" s="20" t="s">
        <v>54</v>
      </c>
      <c r="I10" s="20" t="s">
        <v>0</v>
      </c>
      <c r="J10" s="7" t="s">
        <v>42</v>
      </c>
      <c r="K10" s="20" t="s">
        <v>2</v>
      </c>
      <c r="L10" s="20" t="s">
        <v>3</v>
      </c>
      <c r="M10" s="20" t="s">
        <v>67</v>
      </c>
      <c r="N10" s="20" t="s">
        <v>53</v>
      </c>
      <c r="O10" s="20" t="s">
        <v>54</v>
      </c>
      <c r="P10" s="20" t="s">
        <v>0</v>
      </c>
      <c r="Q10" s="7" t="s">
        <v>42</v>
      </c>
      <c r="R10" s="20" t="s">
        <v>2</v>
      </c>
      <c r="S10" s="20" t="s">
        <v>3</v>
      </c>
      <c r="T10" s="20" t="s">
        <v>67</v>
      </c>
      <c r="U10" s="20" t="s">
        <v>53</v>
      </c>
      <c r="V10" s="20" t="s">
        <v>54</v>
      </c>
      <c r="W10" s="20" t="s">
        <v>0</v>
      </c>
      <c r="X10" s="7" t="s">
        <v>42</v>
      </c>
    </row>
    <row r="11" spans="1:24" ht="15.75">
      <c r="A11" s="148">
        <v>1</v>
      </c>
      <c r="B11" s="148">
        <v>2</v>
      </c>
      <c r="C11" s="147">
        <v>3</v>
      </c>
      <c r="D11" s="11" t="s">
        <v>29</v>
      </c>
      <c r="E11" s="11" t="s">
        <v>30</v>
      </c>
      <c r="F11" s="11" t="s">
        <v>31</v>
      </c>
      <c r="G11" s="11" t="s">
        <v>32</v>
      </c>
      <c r="H11" s="11" t="s">
        <v>33</v>
      </c>
      <c r="I11" s="11" t="s">
        <v>34</v>
      </c>
      <c r="J11" s="11" t="s">
        <v>45</v>
      </c>
      <c r="K11" s="11" t="s">
        <v>68</v>
      </c>
      <c r="L11" s="11" t="s">
        <v>69</v>
      </c>
      <c r="M11" s="11" t="s">
        <v>70</v>
      </c>
      <c r="N11" s="11" t="s">
        <v>71</v>
      </c>
      <c r="O11" s="11" t="s">
        <v>72</v>
      </c>
      <c r="P11" s="11" t="s">
        <v>73</v>
      </c>
      <c r="Q11" s="11" t="s">
        <v>74</v>
      </c>
      <c r="R11" s="11" t="s">
        <v>75</v>
      </c>
      <c r="S11" s="11" t="s">
        <v>76</v>
      </c>
      <c r="T11" s="11" t="s">
        <v>77</v>
      </c>
      <c r="U11" s="11" t="s">
        <v>78</v>
      </c>
      <c r="V11" s="11" t="s">
        <v>79</v>
      </c>
      <c r="W11" s="11" t="s">
        <v>80</v>
      </c>
      <c r="X11" s="11" t="s">
        <v>81</v>
      </c>
    </row>
    <row r="12" spans="1:24" ht="18.75">
      <c r="A12" s="152"/>
      <c r="B12" s="153"/>
      <c r="C12" s="147"/>
      <c r="D12" s="57">
        <f t="shared" si="0" ref="D12:X12">=SUM(D13:D1050)</f>
        <v>124.40200000000003</v>
      </c>
      <c r="E12" s="57">
        <f t="shared" si="0"/>
        <v>0</v>
      </c>
      <c r="F12" s="57">
        <f t="shared" si="0"/>
        <v>59.426259999999992</v>
      </c>
      <c r="G12" s="57">
        <f t="shared" si="0"/>
        <v>0</v>
      </c>
      <c r="H12" s="57">
        <f t="shared" si="0"/>
        <v>158.87880233333331</v>
      </c>
      <c r="I12" s="57">
        <f t="shared" si="0"/>
        <v>0</v>
      </c>
      <c r="J12" s="57">
        <f t="shared" si="0"/>
        <v>0</v>
      </c>
      <c r="K12" s="57">
        <f t="shared" si="0"/>
        <v>124.40200000000003</v>
      </c>
      <c r="L12" s="57">
        <f t="shared" si="0"/>
        <v>0</v>
      </c>
      <c r="M12" s="57">
        <f t="shared" si="0"/>
        <v>59.426259999999992</v>
      </c>
      <c r="N12" s="57">
        <f t="shared" si="0"/>
        <v>0</v>
      </c>
      <c r="O12" s="57">
        <f t="shared" si="0"/>
        <v>158.87880233333331</v>
      </c>
      <c r="P12" s="57">
        <f t="shared" si="0"/>
        <v>0</v>
      </c>
      <c r="Q12" s="57">
        <f t="shared" si="0"/>
        <v>0</v>
      </c>
      <c r="R12" s="57">
        <f t="shared" si="0"/>
        <v>124.40200000000003</v>
      </c>
      <c r="S12" s="57">
        <f t="shared" si="0"/>
        <v>0</v>
      </c>
      <c r="T12" s="57">
        <f t="shared" si="0"/>
        <v>59.426259999999992</v>
      </c>
      <c r="U12" s="57">
        <f t="shared" si="0"/>
        <v>0</v>
      </c>
      <c r="V12" s="57">
        <f t="shared" si="0"/>
        <v>158.87880233333331</v>
      </c>
      <c r="W12" s="57">
        <f t="shared" si="0"/>
        <v>0</v>
      </c>
      <c r="X12" s="57">
        <f t="shared" si="0"/>
        <v>0</v>
      </c>
    </row>
    <row r="13" spans="1:24" ht="47.25">
      <c r="A13" s="115" t="s">
        <v>1223</v>
      </c>
      <c r="B13" s="105" t="s">
        <v>191</v>
      </c>
      <c r="C13" s="116" t="s">
        <v>1227</v>
      </c>
      <c r="D13" s="107">
        <v>0</v>
      </c>
      <c r="E13" s="107"/>
      <c r="F13" s="107">
        <v>0</v>
      </c>
      <c r="G13" s="107"/>
      <c r="H13" s="107">
        <v>0</v>
      </c>
      <c r="I13" s="107"/>
      <c r="J13" s="107"/>
      <c r="K13" s="107">
        <v>0</v>
      </c>
      <c r="L13" s="107"/>
      <c r="M13" s="107">
        <v>0</v>
      </c>
      <c r="N13" s="107"/>
      <c r="O13" s="107">
        <v>0</v>
      </c>
      <c r="P13" s="107"/>
      <c r="Q13" s="107"/>
      <c r="R13" s="107">
        <v>0</v>
      </c>
      <c r="S13" s="107"/>
      <c r="T13" s="107">
        <v>0</v>
      </c>
      <c r="U13" s="107"/>
      <c r="V13" s="107">
        <v>0</v>
      </c>
      <c r="W13" s="107"/>
      <c r="X13" s="107"/>
    </row>
    <row r="14" spans="1:24" ht="78.75">
      <c r="A14" s="143" t="s">
        <v>1223</v>
      </c>
      <c r="B14" s="105" t="s">
        <v>192</v>
      </c>
      <c r="C14" s="108" t="s">
        <v>1228</v>
      </c>
      <c r="D14" s="107">
        <v>0</v>
      </c>
      <c r="E14" s="107"/>
      <c r="F14" s="107">
        <v>0</v>
      </c>
      <c r="G14" s="107"/>
      <c r="H14" s="107">
        <v>0</v>
      </c>
      <c r="I14" s="107"/>
      <c r="J14" s="107"/>
      <c r="K14" s="107">
        <v>0</v>
      </c>
      <c r="L14" s="107"/>
      <c r="M14" s="107">
        <v>0</v>
      </c>
      <c r="N14" s="107"/>
      <c r="O14" s="107">
        <v>0</v>
      </c>
      <c r="P14" s="107"/>
      <c r="Q14" s="107"/>
      <c r="R14" s="107">
        <v>0</v>
      </c>
      <c r="S14" s="107"/>
      <c r="T14" s="107">
        <v>0</v>
      </c>
      <c r="U14" s="107"/>
      <c r="V14" s="107">
        <v>0</v>
      </c>
      <c r="W14" s="107"/>
      <c r="X14" s="107"/>
    </row>
    <row r="15" spans="1:24" ht="94.5">
      <c r="A15" s="115" t="s">
        <v>1223</v>
      </c>
      <c r="B15" s="105" t="s">
        <v>193</v>
      </c>
      <c r="C15" s="108" t="s">
        <v>1229</v>
      </c>
      <c r="D15" s="107">
        <v>0.5</v>
      </c>
      <c r="E15" s="107"/>
      <c r="F15" s="107">
        <v>0</v>
      </c>
      <c r="G15" s="107"/>
      <c r="H15" s="107">
        <v>0</v>
      </c>
      <c r="I15" s="107"/>
      <c r="J15" s="107"/>
      <c r="K15" s="107">
        <v>0.5</v>
      </c>
      <c r="L15" s="107"/>
      <c r="M15" s="107">
        <v>0</v>
      </c>
      <c r="N15" s="107"/>
      <c r="O15" s="107">
        <v>0</v>
      </c>
      <c r="P15" s="107"/>
      <c r="Q15" s="107"/>
      <c r="R15" s="107">
        <v>0.5</v>
      </c>
      <c r="S15" s="107"/>
      <c r="T15" s="107">
        <v>0</v>
      </c>
      <c r="U15" s="107"/>
      <c r="V15" s="107">
        <v>0</v>
      </c>
      <c r="W15" s="107"/>
      <c r="X15" s="107"/>
    </row>
    <row r="16" spans="1:24" ht="78.75">
      <c r="A16" s="143" t="s">
        <v>1223</v>
      </c>
      <c r="B16" s="105" t="s">
        <v>194</v>
      </c>
      <c r="C16" s="108" t="s">
        <v>1230</v>
      </c>
      <c r="D16" s="107">
        <v>0</v>
      </c>
      <c r="E16" s="107"/>
      <c r="F16" s="107">
        <v>0</v>
      </c>
      <c r="G16" s="107"/>
      <c r="H16" s="107">
        <v>0</v>
      </c>
      <c r="I16" s="107"/>
      <c r="J16" s="107"/>
      <c r="K16" s="107">
        <v>0</v>
      </c>
      <c r="L16" s="107"/>
      <c r="M16" s="107">
        <v>0</v>
      </c>
      <c r="N16" s="107"/>
      <c r="O16" s="107">
        <v>0</v>
      </c>
      <c r="P16" s="107"/>
      <c r="Q16" s="107"/>
      <c r="R16" s="107">
        <v>0</v>
      </c>
      <c r="S16" s="107"/>
      <c r="T16" s="107">
        <v>0</v>
      </c>
      <c r="U16" s="107"/>
      <c r="V16" s="107">
        <v>0</v>
      </c>
      <c r="W16" s="107"/>
      <c r="X16" s="107"/>
    </row>
    <row r="17" spans="1:24" ht="63">
      <c r="A17" s="115" t="s">
        <v>1223</v>
      </c>
      <c r="B17" s="105" t="s">
        <v>195</v>
      </c>
      <c r="C17" s="108" t="s">
        <v>1231</v>
      </c>
      <c r="D17" s="107">
        <v>0</v>
      </c>
      <c r="E17" s="107"/>
      <c r="F17" s="107">
        <v>0</v>
      </c>
      <c r="G17" s="107"/>
      <c r="H17" s="107">
        <v>0</v>
      </c>
      <c r="I17" s="107"/>
      <c r="J17" s="107"/>
      <c r="K17" s="107">
        <v>0</v>
      </c>
      <c r="L17" s="107"/>
      <c r="M17" s="107">
        <v>0</v>
      </c>
      <c r="N17" s="107"/>
      <c r="O17" s="107">
        <v>0</v>
      </c>
      <c r="P17" s="107"/>
      <c r="Q17" s="107"/>
      <c r="R17" s="107">
        <v>0</v>
      </c>
      <c r="S17" s="107"/>
      <c r="T17" s="107">
        <v>0</v>
      </c>
      <c r="U17" s="107"/>
      <c r="V17" s="107">
        <v>0</v>
      </c>
      <c r="W17" s="107"/>
      <c r="X17" s="107"/>
    </row>
    <row r="18" spans="1:24" ht="63">
      <c r="A18" s="143" t="s">
        <v>1224</v>
      </c>
      <c r="B18" s="105" t="s">
        <v>196</v>
      </c>
      <c r="C18" s="108" t="s">
        <v>1232</v>
      </c>
      <c r="D18" s="107">
        <v>0</v>
      </c>
      <c r="E18" s="107"/>
      <c r="F18" s="107">
        <v>0</v>
      </c>
      <c r="G18" s="107"/>
      <c r="H18" s="107">
        <v>2.2440000000000002</v>
      </c>
      <c r="I18" s="107"/>
      <c r="J18" s="107"/>
      <c r="K18" s="107">
        <v>0</v>
      </c>
      <c r="L18" s="107"/>
      <c r="M18" s="107">
        <v>0</v>
      </c>
      <c r="N18" s="107"/>
      <c r="O18" s="107">
        <v>2.2440000000000002</v>
      </c>
      <c r="P18" s="107"/>
      <c r="Q18" s="107"/>
      <c r="R18" s="107">
        <v>0</v>
      </c>
      <c r="S18" s="107"/>
      <c r="T18" s="107">
        <v>0</v>
      </c>
      <c r="U18" s="107"/>
      <c r="V18" s="107">
        <v>2.2440000000000002</v>
      </c>
      <c r="W18" s="107"/>
      <c r="X18" s="107"/>
    </row>
    <row r="19" spans="1:24" ht="78.75">
      <c r="A19" s="143" t="s">
        <v>1224</v>
      </c>
      <c r="B19" s="105" t="s">
        <v>197</v>
      </c>
      <c r="C19" s="108" t="s">
        <v>1233</v>
      </c>
      <c r="D19" s="107">
        <v>0</v>
      </c>
      <c r="E19" s="107"/>
      <c r="F19" s="107">
        <v>6.5839999999999996</v>
      </c>
      <c r="G19" s="107"/>
      <c r="H19" s="107">
        <v>0</v>
      </c>
      <c r="I19" s="107"/>
      <c r="J19" s="107"/>
      <c r="K19" s="107">
        <v>0</v>
      </c>
      <c r="L19" s="107"/>
      <c r="M19" s="107">
        <v>6.5839999999999996</v>
      </c>
      <c r="N19" s="107"/>
      <c r="O19" s="107">
        <v>0</v>
      </c>
      <c r="P19" s="107"/>
      <c r="Q19" s="107"/>
      <c r="R19" s="107">
        <v>0</v>
      </c>
      <c r="S19" s="107"/>
      <c r="T19" s="107">
        <v>6.5839999999999996</v>
      </c>
      <c r="U19" s="107"/>
      <c r="V19" s="107">
        <v>0</v>
      </c>
      <c r="W19" s="107"/>
      <c r="X19" s="107"/>
    </row>
    <row r="20" spans="1:24" ht="126">
      <c r="A20" s="143" t="s">
        <v>1223</v>
      </c>
      <c r="B20" s="105" t="s">
        <v>198</v>
      </c>
      <c r="C20" s="108" t="s">
        <v>1234</v>
      </c>
      <c r="D20" s="107">
        <v>0.40</v>
      </c>
      <c r="E20" s="107"/>
      <c r="F20" s="107">
        <v>0</v>
      </c>
      <c r="G20" s="107"/>
      <c r="H20" s="107">
        <v>0</v>
      </c>
      <c r="I20" s="107"/>
      <c r="J20" s="107"/>
      <c r="K20" s="107">
        <v>0.40</v>
      </c>
      <c r="L20" s="107"/>
      <c r="M20" s="107">
        <v>0</v>
      </c>
      <c r="N20" s="107"/>
      <c r="O20" s="107">
        <v>0</v>
      </c>
      <c r="P20" s="107"/>
      <c r="Q20" s="107"/>
      <c r="R20" s="107">
        <v>0.40</v>
      </c>
      <c r="S20" s="107"/>
      <c r="T20" s="107">
        <v>0</v>
      </c>
      <c r="U20" s="107"/>
      <c r="V20" s="107">
        <v>0</v>
      </c>
      <c r="W20" s="107"/>
      <c r="X20" s="107"/>
    </row>
    <row r="21" spans="1:24" ht="78.75">
      <c r="A21" s="143" t="s">
        <v>1224</v>
      </c>
      <c r="B21" s="105" t="s">
        <v>199</v>
      </c>
      <c r="C21" s="108" t="s">
        <v>1235</v>
      </c>
      <c r="D21" s="107">
        <v>0</v>
      </c>
      <c r="E21" s="107"/>
      <c r="F21" s="107">
        <v>0.60</v>
      </c>
      <c r="G21" s="107"/>
      <c r="H21" s="107">
        <v>0</v>
      </c>
      <c r="I21" s="107"/>
      <c r="J21" s="107"/>
      <c r="K21" s="107">
        <v>0</v>
      </c>
      <c r="L21" s="107"/>
      <c r="M21" s="107">
        <v>0.60</v>
      </c>
      <c r="N21" s="107"/>
      <c r="O21" s="107">
        <v>0</v>
      </c>
      <c r="P21" s="107"/>
      <c r="Q21" s="107"/>
      <c r="R21" s="107">
        <v>0</v>
      </c>
      <c r="S21" s="107"/>
      <c r="T21" s="107">
        <v>0.60</v>
      </c>
      <c r="U21" s="107"/>
      <c r="V21" s="107">
        <v>0</v>
      </c>
      <c r="W21" s="107"/>
      <c r="X21" s="107"/>
    </row>
    <row r="22" spans="1:24" ht="78.75">
      <c r="A22" s="143" t="s">
        <v>1223</v>
      </c>
      <c r="B22" s="105" t="s">
        <v>200</v>
      </c>
      <c r="C22" s="108" t="s">
        <v>1236</v>
      </c>
      <c r="D22" s="107">
        <v>0</v>
      </c>
      <c r="E22" s="107"/>
      <c r="F22" s="107">
        <v>0</v>
      </c>
      <c r="G22" s="107"/>
      <c r="H22" s="107">
        <v>0</v>
      </c>
      <c r="I22" s="107"/>
      <c r="J22" s="107"/>
      <c r="K22" s="107">
        <v>0</v>
      </c>
      <c r="L22" s="107"/>
      <c r="M22" s="107">
        <v>0</v>
      </c>
      <c r="N22" s="107"/>
      <c r="O22" s="107">
        <v>0</v>
      </c>
      <c r="P22" s="107"/>
      <c r="Q22" s="107"/>
      <c r="R22" s="107">
        <v>0</v>
      </c>
      <c r="S22" s="107"/>
      <c r="T22" s="107">
        <v>0</v>
      </c>
      <c r="U22" s="107"/>
      <c r="V22" s="107">
        <v>0</v>
      </c>
      <c r="W22" s="107"/>
      <c r="X22" s="107"/>
    </row>
    <row r="23" spans="1:24" ht="126">
      <c r="A23" s="143" t="s">
        <v>1223</v>
      </c>
      <c r="B23" s="105" t="s">
        <v>201</v>
      </c>
      <c r="C23" s="108" t="s">
        <v>1237</v>
      </c>
      <c r="D23" s="107">
        <v>0</v>
      </c>
      <c r="E23" s="107"/>
      <c r="F23" s="107">
        <v>0</v>
      </c>
      <c r="G23" s="107"/>
      <c r="H23" s="107">
        <v>0</v>
      </c>
      <c r="I23" s="107"/>
      <c r="J23" s="107"/>
      <c r="K23" s="107">
        <v>0</v>
      </c>
      <c r="L23" s="107"/>
      <c r="M23" s="107">
        <v>0</v>
      </c>
      <c r="N23" s="107"/>
      <c r="O23" s="107">
        <v>0</v>
      </c>
      <c r="P23" s="107"/>
      <c r="Q23" s="107"/>
      <c r="R23" s="107">
        <v>0</v>
      </c>
      <c r="S23" s="107"/>
      <c r="T23" s="107">
        <v>0</v>
      </c>
      <c r="U23" s="107"/>
      <c r="V23" s="107">
        <v>0</v>
      </c>
      <c r="W23" s="107"/>
      <c r="X23" s="107"/>
    </row>
    <row r="24" spans="1:24" ht="63">
      <c r="A24" s="143" t="s">
        <v>1223</v>
      </c>
      <c r="B24" s="105" t="s">
        <v>202</v>
      </c>
      <c r="C24" s="108" t="s">
        <v>1238</v>
      </c>
      <c r="D24" s="107">
        <v>0.25</v>
      </c>
      <c r="E24" s="107"/>
      <c r="F24" s="107">
        <v>0</v>
      </c>
      <c r="G24" s="107"/>
      <c r="H24" s="107">
        <v>0</v>
      </c>
      <c r="I24" s="107"/>
      <c r="J24" s="107"/>
      <c r="K24" s="107">
        <v>0.25</v>
      </c>
      <c r="L24" s="107"/>
      <c r="M24" s="107">
        <v>0</v>
      </c>
      <c r="N24" s="107"/>
      <c r="O24" s="107">
        <v>0</v>
      </c>
      <c r="P24" s="107"/>
      <c r="Q24" s="107"/>
      <c r="R24" s="107">
        <v>0.25</v>
      </c>
      <c r="S24" s="107"/>
      <c r="T24" s="107">
        <v>0</v>
      </c>
      <c r="U24" s="107"/>
      <c r="V24" s="107">
        <v>0</v>
      </c>
      <c r="W24" s="107"/>
      <c r="X24" s="107"/>
    </row>
    <row r="25" spans="1:24" ht="63">
      <c r="A25" s="143" t="s">
        <v>1223</v>
      </c>
      <c r="B25" s="105" t="s">
        <v>203</v>
      </c>
      <c r="C25" s="108" t="s">
        <v>1239</v>
      </c>
      <c r="D25" s="107">
        <v>0</v>
      </c>
      <c r="E25" s="107"/>
      <c r="F25" s="107">
        <v>0</v>
      </c>
      <c r="G25" s="107"/>
      <c r="H25" s="107">
        <v>0</v>
      </c>
      <c r="I25" s="107"/>
      <c r="J25" s="107"/>
      <c r="K25" s="107">
        <v>0</v>
      </c>
      <c r="L25" s="107"/>
      <c r="M25" s="107">
        <v>0</v>
      </c>
      <c r="N25" s="107"/>
      <c r="O25" s="107">
        <v>0</v>
      </c>
      <c r="P25" s="107"/>
      <c r="Q25" s="107"/>
      <c r="R25" s="107">
        <v>0</v>
      </c>
      <c r="S25" s="107"/>
      <c r="T25" s="107">
        <v>0</v>
      </c>
      <c r="U25" s="107"/>
      <c r="V25" s="107">
        <v>0</v>
      </c>
      <c r="W25" s="107"/>
      <c r="X25" s="107"/>
    </row>
    <row r="26" spans="1:24" ht="31.5">
      <c r="A26" s="143" t="s">
        <v>1224</v>
      </c>
      <c r="B26" s="105" t="s">
        <v>204</v>
      </c>
      <c r="C26" s="108" t="s">
        <v>1240</v>
      </c>
      <c r="D26" s="107">
        <v>0</v>
      </c>
      <c r="E26" s="107"/>
      <c r="F26" s="107">
        <v>1.1399999999999999</v>
      </c>
      <c r="G26" s="107"/>
      <c r="H26" s="107">
        <v>0</v>
      </c>
      <c r="I26" s="107"/>
      <c r="J26" s="107"/>
      <c r="K26" s="107">
        <v>0</v>
      </c>
      <c r="L26" s="107"/>
      <c r="M26" s="107">
        <v>1.1399999999999999</v>
      </c>
      <c r="N26" s="107"/>
      <c r="O26" s="107">
        <v>0</v>
      </c>
      <c r="P26" s="107"/>
      <c r="Q26" s="107"/>
      <c r="R26" s="107">
        <v>0</v>
      </c>
      <c r="S26" s="107"/>
      <c r="T26" s="107">
        <v>1.1399999999999999</v>
      </c>
      <c r="U26" s="107"/>
      <c r="V26" s="107">
        <v>0</v>
      </c>
      <c r="W26" s="107"/>
      <c r="X26" s="107"/>
    </row>
    <row r="27" spans="1:24" ht="78.75">
      <c r="A27" s="143" t="s">
        <v>1223</v>
      </c>
      <c r="B27" s="105" t="s">
        <v>205</v>
      </c>
      <c r="C27" s="108" t="s">
        <v>1241</v>
      </c>
      <c r="D27" s="107">
        <v>1.26</v>
      </c>
      <c r="E27" s="107"/>
      <c r="F27" s="107">
        <v>0</v>
      </c>
      <c r="G27" s="107"/>
      <c r="H27" s="107">
        <v>0</v>
      </c>
      <c r="I27" s="107"/>
      <c r="J27" s="107"/>
      <c r="K27" s="107">
        <v>1.26</v>
      </c>
      <c r="L27" s="107"/>
      <c r="M27" s="107">
        <v>0</v>
      </c>
      <c r="N27" s="107"/>
      <c r="O27" s="107">
        <v>0</v>
      </c>
      <c r="P27" s="107"/>
      <c r="Q27" s="107"/>
      <c r="R27" s="107">
        <v>1.26</v>
      </c>
      <c r="S27" s="107"/>
      <c r="T27" s="107">
        <v>0</v>
      </c>
      <c r="U27" s="107"/>
      <c r="V27" s="107">
        <v>0</v>
      </c>
      <c r="W27" s="107"/>
      <c r="X27" s="107"/>
    </row>
    <row r="28" spans="1:24" ht="47.25">
      <c r="A28" s="143" t="s">
        <v>1223</v>
      </c>
      <c r="B28" s="105" t="s">
        <v>206</v>
      </c>
      <c r="C28" s="108" t="s">
        <v>1242</v>
      </c>
      <c r="D28" s="107">
        <v>0</v>
      </c>
      <c r="E28" s="107"/>
      <c r="F28" s="107">
        <v>0</v>
      </c>
      <c r="G28" s="107"/>
      <c r="H28" s="107">
        <v>0</v>
      </c>
      <c r="I28" s="107"/>
      <c r="J28" s="107"/>
      <c r="K28" s="107">
        <v>0</v>
      </c>
      <c r="L28" s="107"/>
      <c r="M28" s="107">
        <v>0</v>
      </c>
      <c r="N28" s="107"/>
      <c r="O28" s="107">
        <v>0</v>
      </c>
      <c r="P28" s="107"/>
      <c r="Q28" s="107"/>
      <c r="R28" s="107">
        <v>0</v>
      </c>
      <c r="S28" s="107"/>
      <c r="T28" s="107">
        <v>0</v>
      </c>
      <c r="U28" s="107"/>
      <c r="V28" s="107">
        <v>0</v>
      </c>
      <c r="W28" s="107"/>
      <c r="X28" s="107"/>
    </row>
    <row r="29" spans="1:24" ht="47.25">
      <c r="A29" s="143" t="s">
        <v>1223</v>
      </c>
      <c r="B29" s="105" t="s">
        <v>207</v>
      </c>
      <c r="C29" s="108" t="s">
        <v>1243</v>
      </c>
      <c r="D29" s="107">
        <v>0</v>
      </c>
      <c r="E29" s="107"/>
      <c r="F29" s="107">
        <v>0</v>
      </c>
      <c r="G29" s="107"/>
      <c r="H29" s="107">
        <v>0</v>
      </c>
      <c r="I29" s="107"/>
      <c r="J29" s="107"/>
      <c r="K29" s="107">
        <v>0</v>
      </c>
      <c r="L29" s="107"/>
      <c r="M29" s="107">
        <v>0</v>
      </c>
      <c r="N29" s="107"/>
      <c r="O29" s="107">
        <v>0</v>
      </c>
      <c r="P29" s="107"/>
      <c r="Q29" s="107"/>
      <c r="R29" s="107">
        <v>0</v>
      </c>
      <c r="S29" s="107"/>
      <c r="T29" s="107">
        <v>0</v>
      </c>
      <c r="U29" s="107"/>
      <c r="V29" s="107">
        <v>0</v>
      </c>
      <c r="W29" s="107"/>
      <c r="X29" s="107"/>
    </row>
    <row r="30" spans="1:24" ht="47.25">
      <c r="A30" s="143" t="s">
        <v>1223</v>
      </c>
      <c r="B30" s="105" t="s">
        <v>208</v>
      </c>
      <c r="C30" s="108" t="s">
        <v>1244</v>
      </c>
      <c r="D30" s="107">
        <v>0.40</v>
      </c>
      <c r="E30" s="107"/>
      <c r="F30" s="107">
        <v>0</v>
      </c>
      <c r="G30" s="107"/>
      <c r="H30" s="107">
        <v>0</v>
      </c>
      <c r="I30" s="107"/>
      <c r="J30" s="107"/>
      <c r="K30" s="107">
        <v>0.40</v>
      </c>
      <c r="L30" s="107"/>
      <c r="M30" s="107">
        <v>0</v>
      </c>
      <c r="N30" s="107"/>
      <c r="O30" s="107">
        <v>0</v>
      </c>
      <c r="P30" s="107"/>
      <c r="Q30" s="107"/>
      <c r="R30" s="107">
        <v>0.40</v>
      </c>
      <c r="S30" s="107"/>
      <c r="T30" s="107">
        <v>0</v>
      </c>
      <c r="U30" s="107"/>
      <c r="V30" s="107">
        <v>0</v>
      </c>
      <c r="W30" s="107"/>
      <c r="X30" s="107"/>
    </row>
    <row r="31" spans="1:24" ht="63">
      <c r="A31" s="143" t="s">
        <v>1223</v>
      </c>
      <c r="B31" s="105" t="s">
        <v>209</v>
      </c>
      <c r="C31" s="108" t="s">
        <v>1245</v>
      </c>
      <c r="D31" s="107">
        <v>0</v>
      </c>
      <c r="E31" s="107"/>
      <c r="F31" s="107">
        <v>0</v>
      </c>
      <c r="G31" s="107"/>
      <c r="H31" s="107">
        <v>0</v>
      </c>
      <c r="I31" s="107"/>
      <c r="J31" s="107"/>
      <c r="K31" s="107">
        <v>0</v>
      </c>
      <c r="L31" s="107"/>
      <c r="M31" s="107">
        <v>0</v>
      </c>
      <c r="N31" s="107"/>
      <c r="O31" s="107">
        <v>0</v>
      </c>
      <c r="P31" s="107"/>
      <c r="Q31" s="107"/>
      <c r="R31" s="107">
        <v>0</v>
      </c>
      <c r="S31" s="107"/>
      <c r="T31" s="107">
        <v>0</v>
      </c>
      <c r="U31" s="107"/>
      <c r="V31" s="107">
        <v>0</v>
      </c>
      <c r="W31" s="107"/>
      <c r="X31" s="107"/>
    </row>
    <row r="32" spans="1:24" ht="63">
      <c r="A32" s="143" t="s">
        <v>1224</v>
      </c>
      <c r="B32" s="105" t="s">
        <v>210</v>
      </c>
      <c r="C32" s="108" t="s">
        <v>1246</v>
      </c>
      <c r="D32" s="107">
        <v>0</v>
      </c>
      <c r="E32" s="107"/>
      <c r="F32" s="107">
        <v>0.09</v>
      </c>
      <c r="G32" s="107"/>
      <c r="H32" s="107">
        <v>0</v>
      </c>
      <c r="I32" s="107"/>
      <c r="J32" s="107"/>
      <c r="K32" s="107">
        <v>0</v>
      </c>
      <c r="L32" s="107"/>
      <c r="M32" s="107">
        <v>0.09</v>
      </c>
      <c r="N32" s="107"/>
      <c r="O32" s="107">
        <v>0</v>
      </c>
      <c r="P32" s="107"/>
      <c r="Q32" s="107"/>
      <c r="R32" s="107">
        <v>0</v>
      </c>
      <c r="S32" s="107"/>
      <c r="T32" s="107">
        <v>0.09</v>
      </c>
      <c r="U32" s="107"/>
      <c r="V32" s="107">
        <v>0</v>
      </c>
      <c r="W32" s="107"/>
      <c r="X32" s="107"/>
    </row>
    <row r="33" spans="1:24" ht="63">
      <c r="A33" s="143" t="s">
        <v>1223</v>
      </c>
      <c r="B33" s="105" t="s">
        <v>211</v>
      </c>
      <c r="C33" s="108" t="s">
        <v>1247</v>
      </c>
      <c r="D33" s="107">
        <v>0</v>
      </c>
      <c r="E33" s="107"/>
      <c r="F33" s="107">
        <v>0</v>
      </c>
      <c r="G33" s="107"/>
      <c r="H33" s="107">
        <v>0</v>
      </c>
      <c r="I33" s="107"/>
      <c r="J33" s="107"/>
      <c r="K33" s="107">
        <v>0</v>
      </c>
      <c r="L33" s="107"/>
      <c r="M33" s="107">
        <v>0</v>
      </c>
      <c r="N33" s="107"/>
      <c r="O33" s="107">
        <v>0</v>
      </c>
      <c r="P33" s="107"/>
      <c r="Q33" s="107"/>
      <c r="R33" s="107">
        <v>0</v>
      </c>
      <c r="S33" s="107"/>
      <c r="T33" s="107">
        <v>0</v>
      </c>
      <c r="U33" s="107"/>
      <c r="V33" s="107">
        <v>0</v>
      </c>
      <c r="W33" s="107"/>
      <c r="X33" s="107"/>
    </row>
    <row r="34" spans="1:24" ht="78.75">
      <c r="A34" s="143" t="s">
        <v>1223</v>
      </c>
      <c r="B34" s="105" t="s">
        <v>212</v>
      </c>
      <c r="C34" s="108" t="s">
        <v>1248</v>
      </c>
      <c r="D34" s="107">
        <v>0</v>
      </c>
      <c r="E34" s="107"/>
      <c r="F34" s="107">
        <v>0</v>
      </c>
      <c r="G34" s="107"/>
      <c r="H34" s="107">
        <v>0.09</v>
      </c>
      <c r="I34" s="107"/>
      <c r="J34" s="107"/>
      <c r="K34" s="107">
        <v>0</v>
      </c>
      <c r="L34" s="107"/>
      <c r="M34" s="107">
        <v>0</v>
      </c>
      <c r="N34" s="107"/>
      <c r="O34" s="107">
        <v>0.09</v>
      </c>
      <c r="P34" s="107"/>
      <c r="Q34" s="107"/>
      <c r="R34" s="107">
        <v>0</v>
      </c>
      <c r="S34" s="107"/>
      <c r="T34" s="107">
        <v>0</v>
      </c>
      <c r="U34" s="107"/>
      <c r="V34" s="107">
        <v>0.09</v>
      </c>
      <c r="W34" s="107"/>
      <c r="X34" s="107"/>
    </row>
    <row r="35" spans="1:24" ht="63">
      <c r="A35" s="143" t="s">
        <v>1223</v>
      </c>
      <c r="B35" s="105" t="s">
        <v>213</v>
      </c>
      <c r="C35" s="108" t="s">
        <v>1249</v>
      </c>
      <c r="D35" s="107">
        <v>0</v>
      </c>
      <c r="E35" s="107"/>
      <c r="F35" s="107">
        <v>0</v>
      </c>
      <c r="G35" s="107"/>
      <c r="H35" s="107">
        <v>0</v>
      </c>
      <c r="I35" s="107"/>
      <c r="J35" s="107"/>
      <c r="K35" s="107">
        <v>0</v>
      </c>
      <c r="L35" s="107"/>
      <c r="M35" s="107">
        <v>0</v>
      </c>
      <c r="N35" s="107"/>
      <c r="O35" s="107">
        <v>0</v>
      </c>
      <c r="P35" s="107"/>
      <c r="Q35" s="107"/>
      <c r="R35" s="107">
        <v>0</v>
      </c>
      <c r="S35" s="107"/>
      <c r="T35" s="107">
        <v>0</v>
      </c>
      <c r="U35" s="107"/>
      <c r="V35" s="107">
        <v>0</v>
      </c>
      <c r="W35" s="107"/>
      <c r="X35" s="107"/>
    </row>
    <row r="36" spans="1:24" ht="110.25">
      <c r="A36" s="143" t="s">
        <v>1223</v>
      </c>
      <c r="B36" s="105" t="s">
        <v>214</v>
      </c>
      <c r="C36" s="108" t="s">
        <v>1250</v>
      </c>
      <c r="D36" s="107">
        <v>0</v>
      </c>
      <c r="E36" s="107"/>
      <c r="F36" s="107">
        <v>0</v>
      </c>
      <c r="G36" s="107"/>
      <c r="H36" s="107">
        <v>0</v>
      </c>
      <c r="I36" s="107"/>
      <c r="J36" s="107"/>
      <c r="K36" s="107">
        <v>0</v>
      </c>
      <c r="L36" s="107"/>
      <c r="M36" s="107">
        <v>0</v>
      </c>
      <c r="N36" s="107"/>
      <c r="O36" s="107">
        <v>0</v>
      </c>
      <c r="P36" s="107"/>
      <c r="Q36" s="107"/>
      <c r="R36" s="107">
        <v>0</v>
      </c>
      <c r="S36" s="107"/>
      <c r="T36" s="107">
        <v>0</v>
      </c>
      <c r="U36" s="107"/>
      <c r="V36" s="107">
        <v>0</v>
      </c>
      <c r="W36" s="107"/>
      <c r="X36" s="107"/>
    </row>
    <row r="37" spans="1:24" ht="94.5">
      <c r="A37" s="143" t="s">
        <v>1223</v>
      </c>
      <c r="B37" s="105" t="s">
        <v>215</v>
      </c>
      <c r="C37" s="108" t="s">
        <v>1251</v>
      </c>
      <c r="D37" s="107">
        <v>0.25</v>
      </c>
      <c r="E37" s="107"/>
      <c r="F37" s="107">
        <v>0</v>
      </c>
      <c r="G37" s="107"/>
      <c r="H37" s="107">
        <v>0</v>
      </c>
      <c r="I37" s="107"/>
      <c r="J37" s="107"/>
      <c r="K37" s="107">
        <v>0.25</v>
      </c>
      <c r="L37" s="107"/>
      <c r="M37" s="107">
        <v>0</v>
      </c>
      <c r="N37" s="107"/>
      <c r="O37" s="107">
        <v>0</v>
      </c>
      <c r="P37" s="107"/>
      <c r="Q37" s="107"/>
      <c r="R37" s="107">
        <v>0.25</v>
      </c>
      <c r="S37" s="107"/>
      <c r="T37" s="107">
        <v>0</v>
      </c>
      <c r="U37" s="107"/>
      <c r="V37" s="107">
        <v>0</v>
      </c>
      <c r="W37" s="107"/>
      <c r="X37" s="107"/>
    </row>
    <row r="38" spans="1:24" ht="94.5">
      <c r="A38" s="143" t="s">
        <v>1223</v>
      </c>
      <c r="B38" s="105" t="s">
        <v>216</v>
      </c>
      <c r="C38" s="108" t="s">
        <v>1252</v>
      </c>
      <c r="D38" s="107">
        <v>0.25</v>
      </c>
      <c r="E38" s="107"/>
      <c r="F38" s="107">
        <v>0</v>
      </c>
      <c r="G38" s="107"/>
      <c r="H38" s="107">
        <v>0</v>
      </c>
      <c r="I38" s="107"/>
      <c r="J38" s="107"/>
      <c r="K38" s="107">
        <v>0.25</v>
      </c>
      <c r="L38" s="107"/>
      <c r="M38" s="107">
        <v>0</v>
      </c>
      <c r="N38" s="107"/>
      <c r="O38" s="107">
        <v>0</v>
      </c>
      <c r="P38" s="107"/>
      <c r="Q38" s="107"/>
      <c r="R38" s="107">
        <v>0.25</v>
      </c>
      <c r="S38" s="107"/>
      <c r="T38" s="107">
        <v>0</v>
      </c>
      <c r="U38" s="107"/>
      <c r="V38" s="107">
        <v>0</v>
      </c>
      <c r="W38" s="107"/>
      <c r="X38" s="107"/>
    </row>
    <row r="39" spans="1:24" ht="78.75">
      <c r="A39" s="143" t="s">
        <v>1223</v>
      </c>
      <c r="B39" s="105" t="s">
        <v>217</v>
      </c>
      <c r="C39" s="108" t="s">
        <v>1253</v>
      </c>
      <c r="D39" s="107">
        <v>0</v>
      </c>
      <c r="E39" s="107"/>
      <c r="F39" s="107">
        <v>0</v>
      </c>
      <c r="G39" s="107"/>
      <c r="H39" s="107">
        <v>0.15</v>
      </c>
      <c r="I39" s="107"/>
      <c r="J39" s="107"/>
      <c r="K39" s="107">
        <v>0</v>
      </c>
      <c r="L39" s="107"/>
      <c r="M39" s="107">
        <v>0</v>
      </c>
      <c r="N39" s="107"/>
      <c r="O39" s="107">
        <v>0.15</v>
      </c>
      <c r="P39" s="107"/>
      <c r="Q39" s="107"/>
      <c r="R39" s="107">
        <v>0</v>
      </c>
      <c r="S39" s="107"/>
      <c r="T39" s="107">
        <v>0</v>
      </c>
      <c r="U39" s="107"/>
      <c r="V39" s="107">
        <v>0.15</v>
      </c>
      <c r="W39" s="107"/>
      <c r="X39" s="107"/>
    </row>
    <row r="40" spans="1:24" ht="63">
      <c r="A40" s="143" t="s">
        <v>1223</v>
      </c>
      <c r="B40" s="105" t="s">
        <v>218</v>
      </c>
      <c r="C40" s="108" t="s">
        <v>1254</v>
      </c>
      <c r="D40" s="107">
        <v>0</v>
      </c>
      <c r="E40" s="107"/>
      <c r="F40" s="107">
        <v>0</v>
      </c>
      <c r="G40" s="107"/>
      <c r="H40" s="107">
        <v>0</v>
      </c>
      <c r="I40" s="107"/>
      <c r="J40" s="107"/>
      <c r="K40" s="107">
        <v>0</v>
      </c>
      <c r="L40" s="107"/>
      <c r="M40" s="107">
        <v>0</v>
      </c>
      <c r="N40" s="107"/>
      <c r="O40" s="107">
        <v>0</v>
      </c>
      <c r="P40" s="107"/>
      <c r="Q40" s="107"/>
      <c r="R40" s="107">
        <v>0</v>
      </c>
      <c r="S40" s="107"/>
      <c r="T40" s="107">
        <v>0</v>
      </c>
      <c r="U40" s="107"/>
      <c r="V40" s="107">
        <v>0</v>
      </c>
      <c r="W40" s="107"/>
      <c r="X40" s="107"/>
    </row>
    <row r="41" spans="1:24" ht="47.25">
      <c r="A41" s="143" t="s">
        <v>1224</v>
      </c>
      <c r="B41" s="105" t="s">
        <v>219</v>
      </c>
      <c r="C41" s="108" t="s">
        <v>1255</v>
      </c>
      <c r="D41" s="107">
        <v>0</v>
      </c>
      <c r="E41" s="107"/>
      <c r="F41" s="107">
        <v>6.91</v>
      </c>
      <c r="G41" s="107"/>
      <c r="H41" s="107">
        <v>0</v>
      </c>
      <c r="I41" s="107"/>
      <c r="J41" s="107"/>
      <c r="K41" s="107">
        <v>0</v>
      </c>
      <c r="L41" s="107"/>
      <c r="M41" s="107">
        <v>6.91</v>
      </c>
      <c r="N41" s="107"/>
      <c r="O41" s="107">
        <v>0</v>
      </c>
      <c r="P41" s="107"/>
      <c r="Q41" s="107"/>
      <c r="R41" s="107">
        <v>0</v>
      </c>
      <c r="S41" s="107"/>
      <c r="T41" s="107">
        <v>6.91</v>
      </c>
      <c r="U41" s="107"/>
      <c r="V41" s="107">
        <v>0</v>
      </c>
      <c r="W41" s="107"/>
      <c r="X41" s="107"/>
    </row>
    <row r="42" spans="1:24" ht="63">
      <c r="A42" s="143" t="s">
        <v>1223</v>
      </c>
      <c r="B42" s="105" t="s">
        <v>220</v>
      </c>
      <c r="C42" s="108" t="s">
        <v>1256</v>
      </c>
      <c r="D42" s="107">
        <v>0</v>
      </c>
      <c r="E42" s="107"/>
      <c r="F42" s="107">
        <v>0</v>
      </c>
      <c r="G42" s="107"/>
      <c r="H42" s="107">
        <v>0</v>
      </c>
      <c r="I42" s="107"/>
      <c r="J42" s="107"/>
      <c r="K42" s="107">
        <v>0</v>
      </c>
      <c r="L42" s="107"/>
      <c r="M42" s="107">
        <v>0</v>
      </c>
      <c r="N42" s="107"/>
      <c r="O42" s="107">
        <v>0</v>
      </c>
      <c r="P42" s="107"/>
      <c r="Q42" s="107"/>
      <c r="R42" s="107">
        <v>0</v>
      </c>
      <c r="S42" s="107"/>
      <c r="T42" s="107">
        <v>0</v>
      </c>
      <c r="U42" s="107"/>
      <c r="V42" s="107">
        <v>0</v>
      </c>
      <c r="W42" s="107"/>
      <c r="X42" s="107"/>
    </row>
    <row r="43" spans="1:24" ht="78.75">
      <c r="A43" s="143" t="s">
        <v>1223</v>
      </c>
      <c r="B43" s="105" t="s">
        <v>221</v>
      </c>
      <c r="C43" s="108" t="s">
        <v>1257</v>
      </c>
      <c r="D43" s="107">
        <v>0</v>
      </c>
      <c r="E43" s="107"/>
      <c r="F43" s="107">
        <v>0</v>
      </c>
      <c r="G43" s="107"/>
      <c r="H43" s="107">
        <v>0</v>
      </c>
      <c r="I43" s="107"/>
      <c r="J43" s="107"/>
      <c r="K43" s="107">
        <v>0</v>
      </c>
      <c r="L43" s="107"/>
      <c r="M43" s="107">
        <v>0</v>
      </c>
      <c r="N43" s="107"/>
      <c r="O43" s="107">
        <v>0</v>
      </c>
      <c r="P43" s="107"/>
      <c r="Q43" s="107"/>
      <c r="R43" s="107">
        <v>0</v>
      </c>
      <c r="S43" s="107"/>
      <c r="T43" s="107">
        <v>0</v>
      </c>
      <c r="U43" s="107"/>
      <c r="V43" s="107">
        <v>0</v>
      </c>
      <c r="W43" s="107"/>
      <c r="X43" s="107"/>
    </row>
    <row r="44" spans="1:24" ht="31.5">
      <c r="A44" s="143" t="s">
        <v>1224</v>
      </c>
      <c r="B44" s="105" t="s">
        <v>222</v>
      </c>
      <c r="C44" s="108" t="s">
        <v>1258</v>
      </c>
      <c r="D44" s="107">
        <v>0</v>
      </c>
      <c r="E44" s="107"/>
      <c r="F44" s="107">
        <v>0</v>
      </c>
      <c r="G44" s="107"/>
      <c r="H44" s="107">
        <v>0.30</v>
      </c>
      <c r="I44" s="107"/>
      <c r="J44" s="107"/>
      <c r="K44" s="107">
        <v>0</v>
      </c>
      <c r="L44" s="107"/>
      <c r="M44" s="107">
        <v>0</v>
      </c>
      <c r="N44" s="107"/>
      <c r="O44" s="107">
        <v>0.30</v>
      </c>
      <c r="P44" s="107"/>
      <c r="Q44" s="107"/>
      <c r="R44" s="107">
        <v>0</v>
      </c>
      <c r="S44" s="107"/>
      <c r="T44" s="107">
        <v>0</v>
      </c>
      <c r="U44" s="107"/>
      <c r="V44" s="107">
        <v>0.30</v>
      </c>
      <c r="W44" s="107"/>
      <c r="X44" s="107"/>
    </row>
    <row r="45" spans="1:24" ht="31.5">
      <c r="A45" s="143" t="s">
        <v>1223</v>
      </c>
      <c r="B45" s="105" t="s">
        <v>223</v>
      </c>
      <c r="C45" s="108" t="s">
        <v>1259</v>
      </c>
      <c r="D45" s="107">
        <v>0</v>
      </c>
      <c r="E45" s="107"/>
      <c r="F45" s="107">
        <v>0</v>
      </c>
      <c r="G45" s="107"/>
      <c r="H45" s="107">
        <v>0</v>
      </c>
      <c r="I45" s="107"/>
      <c r="J45" s="107"/>
      <c r="K45" s="107">
        <v>0</v>
      </c>
      <c r="L45" s="107"/>
      <c r="M45" s="107">
        <v>0</v>
      </c>
      <c r="N45" s="107"/>
      <c r="O45" s="107">
        <v>0</v>
      </c>
      <c r="P45" s="107"/>
      <c r="Q45" s="107"/>
      <c r="R45" s="107">
        <v>0</v>
      </c>
      <c r="S45" s="107"/>
      <c r="T45" s="107">
        <v>0</v>
      </c>
      <c r="U45" s="107"/>
      <c r="V45" s="107">
        <v>0</v>
      </c>
      <c r="W45" s="107"/>
      <c r="X45" s="107"/>
    </row>
    <row r="46" spans="1:24" ht="78.75">
      <c r="A46" s="143" t="s">
        <v>1223</v>
      </c>
      <c r="B46" s="105" t="s">
        <v>224</v>
      </c>
      <c r="C46" s="108" t="s">
        <v>1260</v>
      </c>
      <c r="D46" s="107">
        <v>0</v>
      </c>
      <c r="E46" s="107"/>
      <c r="F46" s="107">
        <v>0</v>
      </c>
      <c r="G46" s="107"/>
      <c r="H46" s="107">
        <v>0</v>
      </c>
      <c r="I46" s="107"/>
      <c r="J46" s="107"/>
      <c r="K46" s="107">
        <v>0</v>
      </c>
      <c r="L46" s="107"/>
      <c r="M46" s="107">
        <v>0</v>
      </c>
      <c r="N46" s="107"/>
      <c r="O46" s="107">
        <v>0</v>
      </c>
      <c r="P46" s="107"/>
      <c r="Q46" s="107"/>
      <c r="R46" s="107">
        <v>0</v>
      </c>
      <c r="S46" s="107"/>
      <c r="T46" s="107">
        <v>0</v>
      </c>
      <c r="U46" s="107"/>
      <c r="V46" s="107">
        <v>0</v>
      </c>
      <c r="W46" s="107"/>
      <c r="X46" s="107"/>
    </row>
    <row r="47" spans="1:24" ht="78.75">
      <c r="A47" s="143" t="s">
        <v>1223</v>
      </c>
      <c r="B47" s="105" t="s">
        <v>225</v>
      </c>
      <c r="C47" s="108" t="s">
        <v>1261</v>
      </c>
      <c r="D47" s="107">
        <v>0.40</v>
      </c>
      <c r="E47" s="107"/>
      <c r="F47" s="107">
        <v>0</v>
      </c>
      <c r="G47" s="107"/>
      <c r="H47" s="107">
        <v>0</v>
      </c>
      <c r="I47" s="107"/>
      <c r="J47" s="107"/>
      <c r="K47" s="107">
        <v>0.40</v>
      </c>
      <c r="L47" s="107"/>
      <c r="M47" s="107">
        <v>0</v>
      </c>
      <c r="N47" s="107"/>
      <c r="O47" s="107">
        <v>0</v>
      </c>
      <c r="P47" s="107"/>
      <c r="Q47" s="107"/>
      <c r="R47" s="107">
        <v>0.40</v>
      </c>
      <c r="S47" s="107"/>
      <c r="T47" s="107">
        <v>0</v>
      </c>
      <c r="U47" s="107"/>
      <c r="V47" s="107">
        <v>0</v>
      </c>
      <c r="W47" s="107"/>
      <c r="X47" s="107"/>
    </row>
    <row r="48" spans="1:24" ht="78.75">
      <c r="A48" s="143" t="s">
        <v>1223</v>
      </c>
      <c r="B48" s="105" t="s">
        <v>226</v>
      </c>
      <c r="C48" s="108" t="s">
        <v>1262</v>
      </c>
      <c r="D48" s="107">
        <v>0.40</v>
      </c>
      <c r="E48" s="107"/>
      <c r="F48" s="107">
        <v>0</v>
      </c>
      <c r="G48" s="107"/>
      <c r="H48" s="107">
        <v>0</v>
      </c>
      <c r="I48" s="107"/>
      <c r="J48" s="107"/>
      <c r="K48" s="107">
        <v>0.40</v>
      </c>
      <c r="L48" s="107"/>
      <c r="M48" s="107">
        <v>0</v>
      </c>
      <c r="N48" s="107"/>
      <c r="O48" s="107">
        <v>0</v>
      </c>
      <c r="P48" s="107"/>
      <c r="Q48" s="107"/>
      <c r="R48" s="107">
        <v>0.40</v>
      </c>
      <c r="S48" s="107"/>
      <c r="T48" s="107">
        <v>0</v>
      </c>
      <c r="U48" s="107"/>
      <c r="V48" s="107">
        <v>0</v>
      </c>
      <c r="W48" s="107"/>
      <c r="X48" s="107"/>
    </row>
    <row r="49" spans="1:24" ht="47.25">
      <c r="A49" s="143" t="s">
        <v>1224</v>
      </c>
      <c r="B49" s="105" t="s">
        <v>227</v>
      </c>
      <c r="C49" s="108" t="s">
        <v>1263</v>
      </c>
      <c r="D49" s="107">
        <v>0</v>
      </c>
      <c r="E49" s="107"/>
      <c r="F49" s="107">
        <v>2.5152600000000001</v>
      </c>
      <c r="G49" s="107"/>
      <c r="H49" s="107">
        <v>0</v>
      </c>
      <c r="I49" s="107"/>
      <c r="J49" s="107"/>
      <c r="K49" s="107">
        <v>0</v>
      </c>
      <c r="L49" s="107"/>
      <c r="M49" s="107">
        <v>2.5152600000000001</v>
      </c>
      <c r="N49" s="107"/>
      <c r="O49" s="107">
        <v>0</v>
      </c>
      <c r="P49" s="107"/>
      <c r="Q49" s="107"/>
      <c r="R49" s="107">
        <v>0</v>
      </c>
      <c r="S49" s="107"/>
      <c r="T49" s="107">
        <v>2.5152600000000001</v>
      </c>
      <c r="U49" s="107"/>
      <c r="V49" s="107">
        <v>0</v>
      </c>
      <c r="W49" s="107"/>
      <c r="X49" s="107"/>
    </row>
    <row r="50" spans="1:24" ht="78.75">
      <c r="A50" s="143" t="s">
        <v>1223</v>
      </c>
      <c r="B50" s="105" t="s">
        <v>228</v>
      </c>
      <c r="C50" s="108" t="s">
        <v>1264</v>
      </c>
      <c r="D50" s="107">
        <v>0.40</v>
      </c>
      <c r="E50" s="107"/>
      <c r="F50" s="107">
        <v>0</v>
      </c>
      <c r="G50" s="107"/>
      <c r="H50" s="107">
        <v>0</v>
      </c>
      <c r="I50" s="107"/>
      <c r="J50" s="107"/>
      <c r="K50" s="107">
        <v>0.40</v>
      </c>
      <c r="L50" s="107"/>
      <c r="M50" s="107">
        <v>0</v>
      </c>
      <c r="N50" s="107"/>
      <c r="O50" s="107">
        <v>0</v>
      </c>
      <c r="P50" s="107"/>
      <c r="Q50" s="107"/>
      <c r="R50" s="107">
        <v>0.40</v>
      </c>
      <c r="S50" s="107"/>
      <c r="T50" s="107">
        <v>0</v>
      </c>
      <c r="U50" s="107"/>
      <c r="V50" s="107">
        <v>0</v>
      </c>
      <c r="W50" s="107"/>
      <c r="X50" s="107"/>
    </row>
    <row r="51" spans="1:24" ht="47.25">
      <c r="A51" s="143" t="s">
        <v>1224</v>
      </c>
      <c r="B51" s="105" t="s">
        <v>229</v>
      </c>
      <c r="C51" s="108" t="s">
        <v>1265</v>
      </c>
      <c r="D51" s="107">
        <v>0</v>
      </c>
      <c r="E51" s="107"/>
      <c r="F51" s="107">
        <v>0</v>
      </c>
      <c r="G51" s="107"/>
      <c r="H51" s="107">
        <v>0</v>
      </c>
      <c r="I51" s="107"/>
      <c r="J51" s="107"/>
      <c r="K51" s="107">
        <v>0</v>
      </c>
      <c r="L51" s="107"/>
      <c r="M51" s="107">
        <v>0</v>
      </c>
      <c r="N51" s="107"/>
      <c r="O51" s="107">
        <v>0</v>
      </c>
      <c r="P51" s="107"/>
      <c r="Q51" s="107"/>
      <c r="R51" s="107">
        <v>0</v>
      </c>
      <c r="S51" s="107"/>
      <c r="T51" s="107">
        <v>0</v>
      </c>
      <c r="U51" s="107"/>
      <c r="V51" s="107">
        <v>0</v>
      </c>
      <c r="W51" s="107"/>
      <c r="X51" s="107"/>
    </row>
    <row r="52" spans="1:24" ht="78.75">
      <c r="A52" s="143" t="s">
        <v>1224</v>
      </c>
      <c r="B52" s="105" t="s">
        <v>230</v>
      </c>
      <c r="C52" s="108" t="s">
        <v>1266</v>
      </c>
      <c r="D52" s="107">
        <v>0</v>
      </c>
      <c r="E52" s="107"/>
      <c r="F52" s="107">
        <v>0</v>
      </c>
      <c r="G52" s="107"/>
      <c r="H52" s="107">
        <v>0</v>
      </c>
      <c r="I52" s="107"/>
      <c r="J52" s="107"/>
      <c r="K52" s="107">
        <v>0</v>
      </c>
      <c r="L52" s="107"/>
      <c r="M52" s="107">
        <v>0</v>
      </c>
      <c r="N52" s="107"/>
      <c r="O52" s="107">
        <v>0</v>
      </c>
      <c r="P52" s="107"/>
      <c r="Q52" s="107"/>
      <c r="R52" s="107">
        <v>0</v>
      </c>
      <c r="S52" s="107"/>
      <c r="T52" s="107">
        <v>0</v>
      </c>
      <c r="U52" s="107"/>
      <c r="V52" s="107">
        <v>0</v>
      </c>
      <c r="W52" s="107"/>
      <c r="X52" s="107"/>
    </row>
    <row r="53" spans="1:24" ht="47.25">
      <c r="A53" s="143" t="s">
        <v>1223</v>
      </c>
      <c r="B53" s="105" t="s">
        <v>231</v>
      </c>
      <c r="C53" s="108" t="s">
        <v>1267</v>
      </c>
      <c r="D53" s="107">
        <v>0</v>
      </c>
      <c r="E53" s="107"/>
      <c r="F53" s="107">
        <v>0</v>
      </c>
      <c r="G53" s="107"/>
      <c r="H53" s="107">
        <v>0</v>
      </c>
      <c r="I53" s="107"/>
      <c r="J53" s="107"/>
      <c r="K53" s="107">
        <v>0</v>
      </c>
      <c r="L53" s="107"/>
      <c r="M53" s="107">
        <v>0</v>
      </c>
      <c r="N53" s="107"/>
      <c r="O53" s="107">
        <v>0</v>
      </c>
      <c r="P53" s="107"/>
      <c r="Q53" s="107"/>
      <c r="R53" s="107">
        <v>0</v>
      </c>
      <c r="S53" s="107"/>
      <c r="T53" s="107">
        <v>0</v>
      </c>
      <c r="U53" s="107"/>
      <c r="V53" s="107">
        <v>0</v>
      </c>
      <c r="W53" s="107"/>
      <c r="X53" s="107"/>
    </row>
    <row r="54" spans="1:24" ht="94.5">
      <c r="A54" s="143" t="s">
        <v>1223</v>
      </c>
      <c r="B54" s="105" t="s">
        <v>232</v>
      </c>
      <c r="C54" s="108" t="s">
        <v>1268</v>
      </c>
      <c r="D54" s="107">
        <v>0</v>
      </c>
      <c r="E54" s="107"/>
      <c r="F54" s="107">
        <v>0</v>
      </c>
      <c r="G54" s="107"/>
      <c r="H54" s="107">
        <v>0</v>
      </c>
      <c r="I54" s="107"/>
      <c r="J54" s="107"/>
      <c r="K54" s="107">
        <v>0</v>
      </c>
      <c r="L54" s="107"/>
      <c r="M54" s="107">
        <v>0</v>
      </c>
      <c r="N54" s="107"/>
      <c r="O54" s="107">
        <v>0</v>
      </c>
      <c r="P54" s="107"/>
      <c r="Q54" s="107"/>
      <c r="R54" s="107">
        <v>0</v>
      </c>
      <c r="S54" s="107"/>
      <c r="T54" s="107">
        <v>0</v>
      </c>
      <c r="U54" s="107"/>
      <c r="V54" s="107">
        <v>0</v>
      </c>
      <c r="W54" s="107"/>
      <c r="X54" s="107"/>
    </row>
    <row r="55" spans="1:24" ht="78.75">
      <c r="A55" s="143" t="s">
        <v>1223</v>
      </c>
      <c r="B55" s="105" t="s">
        <v>233</v>
      </c>
      <c r="C55" s="108" t="s">
        <v>1269</v>
      </c>
      <c r="D55" s="107">
        <v>0.25</v>
      </c>
      <c r="E55" s="107"/>
      <c r="F55" s="107">
        <v>0</v>
      </c>
      <c r="G55" s="107"/>
      <c r="H55" s="107">
        <v>0</v>
      </c>
      <c r="I55" s="107"/>
      <c r="J55" s="107"/>
      <c r="K55" s="107">
        <v>0.25</v>
      </c>
      <c r="L55" s="107"/>
      <c r="M55" s="107">
        <v>0</v>
      </c>
      <c r="N55" s="107"/>
      <c r="O55" s="107">
        <v>0</v>
      </c>
      <c r="P55" s="107"/>
      <c r="Q55" s="107"/>
      <c r="R55" s="107">
        <v>0.25</v>
      </c>
      <c r="S55" s="107"/>
      <c r="T55" s="107">
        <v>0</v>
      </c>
      <c r="U55" s="107"/>
      <c r="V55" s="107">
        <v>0</v>
      </c>
      <c r="W55" s="107"/>
      <c r="X55" s="107"/>
    </row>
    <row r="56" spans="1:24" ht="47.25">
      <c r="A56" s="143" t="s">
        <v>1224</v>
      </c>
      <c r="B56" s="105" t="s">
        <v>234</v>
      </c>
      <c r="C56" s="108" t="s">
        <v>1270</v>
      </c>
      <c r="D56" s="107">
        <v>0</v>
      </c>
      <c r="E56" s="107"/>
      <c r="F56" s="107">
        <v>0</v>
      </c>
      <c r="G56" s="107"/>
      <c r="H56" s="107">
        <v>0</v>
      </c>
      <c r="I56" s="107"/>
      <c r="J56" s="107"/>
      <c r="K56" s="107">
        <v>0</v>
      </c>
      <c r="L56" s="107"/>
      <c r="M56" s="107">
        <v>0</v>
      </c>
      <c r="N56" s="107"/>
      <c r="O56" s="107">
        <v>0</v>
      </c>
      <c r="P56" s="107"/>
      <c r="Q56" s="107"/>
      <c r="R56" s="107">
        <v>0</v>
      </c>
      <c r="S56" s="107"/>
      <c r="T56" s="107">
        <v>0</v>
      </c>
      <c r="U56" s="107"/>
      <c r="V56" s="107">
        <v>0</v>
      </c>
      <c r="W56" s="107"/>
      <c r="X56" s="107"/>
    </row>
    <row r="57" spans="1:24" ht="78.75">
      <c r="A57" s="143" t="s">
        <v>1224</v>
      </c>
      <c r="B57" s="105" t="s">
        <v>235</v>
      </c>
      <c r="C57" s="108" t="s">
        <v>1271</v>
      </c>
      <c r="D57" s="107">
        <v>0</v>
      </c>
      <c r="E57" s="107"/>
      <c r="F57" s="107">
        <v>0</v>
      </c>
      <c r="G57" s="107"/>
      <c r="H57" s="107">
        <v>0</v>
      </c>
      <c r="I57" s="107"/>
      <c r="J57" s="107"/>
      <c r="K57" s="107">
        <v>0</v>
      </c>
      <c r="L57" s="107"/>
      <c r="M57" s="107">
        <v>0</v>
      </c>
      <c r="N57" s="107"/>
      <c r="O57" s="107">
        <v>0</v>
      </c>
      <c r="P57" s="107"/>
      <c r="Q57" s="107"/>
      <c r="R57" s="107">
        <v>0</v>
      </c>
      <c r="S57" s="107"/>
      <c r="T57" s="107">
        <v>0</v>
      </c>
      <c r="U57" s="107"/>
      <c r="V57" s="107">
        <v>0</v>
      </c>
      <c r="W57" s="107"/>
      <c r="X57" s="107"/>
    </row>
    <row r="58" spans="1:24" ht="47.25">
      <c r="A58" s="143" t="s">
        <v>1223</v>
      </c>
      <c r="B58" s="105" t="s">
        <v>236</v>
      </c>
      <c r="C58" s="108" t="s">
        <v>1272</v>
      </c>
      <c r="D58" s="107">
        <v>0</v>
      </c>
      <c r="E58" s="107"/>
      <c r="F58" s="107">
        <v>0</v>
      </c>
      <c r="G58" s="107"/>
      <c r="H58" s="107">
        <v>0</v>
      </c>
      <c r="I58" s="107"/>
      <c r="J58" s="107"/>
      <c r="K58" s="107">
        <v>0</v>
      </c>
      <c r="L58" s="107"/>
      <c r="M58" s="107">
        <v>0</v>
      </c>
      <c r="N58" s="107"/>
      <c r="O58" s="107">
        <v>0</v>
      </c>
      <c r="P58" s="107"/>
      <c r="Q58" s="107"/>
      <c r="R58" s="107">
        <v>0</v>
      </c>
      <c r="S58" s="107"/>
      <c r="T58" s="107">
        <v>0</v>
      </c>
      <c r="U58" s="107"/>
      <c r="V58" s="107">
        <v>0</v>
      </c>
      <c r="W58" s="107"/>
      <c r="X58" s="107"/>
    </row>
    <row r="59" spans="1:24" ht="63">
      <c r="A59" s="143" t="s">
        <v>1224</v>
      </c>
      <c r="B59" s="105" t="s">
        <v>237</v>
      </c>
      <c r="C59" s="108" t="s">
        <v>1273</v>
      </c>
      <c r="D59" s="107">
        <v>0</v>
      </c>
      <c r="E59" s="107"/>
      <c r="F59" s="107">
        <v>0</v>
      </c>
      <c r="G59" s="107"/>
      <c r="H59" s="107">
        <v>0</v>
      </c>
      <c r="I59" s="107"/>
      <c r="J59" s="107"/>
      <c r="K59" s="107">
        <v>0</v>
      </c>
      <c r="L59" s="107"/>
      <c r="M59" s="107">
        <v>0</v>
      </c>
      <c r="N59" s="107"/>
      <c r="O59" s="107">
        <v>0</v>
      </c>
      <c r="P59" s="107"/>
      <c r="Q59" s="107"/>
      <c r="R59" s="107">
        <v>0</v>
      </c>
      <c r="S59" s="107"/>
      <c r="T59" s="107">
        <v>0</v>
      </c>
      <c r="U59" s="107"/>
      <c r="V59" s="107">
        <v>0</v>
      </c>
      <c r="W59" s="107"/>
      <c r="X59" s="107"/>
    </row>
    <row r="60" spans="1:24" ht="63">
      <c r="A60" s="143" t="s">
        <v>1224</v>
      </c>
      <c r="B60" s="105" t="s">
        <v>238</v>
      </c>
      <c r="C60" s="108" t="s">
        <v>1274</v>
      </c>
      <c r="D60" s="107">
        <v>0</v>
      </c>
      <c r="E60" s="107"/>
      <c r="F60" s="107">
        <v>0</v>
      </c>
      <c r="G60" s="107"/>
      <c r="H60" s="107">
        <v>0</v>
      </c>
      <c r="I60" s="107"/>
      <c r="J60" s="107"/>
      <c r="K60" s="107">
        <v>0</v>
      </c>
      <c r="L60" s="107"/>
      <c r="M60" s="107">
        <v>0</v>
      </c>
      <c r="N60" s="107"/>
      <c r="O60" s="107">
        <v>0</v>
      </c>
      <c r="P60" s="107"/>
      <c r="Q60" s="107"/>
      <c r="R60" s="107">
        <v>0</v>
      </c>
      <c r="S60" s="107"/>
      <c r="T60" s="107">
        <v>0</v>
      </c>
      <c r="U60" s="107"/>
      <c r="V60" s="107">
        <v>0</v>
      </c>
      <c r="W60" s="107"/>
      <c r="X60" s="107"/>
    </row>
    <row r="61" spans="1:24" ht="78.75">
      <c r="A61" s="143" t="s">
        <v>1224</v>
      </c>
      <c r="B61" s="105" t="s">
        <v>239</v>
      </c>
      <c r="C61" s="108" t="s">
        <v>1275</v>
      </c>
      <c r="D61" s="107">
        <v>0</v>
      </c>
      <c r="E61" s="107"/>
      <c r="F61" s="107">
        <v>0</v>
      </c>
      <c r="G61" s="107"/>
      <c r="H61" s="107">
        <v>0</v>
      </c>
      <c r="I61" s="107"/>
      <c r="J61" s="107"/>
      <c r="K61" s="107">
        <v>0</v>
      </c>
      <c r="L61" s="107"/>
      <c r="M61" s="107">
        <v>0</v>
      </c>
      <c r="N61" s="107"/>
      <c r="O61" s="107">
        <v>0</v>
      </c>
      <c r="P61" s="107"/>
      <c r="Q61" s="107"/>
      <c r="R61" s="107">
        <v>0</v>
      </c>
      <c r="S61" s="107"/>
      <c r="T61" s="107">
        <v>0</v>
      </c>
      <c r="U61" s="107"/>
      <c r="V61" s="107">
        <v>0</v>
      </c>
      <c r="W61" s="107"/>
      <c r="X61" s="107"/>
    </row>
    <row r="62" spans="1:24" ht="63">
      <c r="A62" s="143" t="s">
        <v>1224</v>
      </c>
      <c r="B62" s="105" t="s">
        <v>240</v>
      </c>
      <c r="C62" s="108" t="s">
        <v>1276</v>
      </c>
      <c r="D62" s="107">
        <v>0</v>
      </c>
      <c r="E62" s="107"/>
      <c r="F62" s="107">
        <v>0.20</v>
      </c>
      <c r="G62" s="107"/>
      <c r="H62" s="107">
        <v>0</v>
      </c>
      <c r="I62" s="107"/>
      <c r="J62" s="107"/>
      <c r="K62" s="107">
        <v>0</v>
      </c>
      <c r="L62" s="107"/>
      <c r="M62" s="107">
        <v>0.20</v>
      </c>
      <c r="N62" s="107"/>
      <c r="O62" s="107">
        <v>0</v>
      </c>
      <c r="P62" s="107"/>
      <c r="Q62" s="107"/>
      <c r="R62" s="107">
        <v>0</v>
      </c>
      <c r="S62" s="107"/>
      <c r="T62" s="107">
        <v>0.20</v>
      </c>
      <c r="U62" s="107"/>
      <c r="V62" s="107">
        <v>0</v>
      </c>
      <c r="W62" s="107"/>
      <c r="X62" s="107"/>
    </row>
    <row r="63" spans="1:24" ht="78.75">
      <c r="A63" s="143" t="s">
        <v>1224</v>
      </c>
      <c r="B63" s="105" t="s">
        <v>241</v>
      </c>
      <c r="C63" s="108" t="s">
        <v>1277</v>
      </c>
      <c r="D63" s="107">
        <v>0</v>
      </c>
      <c r="E63" s="107"/>
      <c r="F63" s="107">
        <v>0.14000000000000001</v>
      </c>
      <c r="G63" s="107"/>
      <c r="H63" s="107">
        <v>0</v>
      </c>
      <c r="I63" s="107"/>
      <c r="J63" s="107"/>
      <c r="K63" s="107">
        <v>0</v>
      </c>
      <c r="L63" s="107"/>
      <c r="M63" s="107">
        <v>0.14000000000000001</v>
      </c>
      <c r="N63" s="107"/>
      <c r="O63" s="107">
        <v>0</v>
      </c>
      <c r="P63" s="107"/>
      <c r="Q63" s="107"/>
      <c r="R63" s="107">
        <v>0</v>
      </c>
      <c r="S63" s="107"/>
      <c r="T63" s="107">
        <v>0.14000000000000001</v>
      </c>
      <c r="U63" s="107"/>
      <c r="V63" s="107">
        <v>0</v>
      </c>
      <c r="W63" s="107"/>
      <c r="X63" s="107"/>
    </row>
    <row r="64" spans="1:24" ht="94.5">
      <c r="A64" s="143" t="s">
        <v>1224</v>
      </c>
      <c r="B64" s="105" t="s">
        <v>242</v>
      </c>
      <c r="C64" s="108" t="s">
        <v>1278</v>
      </c>
      <c r="D64" s="107">
        <v>0</v>
      </c>
      <c r="E64" s="107"/>
      <c r="F64" s="107">
        <v>0.15</v>
      </c>
      <c r="G64" s="107"/>
      <c r="H64" s="107">
        <v>0</v>
      </c>
      <c r="I64" s="107"/>
      <c r="J64" s="107"/>
      <c r="K64" s="107">
        <v>0</v>
      </c>
      <c r="L64" s="107"/>
      <c r="M64" s="107">
        <v>0.15</v>
      </c>
      <c r="N64" s="107"/>
      <c r="O64" s="107">
        <v>0</v>
      </c>
      <c r="P64" s="107"/>
      <c r="Q64" s="107"/>
      <c r="R64" s="107">
        <v>0</v>
      </c>
      <c r="S64" s="107"/>
      <c r="T64" s="107">
        <v>0.15</v>
      </c>
      <c r="U64" s="107"/>
      <c r="V64" s="107">
        <v>0</v>
      </c>
      <c r="W64" s="107"/>
      <c r="X64" s="107"/>
    </row>
    <row r="65" spans="1:24" ht="94.5">
      <c r="A65" s="143" t="s">
        <v>1224</v>
      </c>
      <c r="B65" s="105" t="s">
        <v>243</v>
      </c>
      <c r="C65" s="108" t="s">
        <v>1279</v>
      </c>
      <c r="D65" s="107">
        <v>0</v>
      </c>
      <c r="E65" s="107"/>
      <c r="F65" s="107">
        <v>0.33</v>
      </c>
      <c r="G65" s="107"/>
      <c r="H65" s="107">
        <v>0</v>
      </c>
      <c r="I65" s="107"/>
      <c r="J65" s="107"/>
      <c r="K65" s="107">
        <v>0</v>
      </c>
      <c r="L65" s="107"/>
      <c r="M65" s="107">
        <v>0.33</v>
      </c>
      <c r="N65" s="107"/>
      <c r="O65" s="107">
        <v>0</v>
      </c>
      <c r="P65" s="107"/>
      <c r="Q65" s="107"/>
      <c r="R65" s="107">
        <v>0</v>
      </c>
      <c r="S65" s="107"/>
      <c r="T65" s="107">
        <v>0.33</v>
      </c>
      <c r="U65" s="107"/>
      <c r="V65" s="107">
        <v>0</v>
      </c>
      <c r="W65" s="107"/>
      <c r="X65" s="107"/>
    </row>
    <row r="66" spans="1:24" ht="94.5">
      <c r="A66" s="143" t="s">
        <v>1223</v>
      </c>
      <c r="B66" s="105" t="s">
        <v>244</v>
      </c>
      <c r="C66" s="108" t="s">
        <v>1280</v>
      </c>
      <c r="D66" s="107">
        <v>0</v>
      </c>
      <c r="E66" s="107"/>
      <c r="F66" s="107">
        <v>0</v>
      </c>
      <c r="G66" s="107"/>
      <c r="H66" s="107">
        <v>0</v>
      </c>
      <c r="I66" s="107"/>
      <c r="J66" s="107"/>
      <c r="K66" s="107">
        <v>0</v>
      </c>
      <c r="L66" s="107"/>
      <c r="M66" s="107">
        <v>0</v>
      </c>
      <c r="N66" s="107"/>
      <c r="O66" s="107">
        <v>0</v>
      </c>
      <c r="P66" s="107"/>
      <c r="Q66" s="107"/>
      <c r="R66" s="107">
        <v>0</v>
      </c>
      <c r="S66" s="107"/>
      <c r="T66" s="107">
        <v>0</v>
      </c>
      <c r="U66" s="107"/>
      <c r="V66" s="107">
        <v>0</v>
      </c>
      <c r="W66" s="107"/>
      <c r="X66" s="107"/>
    </row>
    <row r="67" spans="1:24" ht="78.75">
      <c r="A67" s="143" t="s">
        <v>1224</v>
      </c>
      <c r="B67" s="105" t="s">
        <v>245</v>
      </c>
      <c r="C67" s="108" t="s">
        <v>1281</v>
      </c>
      <c r="D67" s="107">
        <v>0</v>
      </c>
      <c r="E67" s="107"/>
      <c r="F67" s="107">
        <v>0</v>
      </c>
      <c r="G67" s="107"/>
      <c r="H67" s="107">
        <v>0</v>
      </c>
      <c r="I67" s="107"/>
      <c r="J67" s="107"/>
      <c r="K67" s="107">
        <v>0</v>
      </c>
      <c r="L67" s="107"/>
      <c r="M67" s="107">
        <v>0</v>
      </c>
      <c r="N67" s="107"/>
      <c r="O67" s="107">
        <v>0</v>
      </c>
      <c r="P67" s="107"/>
      <c r="Q67" s="107"/>
      <c r="R67" s="107">
        <v>0</v>
      </c>
      <c r="S67" s="107"/>
      <c r="T67" s="107">
        <v>0</v>
      </c>
      <c r="U67" s="107"/>
      <c r="V67" s="107">
        <v>0</v>
      </c>
      <c r="W67" s="107"/>
      <c r="X67" s="107"/>
    </row>
    <row r="68" spans="1:24" ht="47.25">
      <c r="A68" s="143" t="s">
        <v>1224</v>
      </c>
      <c r="B68" s="105" t="s">
        <v>246</v>
      </c>
      <c r="C68" s="108" t="s">
        <v>1282</v>
      </c>
      <c r="D68" s="107">
        <v>0</v>
      </c>
      <c r="E68" s="107"/>
      <c r="F68" s="107">
        <v>0.21</v>
      </c>
      <c r="G68" s="107"/>
      <c r="H68" s="107">
        <v>0</v>
      </c>
      <c r="I68" s="107"/>
      <c r="J68" s="107"/>
      <c r="K68" s="107">
        <v>0</v>
      </c>
      <c r="L68" s="107"/>
      <c r="M68" s="107">
        <v>0.21</v>
      </c>
      <c r="N68" s="107"/>
      <c r="O68" s="107">
        <v>0</v>
      </c>
      <c r="P68" s="107"/>
      <c r="Q68" s="107"/>
      <c r="R68" s="107">
        <v>0</v>
      </c>
      <c r="S68" s="107"/>
      <c r="T68" s="107">
        <v>0.21</v>
      </c>
      <c r="U68" s="107"/>
      <c r="V68" s="107">
        <v>0</v>
      </c>
      <c r="W68" s="107"/>
      <c r="X68" s="107"/>
    </row>
    <row r="69" spans="1:24" ht="78.75">
      <c r="A69" s="143" t="s">
        <v>1224</v>
      </c>
      <c r="B69" s="105" t="s">
        <v>247</v>
      </c>
      <c r="C69" s="108" t="s">
        <v>1283</v>
      </c>
      <c r="D69" s="107">
        <v>0</v>
      </c>
      <c r="E69" s="107"/>
      <c r="F69" s="107">
        <v>1.19</v>
      </c>
      <c r="G69" s="107"/>
      <c r="H69" s="107">
        <v>0</v>
      </c>
      <c r="I69" s="107"/>
      <c r="J69" s="107"/>
      <c r="K69" s="107">
        <v>0</v>
      </c>
      <c r="L69" s="107"/>
      <c r="M69" s="107">
        <v>1.19</v>
      </c>
      <c r="N69" s="107"/>
      <c r="O69" s="107">
        <v>0</v>
      </c>
      <c r="P69" s="107"/>
      <c r="Q69" s="107"/>
      <c r="R69" s="107">
        <v>0</v>
      </c>
      <c r="S69" s="107"/>
      <c r="T69" s="107">
        <v>1.19</v>
      </c>
      <c r="U69" s="107"/>
      <c r="V69" s="107">
        <v>0</v>
      </c>
      <c r="W69" s="107"/>
      <c r="X69" s="107"/>
    </row>
    <row r="70" spans="1:24" ht="94.5">
      <c r="A70" s="143" t="s">
        <v>1223</v>
      </c>
      <c r="B70" s="105" t="s">
        <v>248</v>
      </c>
      <c r="C70" s="108" t="s">
        <v>1284</v>
      </c>
      <c r="D70" s="107">
        <v>0</v>
      </c>
      <c r="E70" s="107"/>
      <c r="F70" s="107">
        <v>0</v>
      </c>
      <c r="G70" s="107"/>
      <c r="H70" s="107">
        <v>0</v>
      </c>
      <c r="I70" s="107"/>
      <c r="J70" s="107"/>
      <c r="K70" s="107">
        <v>0</v>
      </c>
      <c r="L70" s="107"/>
      <c r="M70" s="107">
        <v>0</v>
      </c>
      <c r="N70" s="107"/>
      <c r="O70" s="107">
        <v>0</v>
      </c>
      <c r="P70" s="107"/>
      <c r="Q70" s="107"/>
      <c r="R70" s="107">
        <v>0</v>
      </c>
      <c r="S70" s="107"/>
      <c r="T70" s="107">
        <v>0</v>
      </c>
      <c r="U70" s="107"/>
      <c r="V70" s="107">
        <v>0</v>
      </c>
      <c r="W70" s="107"/>
      <c r="X70" s="107"/>
    </row>
    <row r="71" spans="1:24" ht="126">
      <c r="A71" s="143" t="s">
        <v>1224</v>
      </c>
      <c r="B71" s="105" t="s">
        <v>249</v>
      </c>
      <c r="C71" s="108" t="s">
        <v>1285</v>
      </c>
      <c r="D71" s="107">
        <v>0</v>
      </c>
      <c r="E71" s="107"/>
      <c r="F71" s="107">
        <v>0.94099999999999995</v>
      </c>
      <c r="G71" s="107"/>
      <c r="H71" s="107">
        <v>0</v>
      </c>
      <c r="I71" s="107"/>
      <c r="J71" s="107"/>
      <c r="K71" s="107">
        <v>0</v>
      </c>
      <c r="L71" s="107"/>
      <c r="M71" s="107">
        <v>0.94099999999999995</v>
      </c>
      <c r="N71" s="107"/>
      <c r="O71" s="107">
        <v>0</v>
      </c>
      <c r="P71" s="107"/>
      <c r="Q71" s="107"/>
      <c r="R71" s="107">
        <v>0</v>
      </c>
      <c r="S71" s="107"/>
      <c r="T71" s="107">
        <v>0.94099999999999995</v>
      </c>
      <c r="U71" s="107"/>
      <c r="V71" s="107">
        <v>0</v>
      </c>
      <c r="W71" s="107"/>
      <c r="X71" s="107"/>
    </row>
    <row r="72" spans="1:24" ht="63">
      <c r="A72" s="143" t="s">
        <v>1224</v>
      </c>
      <c r="B72" s="105" t="s">
        <v>250</v>
      </c>
      <c r="C72" s="108" t="s">
        <v>1286</v>
      </c>
      <c r="D72" s="107">
        <v>0</v>
      </c>
      <c r="E72" s="107"/>
      <c r="F72" s="107">
        <v>3.12</v>
      </c>
      <c r="G72" s="107"/>
      <c r="H72" s="107">
        <v>0</v>
      </c>
      <c r="I72" s="107"/>
      <c r="J72" s="107"/>
      <c r="K72" s="107">
        <v>0</v>
      </c>
      <c r="L72" s="107"/>
      <c r="M72" s="107">
        <v>3.12</v>
      </c>
      <c r="N72" s="107"/>
      <c r="O72" s="107">
        <v>0</v>
      </c>
      <c r="P72" s="107"/>
      <c r="Q72" s="107"/>
      <c r="R72" s="107">
        <v>0</v>
      </c>
      <c r="S72" s="107"/>
      <c r="T72" s="107">
        <v>3.12</v>
      </c>
      <c r="U72" s="107"/>
      <c r="V72" s="107">
        <v>0</v>
      </c>
      <c r="W72" s="107"/>
      <c r="X72" s="107"/>
    </row>
    <row r="73" spans="1:24" ht="63">
      <c r="A73" s="143" t="s">
        <v>1224</v>
      </c>
      <c r="B73" s="105" t="s">
        <v>251</v>
      </c>
      <c r="C73" s="108" t="s">
        <v>1287</v>
      </c>
      <c r="D73" s="107">
        <v>0</v>
      </c>
      <c r="E73" s="107"/>
      <c r="F73" s="107">
        <v>0.20</v>
      </c>
      <c r="G73" s="107"/>
      <c r="H73" s="107">
        <v>0</v>
      </c>
      <c r="I73" s="107"/>
      <c r="J73" s="107"/>
      <c r="K73" s="107">
        <v>0</v>
      </c>
      <c r="L73" s="107"/>
      <c r="M73" s="107">
        <v>0.20</v>
      </c>
      <c r="N73" s="107"/>
      <c r="O73" s="107">
        <v>0</v>
      </c>
      <c r="P73" s="107"/>
      <c r="Q73" s="107"/>
      <c r="R73" s="107">
        <v>0</v>
      </c>
      <c r="S73" s="107"/>
      <c r="T73" s="107">
        <v>0.20</v>
      </c>
      <c r="U73" s="107"/>
      <c r="V73" s="107">
        <v>0</v>
      </c>
      <c r="W73" s="107"/>
      <c r="X73" s="107"/>
    </row>
    <row r="74" spans="1:24" ht="63">
      <c r="A74" s="143" t="s">
        <v>1224</v>
      </c>
      <c r="B74" s="105" t="s">
        <v>252</v>
      </c>
      <c r="C74" s="108" t="s">
        <v>1288</v>
      </c>
      <c r="D74" s="107">
        <v>0</v>
      </c>
      <c r="E74" s="107"/>
      <c r="F74" s="107">
        <v>0.43</v>
      </c>
      <c r="G74" s="107"/>
      <c r="H74" s="107">
        <v>0</v>
      </c>
      <c r="I74" s="107"/>
      <c r="J74" s="107"/>
      <c r="K74" s="107">
        <v>0</v>
      </c>
      <c r="L74" s="107"/>
      <c r="M74" s="107">
        <v>0.43</v>
      </c>
      <c r="N74" s="107"/>
      <c r="O74" s="107">
        <v>0</v>
      </c>
      <c r="P74" s="107"/>
      <c r="Q74" s="107"/>
      <c r="R74" s="107">
        <v>0</v>
      </c>
      <c r="S74" s="107"/>
      <c r="T74" s="107">
        <v>0.43</v>
      </c>
      <c r="U74" s="107"/>
      <c r="V74" s="107">
        <v>0</v>
      </c>
      <c r="W74" s="107"/>
      <c r="X74" s="107"/>
    </row>
    <row r="75" spans="1:24" ht="94.5">
      <c r="A75" s="143" t="s">
        <v>1224</v>
      </c>
      <c r="B75" s="105" t="s">
        <v>253</v>
      </c>
      <c r="C75" s="108" t="s">
        <v>1289</v>
      </c>
      <c r="D75" s="107">
        <v>0</v>
      </c>
      <c r="E75" s="107"/>
      <c r="F75" s="107">
        <v>1.498</v>
      </c>
      <c r="G75" s="107"/>
      <c r="H75" s="107">
        <v>0</v>
      </c>
      <c r="I75" s="107"/>
      <c r="J75" s="107"/>
      <c r="K75" s="107">
        <v>0</v>
      </c>
      <c r="L75" s="107"/>
      <c r="M75" s="107">
        <v>1.498</v>
      </c>
      <c r="N75" s="107"/>
      <c r="O75" s="107">
        <v>0</v>
      </c>
      <c r="P75" s="107"/>
      <c r="Q75" s="107"/>
      <c r="R75" s="107">
        <v>0</v>
      </c>
      <c r="S75" s="107"/>
      <c r="T75" s="107">
        <v>1.498</v>
      </c>
      <c r="U75" s="107"/>
      <c r="V75" s="107">
        <v>0</v>
      </c>
      <c r="W75" s="107"/>
      <c r="X75" s="107"/>
    </row>
    <row r="76" spans="1:24" ht="78.75">
      <c r="A76" s="143" t="s">
        <v>1224</v>
      </c>
      <c r="B76" s="105" t="s">
        <v>254</v>
      </c>
      <c r="C76" s="108" t="s">
        <v>1290</v>
      </c>
      <c r="D76" s="107">
        <v>0</v>
      </c>
      <c r="E76" s="107"/>
      <c r="F76" s="107">
        <v>0.24</v>
      </c>
      <c r="G76" s="107"/>
      <c r="H76" s="107">
        <v>0</v>
      </c>
      <c r="I76" s="107"/>
      <c r="J76" s="107"/>
      <c r="K76" s="107">
        <v>0</v>
      </c>
      <c r="L76" s="107"/>
      <c r="M76" s="107">
        <v>0.24</v>
      </c>
      <c r="N76" s="107"/>
      <c r="O76" s="107">
        <v>0</v>
      </c>
      <c r="P76" s="107"/>
      <c r="Q76" s="107"/>
      <c r="R76" s="107">
        <v>0</v>
      </c>
      <c r="S76" s="107"/>
      <c r="T76" s="107">
        <v>0.24</v>
      </c>
      <c r="U76" s="107"/>
      <c r="V76" s="107">
        <v>0</v>
      </c>
      <c r="W76" s="107"/>
      <c r="X76" s="107"/>
    </row>
    <row r="77" spans="1:24" ht="126">
      <c r="A77" s="143" t="s">
        <v>1224</v>
      </c>
      <c r="B77" s="105" t="s">
        <v>255</v>
      </c>
      <c r="C77" s="108" t="s">
        <v>1291</v>
      </c>
      <c r="D77" s="107">
        <v>0</v>
      </c>
      <c r="E77" s="107"/>
      <c r="F77" s="107">
        <v>0.21</v>
      </c>
      <c r="G77" s="107"/>
      <c r="H77" s="107">
        <v>0</v>
      </c>
      <c r="I77" s="107"/>
      <c r="J77" s="107"/>
      <c r="K77" s="107">
        <v>0</v>
      </c>
      <c r="L77" s="107"/>
      <c r="M77" s="107">
        <v>0.21</v>
      </c>
      <c r="N77" s="107"/>
      <c r="O77" s="107">
        <v>0</v>
      </c>
      <c r="P77" s="107"/>
      <c r="Q77" s="107"/>
      <c r="R77" s="107">
        <v>0</v>
      </c>
      <c r="S77" s="107"/>
      <c r="T77" s="107">
        <v>0.21</v>
      </c>
      <c r="U77" s="107"/>
      <c r="V77" s="107">
        <v>0</v>
      </c>
      <c r="W77" s="107"/>
      <c r="X77" s="107"/>
    </row>
    <row r="78" spans="1:24" ht="126">
      <c r="A78" s="143" t="s">
        <v>1224</v>
      </c>
      <c r="B78" s="105" t="s">
        <v>256</v>
      </c>
      <c r="C78" s="108" t="s">
        <v>1292</v>
      </c>
      <c r="D78" s="107">
        <v>0</v>
      </c>
      <c r="E78" s="107"/>
      <c r="F78" s="107">
        <v>0.08</v>
      </c>
      <c r="G78" s="107"/>
      <c r="H78" s="107">
        <v>0</v>
      </c>
      <c r="I78" s="107"/>
      <c r="J78" s="107"/>
      <c r="K78" s="107">
        <v>0</v>
      </c>
      <c r="L78" s="107"/>
      <c r="M78" s="107">
        <v>0.08</v>
      </c>
      <c r="N78" s="107"/>
      <c r="O78" s="107">
        <v>0</v>
      </c>
      <c r="P78" s="107"/>
      <c r="Q78" s="107"/>
      <c r="R78" s="107">
        <v>0</v>
      </c>
      <c r="S78" s="107"/>
      <c r="T78" s="107">
        <v>0.08</v>
      </c>
      <c r="U78" s="107"/>
      <c r="V78" s="107">
        <v>0</v>
      </c>
      <c r="W78" s="107"/>
      <c r="X78" s="107"/>
    </row>
    <row r="79" spans="1:24" ht="78.75">
      <c r="A79" s="143" t="s">
        <v>1224</v>
      </c>
      <c r="B79" s="105" t="s">
        <v>257</v>
      </c>
      <c r="C79" s="108" t="s">
        <v>1293</v>
      </c>
      <c r="D79" s="107">
        <v>0</v>
      </c>
      <c r="E79" s="107"/>
      <c r="F79" s="107">
        <v>0.38100000000000001</v>
      </c>
      <c r="G79" s="107"/>
      <c r="H79" s="107">
        <v>0</v>
      </c>
      <c r="I79" s="107"/>
      <c r="J79" s="107"/>
      <c r="K79" s="107">
        <v>0</v>
      </c>
      <c r="L79" s="107"/>
      <c r="M79" s="107">
        <v>0.38100000000000001</v>
      </c>
      <c r="N79" s="107"/>
      <c r="O79" s="107">
        <v>0</v>
      </c>
      <c r="P79" s="107"/>
      <c r="Q79" s="107"/>
      <c r="R79" s="107">
        <v>0</v>
      </c>
      <c r="S79" s="107"/>
      <c r="T79" s="107">
        <v>0.38100000000000001</v>
      </c>
      <c r="U79" s="107"/>
      <c r="V79" s="107">
        <v>0</v>
      </c>
      <c r="W79" s="107"/>
      <c r="X79" s="107"/>
    </row>
    <row r="80" spans="1:24" ht="94.5">
      <c r="A80" s="143" t="s">
        <v>1224</v>
      </c>
      <c r="B80" s="105" t="s">
        <v>258</v>
      </c>
      <c r="C80" s="108" t="s">
        <v>1294</v>
      </c>
      <c r="D80" s="107">
        <v>0</v>
      </c>
      <c r="E80" s="107"/>
      <c r="F80" s="107">
        <v>0.55000000000000004</v>
      </c>
      <c r="G80" s="107"/>
      <c r="H80" s="107">
        <v>0</v>
      </c>
      <c r="I80" s="107"/>
      <c r="J80" s="107"/>
      <c r="K80" s="107">
        <v>0</v>
      </c>
      <c r="L80" s="107"/>
      <c r="M80" s="107">
        <v>0.55000000000000004</v>
      </c>
      <c r="N80" s="107"/>
      <c r="O80" s="107">
        <v>0</v>
      </c>
      <c r="P80" s="107"/>
      <c r="Q80" s="107"/>
      <c r="R80" s="107">
        <v>0</v>
      </c>
      <c r="S80" s="107"/>
      <c r="T80" s="107">
        <v>0.55000000000000004</v>
      </c>
      <c r="U80" s="107"/>
      <c r="V80" s="107">
        <v>0</v>
      </c>
      <c r="W80" s="107"/>
      <c r="X80" s="107"/>
    </row>
    <row r="81" spans="1:24" ht="110.25">
      <c r="A81" s="143" t="s">
        <v>1224</v>
      </c>
      <c r="B81" s="105" t="s">
        <v>259</v>
      </c>
      <c r="C81" s="108" t="s">
        <v>1295</v>
      </c>
      <c r="D81" s="107">
        <v>0</v>
      </c>
      <c r="E81" s="107"/>
      <c r="F81" s="107">
        <v>0.20</v>
      </c>
      <c r="G81" s="107"/>
      <c r="H81" s="107">
        <v>0</v>
      </c>
      <c r="I81" s="107"/>
      <c r="J81" s="107"/>
      <c r="K81" s="107">
        <v>0</v>
      </c>
      <c r="L81" s="107"/>
      <c r="M81" s="107">
        <v>0.20</v>
      </c>
      <c r="N81" s="107"/>
      <c r="O81" s="107">
        <v>0</v>
      </c>
      <c r="P81" s="107"/>
      <c r="Q81" s="107"/>
      <c r="R81" s="107">
        <v>0</v>
      </c>
      <c r="S81" s="107"/>
      <c r="T81" s="107">
        <v>0.20</v>
      </c>
      <c r="U81" s="107"/>
      <c r="V81" s="107">
        <v>0</v>
      </c>
      <c r="W81" s="107"/>
      <c r="X81" s="107"/>
    </row>
    <row r="82" spans="1:24" ht="94.5">
      <c r="A82" s="143" t="s">
        <v>1224</v>
      </c>
      <c r="B82" s="105" t="s">
        <v>260</v>
      </c>
      <c r="C82" s="108" t="s">
        <v>1296</v>
      </c>
      <c r="D82" s="107">
        <v>0</v>
      </c>
      <c r="E82" s="107"/>
      <c r="F82" s="107">
        <v>0.105</v>
      </c>
      <c r="G82" s="107"/>
      <c r="H82" s="107">
        <v>0</v>
      </c>
      <c r="I82" s="107"/>
      <c r="J82" s="107"/>
      <c r="K82" s="107">
        <v>0</v>
      </c>
      <c r="L82" s="107"/>
      <c r="M82" s="107">
        <v>0.105</v>
      </c>
      <c r="N82" s="107"/>
      <c r="O82" s="107">
        <v>0</v>
      </c>
      <c r="P82" s="107"/>
      <c r="Q82" s="107"/>
      <c r="R82" s="107">
        <v>0</v>
      </c>
      <c r="S82" s="107"/>
      <c r="T82" s="107">
        <v>0.105</v>
      </c>
      <c r="U82" s="107"/>
      <c r="V82" s="107">
        <v>0</v>
      </c>
      <c r="W82" s="107"/>
      <c r="X82" s="107"/>
    </row>
    <row r="83" spans="1:24" ht="47.25">
      <c r="A83" s="143" t="s">
        <v>1223</v>
      </c>
      <c r="B83" s="105" t="s">
        <v>261</v>
      </c>
      <c r="C83" s="108" t="s">
        <v>1297</v>
      </c>
      <c r="D83" s="107">
        <v>0</v>
      </c>
      <c r="E83" s="107"/>
      <c r="F83" s="107">
        <v>0</v>
      </c>
      <c r="G83" s="107"/>
      <c r="H83" s="107">
        <v>0</v>
      </c>
      <c r="I83" s="107"/>
      <c r="J83" s="107"/>
      <c r="K83" s="107">
        <v>0</v>
      </c>
      <c r="L83" s="107"/>
      <c r="M83" s="107">
        <v>0</v>
      </c>
      <c r="N83" s="107"/>
      <c r="O83" s="107">
        <v>0</v>
      </c>
      <c r="P83" s="107"/>
      <c r="Q83" s="107"/>
      <c r="R83" s="107">
        <v>0</v>
      </c>
      <c r="S83" s="107"/>
      <c r="T83" s="107">
        <v>0</v>
      </c>
      <c r="U83" s="107"/>
      <c r="V83" s="107">
        <v>0</v>
      </c>
      <c r="W83" s="107"/>
      <c r="X83" s="107"/>
    </row>
    <row r="84" spans="1:24" ht="31.5">
      <c r="A84" s="143" t="s">
        <v>1223</v>
      </c>
      <c r="B84" s="105" t="s">
        <v>262</v>
      </c>
      <c r="C84" s="108" t="s">
        <v>1298</v>
      </c>
      <c r="D84" s="107">
        <v>0</v>
      </c>
      <c r="E84" s="107"/>
      <c r="F84" s="107">
        <v>0</v>
      </c>
      <c r="G84" s="107"/>
      <c r="H84" s="107">
        <v>0</v>
      </c>
      <c r="I84" s="107"/>
      <c r="J84" s="107"/>
      <c r="K84" s="107">
        <v>0</v>
      </c>
      <c r="L84" s="107"/>
      <c r="M84" s="107">
        <v>0</v>
      </c>
      <c r="N84" s="107"/>
      <c r="O84" s="107">
        <v>0</v>
      </c>
      <c r="P84" s="107"/>
      <c r="Q84" s="107"/>
      <c r="R84" s="107">
        <v>0</v>
      </c>
      <c r="S84" s="107"/>
      <c r="T84" s="107">
        <v>0</v>
      </c>
      <c r="U84" s="107"/>
      <c r="V84" s="107">
        <v>0</v>
      </c>
      <c r="W84" s="107"/>
      <c r="X84" s="107"/>
    </row>
    <row r="85" spans="1:24" ht="78.75">
      <c r="A85" s="143" t="s">
        <v>1224</v>
      </c>
      <c r="B85" s="105" t="s">
        <v>263</v>
      </c>
      <c r="C85" s="108" t="s">
        <v>1299</v>
      </c>
      <c r="D85" s="107">
        <v>0</v>
      </c>
      <c r="E85" s="107"/>
      <c r="F85" s="107">
        <v>0</v>
      </c>
      <c r="G85" s="107"/>
      <c r="H85" s="107">
        <v>0</v>
      </c>
      <c r="I85" s="107"/>
      <c r="J85" s="107"/>
      <c r="K85" s="107">
        <v>0</v>
      </c>
      <c r="L85" s="107"/>
      <c r="M85" s="107">
        <v>0</v>
      </c>
      <c r="N85" s="107"/>
      <c r="O85" s="107">
        <v>0</v>
      </c>
      <c r="P85" s="107"/>
      <c r="Q85" s="107"/>
      <c r="R85" s="107">
        <v>0</v>
      </c>
      <c r="S85" s="107"/>
      <c r="T85" s="107">
        <v>0</v>
      </c>
      <c r="U85" s="107"/>
      <c r="V85" s="107">
        <v>0</v>
      </c>
      <c r="W85" s="107"/>
      <c r="X85" s="107"/>
    </row>
    <row r="86" spans="1:24" ht="47.25">
      <c r="A86" s="143" t="s">
        <v>1224</v>
      </c>
      <c r="B86" s="105" t="s">
        <v>264</v>
      </c>
      <c r="C86" s="108" t="s">
        <v>1300</v>
      </c>
      <c r="D86" s="107">
        <v>0</v>
      </c>
      <c r="E86" s="107"/>
      <c r="F86" s="107">
        <v>0</v>
      </c>
      <c r="G86" s="107"/>
      <c r="H86" s="107">
        <v>0</v>
      </c>
      <c r="I86" s="107"/>
      <c r="J86" s="107"/>
      <c r="K86" s="107">
        <v>0</v>
      </c>
      <c r="L86" s="107"/>
      <c r="M86" s="107">
        <v>0</v>
      </c>
      <c r="N86" s="107"/>
      <c r="O86" s="107">
        <v>0</v>
      </c>
      <c r="P86" s="107"/>
      <c r="Q86" s="107"/>
      <c r="R86" s="107">
        <v>0</v>
      </c>
      <c r="S86" s="107"/>
      <c r="T86" s="107">
        <v>0</v>
      </c>
      <c r="U86" s="107"/>
      <c r="V86" s="107">
        <v>0</v>
      </c>
      <c r="W86" s="107"/>
      <c r="X86" s="107"/>
    </row>
    <row r="87" spans="1:24" ht="78.75">
      <c r="A87" s="143" t="s">
        <v>1224</v>
      </c>
      <c r="B87" s="105" t="s">
        <v>265</v>
      </c>
      <c r="C87" s="108" t="s">
        <v>1301</v>
      </c>
      <c r="D87" s="107">
        <v>0</v>
      </c>
      <c r="E87" s="107"/>
      <c r="F87" s="107">
        <v>0</v>
      </c>
      <c r="G87" s="107"/>
      <c r="H87" s="107">
        <v>0</v>
      </c>
      <c r="I87" s="107"/>
      <c r="J87" s="107"/>
      <c r="K87" s="107">
        <v>0</v>
      </c>
      <c r="L87" s="107"/>
      <c r="M87" s="107">
        <v>0</v>
      </c>
      <c r="N87" s="107"/>
      <c r="O87" s="107">
        <v>0</v>
      </c>
      <c r="P87" s="107"/>
      <c r="Q87" s="107"/>
      <c r="R87" s="107">
        <v>0</v>
      </c>
      <c r="S87" s="107"/>
      <c r="T87" s="107">
        <v>0</v>
      </c>
      <c r="U87" s="107"/>
      <c r="V87" s="107">
        <v>0</v>
      </c>
      <c r="W87" s="107"/>
      <c r="X87" s="107"/>
    </row>
    <row r="88" spans="1:24" ht="63">
      <c r="A88" s="143" t="s">
        <v>1223</v>
      </c>
      <c r="B88" s="105" t="s">
        <v>266</v>
      </c>
      <c r="C88" s="108" t="s">
        <v>1302</v>
      </c>
      <c r="D88" s="107">
        <v>0</v>
      </c>
      <c r="E88" s="107"/>
      <c r="F88" s="107">
        <v>0</v>
      </c>
      <c r="G88" s="107"/>
      <c r="H88" s="107">
        <v>0.015</v>
      </c>
      <c r="I88" s="107"/>
      <c r="J88" s="107"/>
      <c r="K88" s="107">
        <v>0</v>
      </c>
      <c r="L88" s="107"/>
      <c r="M88" s="107">
        <v>0</v>
      </c>
      <c r="N88" s="107"/>
      <c r="O88" s="107">
        <v>0.015</v>
      </c>
      <c r="P88" s="107"/>
      <c r="Q88" s="107"/>
      <c r="R88" s="107">
        <v>0</v>
      </c>
      <c r="S88" s="107"/>
      <c r="T88" s="107">
        <v>0</v>
      </c>
      <c r="U88" s="107"/>
      <c r="V88" s="107">
        <v>0.015</v>
      </c>
      <c r="W88" s="107"/>
      <c r="X88" s="107"/>
    </row>
    <row r="89" spans="1:24" ht="63">
      <c r="A89" s="143" t="s">
        <v>1223</v>
      </c>
      <c r="B89" s="105" t="s">
        <v>267</v>
      </c>
      <c r="C89" s="108" t="s">
        <v>1303</v>
      </c>
      <c r="D89" s="107">
        <v>0.63</v>
      </c>
      <c r="E89" s="107"/>
      <c r="F89" s="107">
        <v>0</v>
      </c>
      <c r="G89" s="107"/>
      <c r="H89" s="107">
        <v>0</v>
      </c>
      <c r="I89" s="107"/>
      <c r="J89" s="107"/>
      <c r="K89" s="107">
        <v>0.63</v>
      </c>
      <c r="L89" s="107"/>
      <c r="M89" s="107">
        <v>0</v>
      </c>
      <c r="N89" s="107"/>
      <c r="O89" s="107">
        <v>0</v>
      </c>
      <c r="P89" s="107"/>
      <c r="Q89" s="107"/>
      <c r="R89" s="107">
        <v>0.63</v>
      </c>
      <c r="S89" s="107"/>
      <c r="T89" s="107">
        <v>0</v>
      </c>
      <c r="U89" s="107"/>
      <c r="V89" s="107">
        <v>0</v>
      </c>
      <c r="W89" s="107"/>
      <c r="X89" s="107"/>
    </row>
    <row r="90" spans="1:24" ht="63">
      <c r="A90" s="143" t="s">
        <v>1223</v>
      </c>
      <c r="B90" s="105" t="s">
        <v>268</v>
      </c>
      <c r="C90" s="108" t="s">
        <v>1304</v>
      </c>
      <c r="D90" s="107">
        <v>0</v>
      </c>
      <c r="E90" s="107"/>
      <c r="F90" s="107">
        <v>0</v>
      </c>
      <c r="G90" s="107"/>
      <c r="H90" s="107">
        <v>0</v>
      </c>
      <c r="I90" s="107"/>
      <c r="J90" s="107"/>
      <c r="K90" s="107">
        <v>0</v>
      </c>
      <c r="L90" s="107"/>
      <c r="M90" s="107">
        <v>0</v>
      </c>
      <c r="N90" s="107"/>
      <c r="O90" s="107">
        <v>0</v>
      </c>
      <c r="P90" s="107"/>
      <c r="Q90" s="107"/>
      <c r="R90" s="107">
        <v>0</v>
      </c>
      <c r="S90" s="107"/>
      <c r="T90" s="107">
        <v>0</v>
      </c>
      <c r="U90" s="107"/>
      <c r="V90" s="107">
        <v>0</v>
      </c>
      <c r="W90" s="107"/>
      <c r="X90" s="107"/>
    </row>
    <row r="91" spans="1:24" ht="94.5">
      <c r="A91" s="143" t="s">
        <v>1224</v>
      </c>
      <c r="B91" s="105" t="s">
        <v>269</v>
      </c>
      <c r="C91" s="108" t="s">
        <v>1305</v>
      </c>
      <c r="D91" s="107">
        <v>0</v>
      </c>
      <c r="E91" s="107"/>
      <c r="F91" s="107">
        <v>0.63</v>
      </c>
      <c r="G91" s="107"/>
      <c r="H91" s="107">
        <v>0</v>
      </c>
      <c r="I91" s="107"/>
      <c r="J91" s="107"/>
      <c r="K91" s="107">
        <v>0</v>
      </c>
      <c r="L91" s="107"/>
      <c r="M91" s="107">
        <v>0.63</v>
      </c>
      <c r="N91" s="107"/>
      <c r="O91" s="107">
        <v>0</v>
      </c>
      <c r="P91" s="107"/>
      <c r="Q91" s="107"/>
      <c r="R91" s="107">
        <v>0</v>
      </c>
      <c r="S91" s="107"/>
      <c r="T91" s="107">
        <v>0.63</v>
      </c>
      <c r="U91" s="107"/>
      <c r="V91" s="107">
        <v>0</v>
      </c>
      <c r="W91" s="107"/>
      <c r="X91" s="107"/>
    </row>
    <row r="92" spans="1:24" ht="47.25">
      <c r="A92" s="143" t="s">
        <v>1223</v>
      </c>
      <c r="B92" s="105" t="s">
        <v>270</v>
      </c>
      <c r="C92" s="108" t="s">
        <v>1306</v>
      </c>
      <c r="D92" s="107">
        <v>0.10</v>
      </c>
      <c r="E92" s="107"/>
      <c r="F92" s="107">
        <v>0</v>
      </c>
      <c r="G92" s="107"/>
      <c r="H92" s="107">
        <v>0</v>
      </c>
      <c r="I92" s="107"/>
      <c r="J92" s="107"/>
      <c r="K92" s="107">
        <v>0.10</v>
      </c>
      <c r="L92" s="107"/>
      <c r="M92" s="107">
        <v>0</v>
      </c>
      <c r="N92" s="107"/>
      <c r="O92" s="107">
        <v>0</v>
      </c>
      <c r="P92" s="107"/>
      <c r="Q92" s="107"/>
      <c r="R92" s="107">
        <v>0.10</v>
      </c>
      <c r="S92" s="107"/>
      <c r="T92" s="107">
        <v>0</v>
      </c>
      <c r="U92" s="107"/>
      <c r="V92" s="107">
        <v>0</v>
      </c>
      <c r="W92" s="107"/>
      <c r="X92" s="107"/>
    </row>
    <row r="93" spans="1:24" ht="78.75">
      <c r="A93" s="143" t="s">
        <v>1223</v>
      </c>
      <c r="B93" s="105" t="s">
        <v>271</v>
      </c>
      <c r="C93" s="108" t="s">
        <v>1307</v>
      </c>
      <c r="D93" s="107">
        <v>0.10</v>
      </c>
      <c r="E93" s="107"/>
      <c r="F93" s="107">
        <v>0</v>
      </c>
      <c r="G93" s="107"/>
      <c r="H93" s="107">
        <v>0</v>
      </c>
      <c r="I93" s="107"/>
      <c r="J93" s="107"/>
      <c r="K93" s="107">
        <v>0.10</v>
      </c>
      <c r="L93" s="107"/>
      <c r="M93" s="107">
        <v>0</v>
      </c>
      <c r="N93" s="107"/>
      <c r="O93" s="107">
        <v>0</v>
      </c>
      <c r="P93" s="107"/>
      <c r="Q93" s="107"/>
      <c r="R93" s="107">
        <v>0.10</v>
      </c>
      <c r="S93" s="107"/>
      <c r="T93" s="107">
        <v>0</v>
      </c>
      <c r="U93" s="107"/>
      <c r="V93" s="107">
        <v>0</v>
      </c>
      <c r="W93" s="107"/>
      <c r="X93" s="107"/>
    </row>
    <row r="94" spans="1:24" ht="78.75">
      <c r="A94" s="143" t="s">
        <v>1224</v>
      </c>
      <c r="B94" s="105" t="s">
        <v>272</v>
      </c>
      <c r="C94" s="108" t="s">
        <v>1308</v>
      </c>
      <c r="D94" s="107">
        <v>0</v>
      </c>
      <c r="E94" s="107"/>
      <c r="F94" s="107">
        <v>0.098000000000000004</v>
      </c>
      <c r="G94" s="107"/>
      <c r="H94" s="107">
        <v>0</v>
      </c>
      <c r="I94" s="107"/>
      <c r="J94" s="107"/>
      <c r="K94" s="107">
        <v>0</v>
      </c>
      <c r="L94" s="107"/>
      <c r="M94" s="107">
        <v>0.098000000000000004</v>
      </c>
      <c r="N94" s="107"/>
      <c r="O94" s="107">
        <v>0</v>
      </c>
      <c r="P94" s="107"/>
      <c r="Q94" s="107"/>
      <c r="R94" s="107">
        <v>0</v>
      </c>
      <c r="S94" s="107"/>
      <c r="T94" s="107">
        <v>0.098000000000000004</v>
      </c>
      <c r="U94" s="107"/>
      <c r="V94" s="107">
        <v>0</v>
      </c>
      <c r="W94" s="107"/>
      <c r="X94" s="107"/>
    </row>
    <row r="95" spans="1:24" ht="94.5">
      <c r="A95" s="143" t="s">
        <v>1223</v>
      </c>
      <c r="B95" s="105" t="s">
        <v>273</v>
      </c>
      <c r="C95" s="108" t="s">
        <v>1309</v>
      </c>
      <c r="D95" s="107">
        <v>0.63</v>
      </c>
      <c r="E95" s="107"/>
      <c r="F95" s="107">
        <v>0</v>
      </c>
      <c r="G95" s="107"/>
      <c r="H95" s="107">
        <v>0</v>
      </c>
      <c r="I95" s="107"/>
      <c r="J95" s="107"/>
      <c r="K95" s="107">
        <v>0.63</v>
      </c>
      <c r="L95" s="107"/>
      <c r="M95" s="107">
        <v>0</v>
      </c>
      <c r="N95" s="107"/>
      <c r="O95" s="107">
        <v>0</v>
      </c>
      <c r="P95" s="107"/>
      <c r="Q95" s="107"/>
      <c r="R95" s="107">
        <v>0.63</v>
      </c>
      <c r="S95" s="107"/>
      <c r="T95" s="107">
        <v>0</v>
      </c>
      <c r="U95" s="107"/>
      <c r="V95" s="107">
        <v>0</v>
      </c>
      <c r="W95" s="107"/>
      <c r="X95" s="107"/>
    </row>
    <row r="96" spans="1:24" ht="63">
      <c r="A96" s="143" t="s">
        <v>1223</v>
      </c>
      <c r="B96" s="105" t="s">
        <v>274</v>
      </c>
      <c r="C96" s="108" t="s">
        <v>1310</v>
      </c>
      <c r="D96" s="107">
        <v>0</v>
      </c>
      <c r="E96" s="107"/>
      <c r="F96" s="107">
        <v>0</v>
      </c>
      <c r="G96" s="107"/>
      <c r="H96" s="107">
        <v>0</v>
      </c>
      <c r="I96" s="107"/>
      <c r="J96" s="107"/>
      <c r="K96" s="107">
        <v>0</v>
      </c>
      <c r="L96" s="107"/>
      <c r="M96" s="107">
        <v>0</v>
      </c>
      <c r="N96" s="107"/>
      <c r="O96" s="107">
        <v>0</v>
      </c>
      <c r="P96" s="107"/>
      <c r="Q96" s="107"/>
      <c r="R96" s="107">
        <v>0</v>
      </c>
      <c r="S96" s="107"/>
      <c r="T96" s="107">
        <v>0</v>
      </c>
      <c r="U96" s="107"/>
      <c r="V96" s="107">
        <v>0</v>
      </c>
      <c r="W96" s="107"/>
      <c r="X96" s="107"/>
    </row>
    <row r="97" spans="1:24" ht="94.5">
      <c r="A97" s="143" t="s">
        <v>1223</v>
      </c>
      <c r="B97" s="105" t="s">
        <v>275</v>
      </c>
      <c r="C97" s="108" t="s">
        <v>1311</v>
      </c>
      <c r="D97" s="107">
        <v>0.80</v>
      </c>
      <c r="E97" s="107"/>
      <c r="F97" s="107">
        <v>0</v>
      </c>
      <c r="G97" s="107"/>
      <c r="H97" s="107">
        <v>0</v>
      </c>
      <c r="I97" s="107"/>
      <c r="J97" s="107"/>
      <c r="K97" s="107">
        <v>0.80</v>
      </c>
      <c r="L97" s="107"/>
      <c r="M97" s="107">
        <v>0</v>
      </c>
      <c r="N97" s="107"/>
      <c r="O97" s="107">
        <v>0</v>
      </c>
      <c r="P97" s="107"/>
      <c r="Q97" s="107"/>
      <c r="R97" s="107">
        <v>0.80</v>
      </c>
      <c r="S97" s="107"/>
      <c r="T97" s="107">
        <v>0</v>
      </c>
      <c r="U97" s="107"/>
      <c r="V97" s="107">
        <v>0</v>
      </c>
      <c r="W97" s="107"/>
      <c r="X97" s="107"/>
    </row>
    <row r="98" spans="1:24" ht="78.75">
      <c r="A98" s="143" t="s">
        <v>1223</v>
      </c>
      <c r="B98" s="105" t="s">
        <v>276</v>
      </c>
      <c r="C98" s="108" t="s">
        <v>1312</v>
      </c>
      <c r="D98" s="107">
        <v>0.80</v>
      </c>
      <c r="E98" s="107"/>
      <c r="F98" s="107">
        <v>0</v>
      </c>
      <c r="G98" s="107"/>
      <c r="H98" s="107">
        <v>0</v>
      </c>
      <c r="I98" s="107"/>
      <c r="J98" s="107"/>
      <c r="K98" s="107">
        <v>0.80</v>
      </c>
      <c r="L98" s="107"/>
      <c r="M98" s="107">
        <v>0</v>
      </c>
      <c r="N98" s="107"/>
      <c r="O98" s="107">
        <v>0</v>
      </c>
      <c r="P98" s="107"/>
      <c r="Q98" s="107"/>
      <c r="R98" s="107">
        <v>0.80</v>
      </c>
      <c r="S98" s="107"/>
      <c r="T98" s="107">
        <v>0</v>
      </c>
      <c r="U98" s="107"/>
      <c r="V98" s="107">
        <v>0</v>
      </c>
      <c r="W98" s="107"/>
      <c r="X98" s="107"/>
    </row>
    <row r="99" spans="1:24" ht="63">
      <c r="A99" s="143" t="s">
        <v>1223</v>
      </c>
      <c r="B99" s="105" t="s">
        <v>277</v>
      </c>
      <c r="C99" s="108" t="s">
        <v>1313</v>
      </c>
      <c r="D99" s="107">
        <v>0.40</v>
      </c>
      <c r="E99" s="107"/>
      <c r="F99" s="107">
        <v>0</v>
      </c>
      <c r="G99" s="107"/>
      <c r="H99" s="107">
        <v>0</v>
      </c>
      <c r="I99" s="107"/>
      <c r="J99" s="107"/>
      <c r="K99" s="107">
        <v>0.40</v>
      </c>
      <c r="L99" s="107"/>
      <c r="M99" s="107">
        <v>0</v>
      </c>
      <c r="N99" s="107"/>
      <c r="O99" s="107">
        <v>0</v>
      </c>
      <c r="P99" s="107"/>
      <c r="Q99" s="107"/>
      <c r="R99" s="107">
        <v>0.40</v>
      </c>
      <c r="S99" s="107"/>
      <c r="T99" s="107">
        <v>0</v>
      </c>
      <c r="U99" s="107"/>
      <c r="V99" s="107">
        <v>0</v>
      </c>
      <c r="W99" s="107"/>
      <c r="X99" s="107"/>
    </row>
    <row r="100" spans="1:24" ht="63">
      <c r="A100" s="143" t="s">
        <v>1224</v>
      </c>
      <c r="B100" s="105" t="s">
        <v>278</v>
      </c>
      <c r="C100" s="108" t="s">
        <v>1314</v>
      </c>
      <c r="D100" s="107">
        <v>0</v>
      </c>
      <c r="E100" s="107"/>
      <c r="F100" s="107">
        <v>0.27</v>
      </c>
      <c r="G100" s="107"/>
      <c r="H100" s="107">
        <v>0</v>
      </c>
      <c r="I100" s="107"/>
      <c r="J100" s="107"/>
      <c r="K100" s="107">
        <v>0</v>
      </c>
      <c r="L100" s="107"/>
      <c r="M100" s="107">
        <v>0.27</v>
      </c>
      <c r="N100" s="107"/>
      <c r="O100" s="107">
        <v>0</v>
      </c>
      <c r="P100" s="107"/>
      <c r="Q100" s="107"/>
      <c r="R100" s="107">
        <v>0</v>
      </c>
      <c r="S100" s="107"/>
      <c r="T100" s="107">
        <v>0.27</v>
      </c>
      <c r="U100" s="107"/>
      <c r="V100" s="107">
        <v>0</v>
      </c>
      <c r="W100" s="107"/>
      <c r="X100" s="107"/>
    </row>
    <row r="101" spans="1:24" ht="94.5">
      <c r="A101" s="143" t="s">
        <v>1223</v>
      </c>
      <c r="B101" s="105" t="s">
        <v>279</v>
      </c>
      <c r="C101" s="108" t="s">
        <v>1315</v>
      </c>
      <c r="D101" s="107">
        <v>0.80</v>
      </c>
      <c r="E101" s="107"/>
      <c r="F101" s="107">
        <v>0</v>
      </c>
      <c r="G101" s="107"/>
      <c r="H101" s="107">
        <v>0</v>
      </c>
      <c r="I101" s="107"/>
      <c r="J101" s="107"/>
      <c r="K101" s="107">
        <v>0.80</v>
      </c>
      <c r="L101" s="107"/>
      <c r="M101" s="107">
        <v>0</v>
      </c>
      <c r="N101" s="107"/>
      <c r="O101" s="107">
        <v>0</v>
      </c>
      <c r="P101" s="107"/>
      <c r="Q101" s="107"/>
      <c r="R101" s="107">
        <v>0.80</v>
      </c>
      <c r="S101" s="107"/>
      <c r="T101" s="107">
        <v>0</v>
      </c>
      <c r="U101" s="107"/>
      <c r="V101" s="107">
        <v>0</v>
      </c>
      <c r="W101" s="107"/>
      <c r="X101" s="107"/>
    </row>
    <row r="102" spans="1:24" ht="47.25">
      <c r="A102" s="143" t="s">
        <v>1223</v>
      </c>
      <c r="B102" s="105" t="s">
        <v>280</v>
      </c>
      <c r="C102" s="108" t="s">
        <v>1316</v>
      </c>
      <c r="D102" s="107">
        <v>2</v>
      </c>
      <c r="E102" s="107"/>
      <c r="F102" s="107">
        <v>0</v>
      </c>
      <c r="G102" s="107"/>
      <c r="H102" s="107">
        <v>0</v>
      </c>
      <c r="I102" s="107"/>
      <c r="J102" s="107"/>
      <c r="K102" s="107">
        <v>2</v>
      </c>
      <c r="L102" s="107"/>
      <c r="M102" s="107">
        <v>0</v>
      </c>
      <c r="N102" s="107"/>
      <c r="O102" s="107">
        <v>0</v>
      </c>
      <c r="P102" s="107"/>
      <c r="Q102" s="107"/>
      <c r="R102" s="107">
        <v>2</v>
      </c>
      <c r="S102" s="107"/>
      <c r="T102" s="107">
        <v>0</v>
      </c>
      <c r="U102" s="107"/>
      <c r="V102" s="107">
        <v>0</v>
      </c>
      <c r="W102" s="107"/>
      <c r="X102" s="107"/>
    </row>
    <row r="103" spans="1:24" ht="47.25">
      <c r="A103" s="143" t="s">
        <v>1223</v>
      </c>
      <c r="B103" s="105" t="s">
        <v>281</v>
      </c>
      <c r="C103" s="108" t="s">
        <v>1317</v>
      </c>
      <c r="D103" s="107">
        <v>0</v>
      </c>
      <c r="E103" s="107"/>
      <c r="F103" s="107">
        <v>0</v>
      </c>
      <c r="G103" s="107"/>
      <c r="H103" s="107">
        <v>0.5</v>
      </c>
      <c r="I103" s="107"/>
      <c r="J103" s="107"/>
      <c r="K103" s="107">
        <v>0</v>
      </c>
      <c r="L103" s="107"/>
      <c r="M103" s="107">
        <v>0</v>
      </c>
      <c r="N103" s="107"/>
      <c r="O103" s="107">
        <v>0.5</v>
      </c>
      <c r="P103" s="107"/>
      <c r="Q103" s="107"/>
      <c r="R103" s="107">
        <v>0</v>
      </c>
      <c r="S103" s="107"/>
      <c r="T103" s="107">
        <v>0</v>
      </c>
      <c r="U103" s="107"/>
      <c r="V103" s="107">
        <v>0.5</v>
      </c>
      <c r="W103" s="107"/>
      <c r="X103" s="107"/>
    </row>
    <row r="104" spans="1:24" ht="47.25">
      <c r="A104" s="143" t="s">
        <v>1224</v>
      </c>
      <c r="B104" s="105" t="s">
        <v>282</v>
      </c>
      <c r="C104" s="108" t="s">
        <v>1318</v>
      </c>
      <c r="D104" s="107">
        <v>0</v>
      </c>
      <c r="E104" s="107"/>
      <c r="F104" s="107">
        <v>0</v>
      </c>
      <c r="G104" s="107"/>
      <c r="H104" s="107">
        <v>0</v>
      </c>
      <c r="I104" s="107"/>
      <c r="J104" s="107"/>
      <c r="K104" s="107">
        <v>0</v>
      </c>
      <c r="L104" s="107"/>
      <c r="M104" s="107">
        <v>0</v>
      </c>
      <c r="N104" s="107"/>
      <c r="O104" s="107">
        <v>0</v>
      </c>
      <c r="P104" s="107"/>
      <c r="Q104" s="107"/>
      <c r="R104" s="107">
        <v>0</v>
      </c>
      <c r="S104" s="107"/>
      <c r="T104" s="107">
        <v>0</v>
      </c>
      <c r="U104" s="107"/>
      <c r="V104" s="107">
        <v>0</v>
      </c>
      <c r="W104" s="107"/>
      <c r="X104" s="107"/>
    </row>
    <row r="105" spans="1:24" ht="47.25">
      <c r="A105" s="143" t="s">
        <v>1223</v>
      </c>
      <c r="B105" s="105" t="s">
        <v>283</v>
      </c>
      <c r="C105" s="108" t="s">
        <v>1319</v>
      </c>
      <c r="D105" s="107">
        <v>0</v>
      </c>
      <c r="E105" s="107"/>
      <c r="F105" s="107">
        <v>0</v>
      </c>
      <c r="G105" s="107"/>
      <c r="H105" s="107">
        <v>0</v>
      </c>
      <c r="I105" s="107"/>
      <c r="J105" s="107"/>
      <c r="K105" s="107">
        <v>0</v>
      </c>
      <c r="L105" s="107"/>
      <c r="M105" s="107">
        <v>0</v>
      </c>
      <c r="N105" s="107"/>
      <c r="O105" s="107">
        <v>0</v>
      </c>
      <c r="P105" s="107"/>
      <c r="Q105" s="107"/>
      <c r="R105" s="107">
        <v>0</v>
      </c>
      <c r="S105" s="107"/>
      <c r="T105" s="107">
        <v>0</v>
      </c>
      <c r="U105" s="107"/>
      <c r="V105" s="107">
        <v>0</v>
      </c>
      <c r="W105" s="107"/>
      <c r="X105" s="107"/>
    </row>
    <row r="106" spans="1:24" ht="31.5">
      <c r="A106" s="143" t="s">
        <v>1223</v>
      </c>
      <c r="B106" s="105" t="s">
        <v>284</v>
      </c>
      <c r="C106" s="108" t="s">
        <v>1320</v>
      </c>
      <c r="D106" s="107">
        <v>0</v>
      </c>
      <c r="E106" s="107"/>
      <c r="F106" s="107">
        <v>0</v>
      </c>
      <c r="G106" s="107"/>
      <c r="H106" s="107">
        <v>0</v>
      </c>
      <c r="I106" s="107"/>
      <c r="J106" s="107"/>
      <c r="K106" s="107">
        <v>0</v>
      </c>
      <c r="L106" s="107"/>
      <c r="M106" s="107">
        <v>0</v>
      </c>
      <c r="N106" s="107"/>
      <c r="O106" s="107">
        <v>0</v>
      </c>
      <c r="P106" s="107"/>
      <c r="Q106" s="107"/>
      <c r="R106" s="107">
        <v>0</v>
      </c>
      <c r="S106" s="107"/>
      <c r="T106" s="107">
        <v>0</v>
      </c>
      <c r="U106" s="107"/>
      <c r="V106" s="107">
        <v>0</v>
      </c>
      <c r="W106" s="107"/>
      <c r="X106" s="107"/>
    </row>
    <row r="107" spans="1:24" ht="47.25">
      <c r="A107" s="143" t="s">
        <v>1223</v>
      </c>
      <c r="B107" s="105" t="s">
        <v>285</v>
      </c>
      <c r="C107" s="108" t="s">
        <v>1321</v>
      </c>
      <c r="D107" s="107">
        <v>0</v>
      </c>
      <c r="E107" s="107"/>
      <c r="F107" s="107">
        <v>0</v>
      </c>
      <c r="G107" s="107"/>
      <c r="H107" s="107">
        <v>0</v>
      </c>
      <c r="I107" s="107"/>
      <c r="J107" s="107"/>
      <c r="K107" s="107">
        <v>0</v>
      </c>
      <c r="L107" s="107"/>
      <c r="M107" s="107">
        <v>0</v>
      </c>
      <c r="N107" s="107"/>
      <c r="O107" s="107">
        <v>0</v>
      </c>
      <c r="P107" s="107"/>
      <c r="Q107" s="107"/>
      <c r="R107" s="107">
        <v>0</v>
      </c>
      <c r="S107" s="107"/>
      <c r="T107" s="107">
        <v>0</v>
      </c>
      <c r="U107" s="107"/>
      <c r="V107" s="107">
        <v>0</v>
      </c>
      <c r="W107" s="107"/>
      <c r="X107" s="107"/>
    </row>
    <row r="108" spans="1:24" ht="110.25">
      <c r="A108" s="143" t="s">
        <v>1223</v>
      </c>
      <c r="B108" s="105" t="s">
        <v>286</v>
      </c>
      <c r="C108" s="108" t="s">
        <v>1322</v>
      </c>
      <c r="D108" s="107">
        <v>0</v>
      </c>
      <c r="E108" s="107"/>
      <c r="F108" s="107">
        <v>0</v>
      </c>
      <c r="G108" s="107"/>
      <c r="H108" s="107">
        <v>0</v>
      </c>
      <c r="I108" s="107"/>
      <c r="J108" s="107"/>
      <c r="K108" s="107">
        <v>0</v>
      </c>
      <c r="L108" s="107"/>
      <c r="M108" s="107">
        <v>0</v>
      </c>
      <c r="N108" s="107"/>
      <c r="O108" s="107">
        <v>0</v>
      </c>
      <c r="P108" s="107"/>
      <c r="Q108" s="107"/>
      <c r="R108" s="107">
        <v>0</v>
      </c>
      <c r="S108" s="107"/>
      <c r="T108" s="107">
        <v>0</v>
      </c>
      <c r="U108" s="107"/>
      <c r="V108" s="107">
        <v>0</v>
      </c>
      <c r="W108" s="107"/>
      <c r="X108" s="107"/>
    </row>
    <row r="109" spans="1:24" ht="47.25">
      <c r="A109" s="143" t="s">
        <v>1224</v>
      </c>
      <c r="B109" s="105" t="s">
        <v>287</v>
      </c>
      <c r="C109" s="108" t="s">
        <v>1323</v>
      </c>
      <c r="D109" s="107">
        <v>0</v>
      </c>
      <c r="E109" s="107"/>
      <c r="F109" s="107">
        <v>6.1820000000000004</v>
      </c>
      <c r="G109" s="107"/>
      <c r="H109" s="107">
        <v>0</v>
      </c>
      <c r="I109" s="107"/>
      <c r="J109" s="107"/>
      <c r="K109" s="107">
        <v>0</v>
      </c>
      <c r="L109" s="107"/>
      <c r="M109" s="107">
        <v>6.1820000000000004</v>
      </c>
      <c r="N109" s="107"/>
      <c r="O109" s="107">
        <v>0</v>
      </c>
      <c r="P109" s="107"/>
      <c r="Q109" s="107"/>
      <c r="R109" s="107">
        <v>0</v>
      </c>
      <c r="S109" s="107"/>
      <c r="T109" s="107">
        <v>6.1820000000000004</v>
      </c>
      <c r="U109" s="107"/>
      <c r="V109" s="107">
        <v>0</v>
      </c>
      <c r="W109" s="107"/>
      <c r="X109" s="107"/>
    </row>
    <row r="110" spans="1:24" ht="63">
      <c r="A110" s="143" t="s">
        <v>1223</v>
      </c>
      <c r="B110" s="105" t="s">
        <v>288</v>
      </c>
      <c r="C110" s="108" t="s">
        <v>1324</v>
      </c>
      <c r="D110" s="107">
        <v>0.63</v>
      </c>
      <c r="E110" s="107"/>
      <c r="F110" s="107">
        <v>0</v>
      </c>
      <c r="G110" s="107"/>
      <c r="H110" s="107">
        <v>0.03</v>
      </c>
      <c r="I110" s="107"/>
      <c r="J110" s="107"/>
      <c r="K110" s="107">
        <v>0.63</v>
      </c>
      <c r="L110" s="107"/>
      <c r="M110" s="107">
        <v>0</v>
      </c>
      <c r="N110" s="107"/>
      <c r="O110" s="107">
        <v>0.03</v>
      </c>
      <c r="P110" s="107"/>
      <c r="Q110" s="107"/>
      <c r="R110" s="107">
        <v>0.63</v>
      </c>
      <c r="S110" s="107"/>
      <c r="T110" s="107">
        <v>0</v>
      </c>
      <c r="U110" s="107"/>
      <c r="V110" s="107">
        <v>0.03</v>
      </c>
      <c r="W110" s="107"/>
      <c r="X110" s="107"/>
    </row>
    <row r="111" spans="1:24" ht="110.25">
      <c r="A111" s="143" t="s">
        <v>1223</v>
      </c>
      <c r="B111" s="105" t="s">
        <v>289</v>
      </c>
      <c r="C111" s="108" t="s">
        <v>1325</v>
      </c>
      <c r="D111" s="107">
        <v>0.63</v>
      </c>
      <c r="E111" s="107"/>
      <c r="F111" s="107">
        <v>0</v>
      </c>
      <c r="G111" s="107"/>
      <c r="H111" s="107">
        <v>0</v>
      </c>
      <c r="I111" s="107"/>
      <c r="J111" s="107"/>
      <c r="K111" s="107">
        <v>0.63</v>
      </c>
      <c r="L111" s="107"/>
      <c r="M111" s="107">
        <v>0</v>
      </c>
      <c r="N111" s="107"/>
      <c r="O111" s="107">
        <v>0</v>
      </c>
      <c r="P111" s="107"/>
      <c r="Q111" s="107"/>
      <c r="R111" s="107">
        <v>0.63</v>
      </c>
      <c r="S111" s="107"/>
      <c r="T111" s="107">
        <v>0</v>
      </c>
      <c r="U111" s="107"/>
      <c r="V111" s="107">
        <v>0</v>
      </c>
      <c r="W111" s="107"/>
      <c r="X111" s="107"/>
    </row>
    <row r="112" spans="1:24" ht="47.25">
      <c r="A112" s="143" t="s">
        <v>1223</v>
      </c>
      <c r="B112" s="105" t="s">
        <v>290</v>
      </c>
      <c r="C112" s="108" t="s">
        <v>1326</v>
      </c>
      <c r="D112" s="107">
        <v>0</v>
      </c>
      <c r="E112" s="107"/>
      <c r="F112" s="107">
        <v>0</v>
      </c>
      <c r="G112" s="107"/>
      <c r="H112" s="107">
        <v>0</v>
      </c>
      <c r="I112" s="107"/>
      <c r="J112" s="107"/>
      <c r="K112" s="107">
        <v>0</v>
      </c>
      <c r="L112" s="107"/>
      <c r="M112" s="107">
        <v>0</v>
      </c>
      <c r="N112" s="107"/>
      <c r="O112" s="107">
        <v>0</v>
      </c>
      <c r="P112" s="107"/>
      <c r="Q112" s="107"/>
      <c r="R112" s="107">
        <v>0</v>
      </c>
      <c r="S112" s="107"/>
      <c r="T112" s="107">
        <v>0</v>
      </c>
      <c r="U112" s="107"/>
      <c r="V112" s="107">
        <v>0</v>
      </c>
      <c r="W112" s="107"/>
      <c r="X112" s="107"/>
    </row>
    <row r="113" spans="1:24" ht="94.5">
      <c r="A113" s="143" t="s">
        <v>1224</v>
      </c>
      <c r="B113" s="105" t="s">
        <v>291</v>
      </c>
      <c r="C113" s="108" t="s">
        <v>1327</v>
      </c>
      <c r="D113" s="107">
        <v>0</v>
      </c>
      <c r="E113" s="107"/>
      <c r="F113" s="107">
        <v>0</v>
      </c>
      <c r="G113" s="107"/>
      <c r="H113" s="107">
        <v>0</v>
      </c>
      <c r="I113" s="107"/>
      <c r="J113" s="107"/>
      <c r="K113" s="107">
        <v>0</v>
      </c>
      <c r="L113" s="107"/>
      <c r="M113" s="107">
        <v>0</v>
      </c>
      <c r="N113" s="107"/>
      <c r="O113" s="107">
        <v>0</v>
      </c>
      <c r="P113" s="107"/>
      <c r="Q113" s="107"/>
      <c r="R113" s="107">
        <v>0</v>
      </c>
      <c r="S113" s="107"/>
      <c r="T113" s="107">
        <v>0</v>
      </c>
      <c r="U113" s="107"/>
      <c r="V113" s="107">
        <v>0</v>
      </c>
      <c r="W113" s="107"/>
      <c r="X113" s="107"/>
    </row>
    <row r="114" spans="1:24" ht="78.75">
      <c r="A114" s="143" t="s">
        <v>1224</v>
      </c>
      <c r="B114" s="105" t="s">
        <v>292</v>
      </c>
      <c r="C114" s="108" t="s">
        <v>1328</v>
      </c>
      <c r="D114" s="107">
        <v>0</v>
      </c>
      <c r="E114" s="107"/>
      <c r="F114" s="107">
        <v>0</v>
      </c>
      <c r="G114" s="107"/>
      <c r="H114" s="107">
        <v>0</v>
      </c>
      <c r="I114" s="107"/>
      <c r="J114" s="107"/>
      <c r="K114" s="107">
        <v>0</v>
      </c>
      <c r="L114" s="107"/>
      <c r="M114" s="107">
        <v>0</v>
      </c>
      <c r="N114" s="107"/>
      <c r="O114" s="107">
        <v>0</v>
      </c>
      <c r="P114" s="107"/>
      <c r="Q114" s="107"/>
      <c r="R114" s="107">
        <v>0</v>
      </c>
      <c r="S114" s="107"/>
      <c r="T114" s="107">
        <v>0</v>
      </c>
      <c r="U114" s="107"/>
      <c r="V114" s="107">
        <v>0</v>
      </c>
      <c r="W114" s="107"/>
      <c r="X114" s="107"/>
    </row>
    <row r="115" spans="1:24" ht="94.5">
      <c r="A115" s="143" t="s">
        <v>1223</v>
      </c>
      <c r="B115" s="105" t="s">
        <v>293</v>
      </c>
      <c r="C115" s="108" t="s">
        <v>1329</v>
      </c>
      <c r="D115" s="107">
        <v>0.40</v>
      </c>
      <c r="E115" s="107"/>
      <c r="F115" s="107">
        <v>0</v>
      </c>
      <c r="G115" s="107"/>
      <c r="H115" s="107">
        <v>0</v>
      </c>
      <c r="I115" s="107"/>
      <c r="J115" s="107"/>
      <c r="K115" s="107">
        <v>0.40</v>
      </c>
      <c r="L115" s="107"/>
      <c r="M115" s="107">
        <v>0</v>
      </c>
      <c r="N115" s="107"/>
      <c r="O115" s="107">
        <v>0</v>
      </c>
      <c r="P115" s="107"/>
      <c r="Q115" s="107"/>
      <c r="R115" s="107">
        <v>0.40</v>
      </c>
      <c r="S115" s="107"/>
      <c r="T115" s="107">
        <v>0</v>
      </c>
      <c r="U115" s="107"/>
      <c r="V115" s="107">
        <v>0</v>
      </c>
      <c r="W115" s="107"/>
      <c r="X115" s="107"/>
    </row>
    <row r="116" spans="1:24" ht="47.25">
      <c r="A116" s="143" t="s">
        <v>1223</v>
      </c>
      <c r="B116" s="105" t="s">
        <v>294</v>
      </c>
      <c r="C116" s="108" t="s">
        <v>1330</v>
      </c>
      <c r="D116" s="107">
        <v>0.80</v>
      </c>
      <c r="E116" s="107"/>
      <c r="F116" s="107">
        <v>0</v>
      </c>
      <c r="G116" s="107"/>
      <c r="H116" s="107">
        <v>0</v>
      </c>
      <c r="I116" s="107"/>
      <c r="J116" s="107"/>
      <c r="K116" s="107">
        <v>0.80</v>
      </c>
      <c r="L116" s="107"/>
      <c r="M116" s="107">
        <v>0</v>
      </c>
      <c r="N116" s="107"/>
      <c r="O116" s="107">
        <v>0</v>
      </c>
      <c r="P116" s="107"/>
      <c r="Q116" s="107"/>
      <c r="R116" s="107">
        <v>0.80</v>
      </c>
      <c r="S116" s="107"/>
      <c r="T116" s="107">
        <v>0</v>
      </c>
      <c r="U116" s="107"/>
      <c r="V116" s="107">
        <v>0</v>
      </c>
      <c r="W116" s="107"/>
      <c r="X116" s="107"/>
    </row>
    <row r="117" spans="1:24" ht="94.5">
      <c r="A117" s="143" t="s">
        <v>1223</v>
      </c>
      <c r="B117" s="105" t="s">
        <v>295</v>
      </c>
      <c r="C117" s="108" t="s">
        <v>1331</v>
      </c>
      <c r="D117" s="107">
        <v>1.26</v>
      </c>
      <c r="E117" s="107"/>
      <c r="F117" s="107">
        <v>0</v>
      </c>
      <c r="G117" s="107"/>
      <c r="H117" s="107">
        <v>0</v>
      </c>
      <c r="I117" s="107"/>
      <c r="J117" s="107"/>
      <c r="K117" s="107">
        <v>1.26</v>
      </c>
      <c r="L117" s="107"/>
      <c r="M117" s="107">
        <v>0</v>
      </c>
      <c r="N117" s="107"/>
      <c r="O117" s="107">
        <v>0</v>
      </c>
      <c r="P117" s="107"/>
      <c r="Q117" s="107"/>
      <c r="R117" s="107">
        <v>1.26</v>
      </c>
      <c r="S117" s="107"/>
      <c r="T117" s="107">
        <v>0</v>
      </c>
      <c r="U117" s="107"/>
      <c r="V117" s="107">
        <v>0</v>
      </c>
      <c r="W117" s="107"/>
      <c r="X117" s="107"/>
    </row>
    <row r="118" spans="1:24" ht="78.75">
      <c r="A118" s="143" t="s">
        <v>1224</v>
      </c>
      <c r="B118" s="105" t="s">
        <v>296</v>
      </c>
      <c r="C118" s="108" t="s">
        <v>1332</v>
      </c>
      <c r="D118" s="107">
        <v>0</v>
      </c>
      <c r="E118" s="107"/>
      <c r="F118" s="107">
        <v>0</v>
      </c>
      <c r="G118" s="107"/>
      <c r="H118" s="107">
        <v>0</v>
      </c>
      <c r="I118" s="107"/>
      <c r="J118" s="107"/>
      <c r="K118" s="107">
        <v>0</v>
      </c>
      <c r="L118" s="107"/>
      <c r="M118" s="107">
        <v>0</v>
      </c>
      <c r="N118" s="107"/>
      <c r="O118" s="107">
        <v>0</v>
      </c>
      <c r="P118" s="107"/>
      <c r="Q118" s="107"/>
      <c r="R118" s="107">
        <v>0</v>
      </c>
      <c r="S118" s="107"/>
      <c r="T118" s="107">
        <v>0</v>
      </c>
      <c r="U118" s="107"/>
      <c r="V118" s="107">
        <v>0</v>
      </c>
      <c r="W118" s="107"/>
      <c r="X118" s="107"/>
    </row>
    <row r="119" spans="1:24" ht="94.5">
      <c r="A119" s="143" t="s">
        <v>1224</v>
      </c>
      <c r="B119" s="105" t="s">
        <v>297</v>
      </c>
      <c r="C119" s="108" t="s">
        <v>1333</v>
      </c>
      <c r="D119" s="107">
        <v>0</v>
      </c>
      <c r="E119" s="107"/>
      <c r="F119" s="107">
        <v>0</v>
      </c>
      <c r="G119" s="107"/>
      <c r="H119" s="107">
        <v>0</v>
      </c>
      <c r="I119" s="107"/>
      <c r="J119" s="107"/>
      <c r="K119" s="107">
        <v>0</v>
      </c>
      <c r="L119" s="107"/>
      <c r="M119" s="107">
        <v>0</v>
      </c>
      <c r="N119" s="107"/>
      <c r="O119" s="107">
        <v>0</v>
      </c>
      <c r="P119" s="107"/>
      <c r="Q119" s="107"/>
      <c r="R119" s="107">
        <v>0</v>
      </c>
      <c r="S119" s="107"/>
      <c r="T119" s="107">
        <v>0</v>
      </c>
      <c r="U119" s="107"/>
      <c r="V119" s="107">
        <v>0</v>
      </c>
      <c r="W119" s="107"/>
      <c r="X119" s="107"/>
    </row>
    <row r="120" spans="1:24" ht="94.5">
      <c r="A120" s="143" t="s">
        <v>1224</v>
      </c>
      <c r="B120" s="105" t="s">
        <v>298</v>
      </c>
      <c r="C120" s="108" t="s">
        <v>1334</v>
      </c>
      <c r="D120" s="107">
        <v>0</v>
      </c>
      <c r="E120" s="107"/>
      <c r="F120" s="107">
        <v>0</v>
      </c>
      <c r="G120" s="107"/>
      <c r="H120" s="107">
        <v>0</v>
      </c>
      <c r="I120" s="107"/>
      <c r="J120" s="107"/>
      <c r="K120" s="107">
        <v>0</v>
      </c>
      <c r="L120" s="107"/>
      <c r="M120" s="107">
        <v>0</v>
      </c>
      <c r="N120" s="107"/>
      <c r="O120" s="107">
        <v>0</v>
      </c>
      <c r="P120" s="107"/>
      <c r="Q120" s="107"/>
      <c r="R120" s="107">
        <v>0</v>
      </c>
      <c r="S120" s="107"/>
      <c r="T120" s="107">
        <v>0</v>
      </c>
      <c r="U120" s="107"/>
      <c r="V120" s="107">
        <v>0</v>
      </c>
      <c r="W120" s="107"/>
      <c r="X120" s="107"/>
    </row>
    <row r="121" spans="1:24" ht="47.25">
      <c r="A121" s="143" t="s">
        <v>1223</v>
      </c>
      <c r="B121" s="105" t="s">
        <v>299</v>
      </c>
      <c r="C121" s="108" t="s">
        <v>1335</v>
      </c>
      <c r="D121" s="107">
        <v>0</v>
      </c>
      <c r="E121" s="107"/>
      <c r="F121" s="107">
        <v>0</v>
      </c>
      <c r="G121" s="107"/>
      <c r="H121" s="107">
        <v>0</v>
      </c>
      <c r="I121" s="107"/>
      <c r="J121" s="107"/>
      <c r="K121" s="107">
        <v>0</v>
      </c>
      <c r="L121" s="107"/>
      <c r="M121" s="107">
        <v>0</v>
      </c>
      <c r="N121" s="107"/>
      <c r="O121" s="107">
        <v>0</v>
      </c>
      <c r="P121" s="107"/>
      <c r="Q121" s="107"/>
      <c r="R121" s="107">
        <v>0</v>
      </c>
      <c r="S121" s="107"/>
      <c r="T121" s="107">
        <v>0</v>
      </c>
      <c r="U121" s="107"/>
      <c r="V121" s="107">
        <v>0</v>
      </c>
      <c r="W121" s="107"/>
      <c r="X121" s="107"/>
    </row>
    <row r="122" spans="1:24" ht="78.75">
      <c r="A122" s="143" t="s">
        <v>1224</v>
      </c>
      <c r="B122" s="105" t="s">
        <v>300</v>
      </c>
      <c r="C122" s="108" t="s">
        <v>1336</v>
      </c>
      <c r="D122" s="107">
        <v>0</v>
      </c>
      <c r="E122" s="107"/>
      <c r="F122" s="107">
        <v>1.20</v>
      </c>
      <c r="G122" s="107"/>
      <c r="H122" s="107">
        <v>0</v>
      </c>
      <c r="I122" s="107"/>
      <c r="J122" s="107"/>
      <c r="K122" s="107">
        <v>0</v>
      </c>
      <c r="L122" s="107"/>
      <c r="M122" s="107">
        <v>1.20</v>
      </c>
      <c r="N122" s="107"/>
      <c r="O122" s="107">
        <v>0</v>
      </c>
      <c r="P122" s="107"/>
      <c r="Q122" s="107"/>
      <c r="R122" s="107">
        <v>0</v>
      </c>
      <c r="S122" s="107"/>
      <c r="T122" s="107">
        <v>1.20</v>
      </c>
      <c r="U122" s="107"/>
      <c r="V122" s="107">
        <v>0</v>
      </c>
      <c r="W122" s="107"/>
      <c r="X122" s="107"/>
    </row>
    <row r="123" spans="1:24" ht="63">
      <c r="A123" s="143" t="s">
        <v>1223</v>
      </c>
      <c r="B123" s="105" t="s">
        <v>301</v>
      </c>
      <c r="C123" s="108" t="s">
        <v>1337</v>
      </c>
      <c r="D123" s="107">
        <v>0</v>
      </c>
      <c r="E123" s="107"/>
      <c r="F123" s="107">
        <v>0</v>
      </c>
      <c r="G123" s="107"/>
      <c r="H123" s="107">
        <v>0</v>
      </c>
      <c r="I123" s="107"/>
      <c r="J123" s="107"/>
      <c r="K123" s="107">
        <v>0</v>
      </c>
      <c r="L123" s="107"/>
      <c r="M123" s="107">
        <v>0</v>
      </c>
      <c r="N123" s="107"/>
      <c r="O123" s="107">
        <v>0</v>
      </c>
      <c r="P123" s="107"/>
      <c r="Q123" s="107"/>
      <c r="R123" s="107">
        <v>0</v>
      </c>
      <c r="S123" s="107"/>
      <c r="T123" s="107">
        <v>0</v>
      </c>
      <c r="U123" s="107"/>
      <c r="V123" s="107">
        <v>0</v>
      </c>
      <c r="W123" s="107"/>
      <c r="X123" s="107"/>
    </row>
    <row r="124" spans="1:24" ht="63">
      <c r="A124" s="143" t="s">
        <v>1223</v>
      </c>
      <c r="B124" s="105" t="s">
        <v>302</v>
      </c>
      <c r="C124" s="108" t="s">
        <v>1338</v>
      </c>
      <c r="D124" s="107">
        <v>0</v>
      </c>
      <c r="E124" s="107"/>
      <c r="F124" s="107">
        <v>0</v>
      </c>
      <c r="G124" s="107"/>
      <c r="H124" s="107">
        <v>0</v>
      </c>
      <c r="I124" s="107"/>
      <c r="J124" s="107"/>
      <c r="K124" s="107">
        <v>0</v>
      </c>
      <c r="L124" s="107"/>
      <c r="M124" s="107">
        <v>0</v>
      </c>
      <c r="N124" s="107"/>
      <c r="O124" s="107">
        <v>0</v>
      </c>
      <c r="P124" s="107"/>
      <c r="Q124" s="107"/>
      <c r="R124" s="107">
        <v>0</v>
      </c>
      <c r="S124" s="107"/>
      <c r="T124" s="107">
        <v>0</v>
      </c>
      <c r="U124" s="107"/>
      <c r="V124" s="107">
        <v>0</v>
      </c>
      <c r="W124" s="107"/>
      <c r="X124" s="107"/>
    </row>
    <row r="125" spans="1:24" ht="47.25">
      <c r="A125" s="143" t="s">
        <v>1223</v>
      </c>
      <c r="B125" s="105" t="s">
        <v>303</v>
      </c>
      <c r="C125" s="108" t="s">
        <v>1339</v>
      </c>
      <c r="D125" s="107">
        <v>0</v>
      </c>
      <c r="E125" s="107"/>
      <c r="F125" s="107">
        <v>0</v>
      </c>
      <c r="G125" s="107"/>
      <c r="H125" s="107">
        <v>0</v>
      </c>
      <c r="I125" s="107"/>
      <c r="J125" s="107"/>
      <c r="K125" s="107">
        <v>0</v>
      </c>
      <c r="L125" s="107"/>
      <c r="M125" s="107">
        <v>0</v>
      </c>
      <c r="N125" s="107"/>
      <c r="O125" s="107">
        <v>0</v>
      </c>
      <c r="P125" s="107"/>
      <c r="Q125" s="107"/>
      <c r="R125" s="107">
        <v>0</v>
      </c>
      <c r="S125" s="107"/>
      <c r="T125" s="107">
        <v>0</v>
      </c>
      <c r="U125" s="107"/>
      <c r="V125" s="107">
        <v>0</v>
      </c>
      <c r="W125" s="107"/>
      <c r="X125" s="107"/>
    </row>
    <row r="126" spans="1:24" ht="63">
      <c r="A126" s="143" t="s">
        <v>1224</v>
      </c>
      <c r="B126" s="105" t="s">
        <v>304</v>
      </c>
      <c r="C126" s="108" t="s">
        <v>1340</v>
      </c>
      <c r="D126" s="107">
        <v>0</v>
      </c>
      <c r="E126" s="107"/>
      <c r="F126" s="107">
        <v>0</v>
      </c>
      <c r="G126" s="107"/>
      <c r="H126" s="107">
        <v>0.23</v>
      </c>
      <c r="I126" s="107"/>
      <c r="J126" s="107"/>
      <c r="K126" s="107">
        <v>0</v>
      </c>
      <c r="L126" s="107"/>
      <c r="M126" s="107">
        <v>0</v>
      </c>
      <c r="N126" s="107"/>
      <c r="O126" s="107">
        <v>0.23</v>
      </c>
      <c r="P126" s="107"/>
      <c r="Q126" s="107"/>
      <c r="R126" s="107">
        <v>0</v>
      </c>
      <c r="S126" s="107"/>
      <c r="T126" s="107">
        <v>0</v>
      </c>
      <c r="U126" s="107"/>
      <c r="V126" s="107">
        <v>0.23</v>
      </c>
      <c r="W126" s="107"/>
      <c r="X126" s="107"/>
    </row>
    <row r="127" spans="1:24" ht="63">
      <c r="A127" s="143" t="s">
        <v>1224</v>
      </c>
      <c r="B127" s="105" t="s">
        <v>305</v>
      </c>
      <c r="C127" s="108" t="s">
        <v>1341</v>
      </c>
      <c r="D127" s="107">
        <v>0</v>
      </c>
      <c r="E127" s="107"/>
      <c r="F127" s="107">
        <v>2.2400000000000002</v>
      </c>
      <c r="G127" s="107"/>
      <c r="H127" s="107">
        <v>0</v>
      </c>
      <c r="I127" s="107"/>
      <c r="J127" s="107"/>
      <c r="K127" s="107">
        <v>0</v>
      </c>
      <c r="L127" s="107"/>
      <c r="M127" s="107">
        <v>2.2400000000000002</v>
      </c>
      <c r="N127" s="107"/>
      <c r="O127" s="107">
        <v>0</v>
      </c>
      <c r="P127" s="107"/>
      <c r="Q127" s="107"/>
      <c r="R127" s="107">
        <v>0</v>
      </c>
      <c r="S127" s="107"/>
      <c r="T127" s="107">
        <v>2.2400000000000002</v>
      </c>
      <c r="U127" s="107"/>
      <c r="V127" s="107">
        <v>0</v>
      </c>
      <c r="W127" s="107"/>
      <c r="X127" s="107"/>
    </row>
    <row r="128" spans="1:24" ht="94.5">
      <c r="A128" s="143" t="s">
        <v>1223</v>
      </c>
      <c r="B128" s="105" t="s">
        <v>306</v>
      </c>
      <c r="C128" s="108" t="s">
        <v>1342</v>
      </c>
      <c r="D128" s="107">
        <v>0.40</v>
      </c>
      <c r="E128" s="107"/>
      <c r="F128" s="107">
        <v>0</v>
      </c>
      <c r="G128" s="107"/>
      <c r="H128" s="107">
        <v>0</v>
      </c>
      <c r="I128" s="107"/>
      <c r="J128" s="107"/>
      <c r="K128" s="107">
        <v>0.40</v>
      </c>
      <c r="L128" s="107"/>
      <c r="M128" s="107">
        <v>0</v>
      </c>
      <c r="N128" s="107"/>
      <c r="O128" s="107">
        <v>0</v>
      </c>
      <c r="P128" s="107"/>
      <c r="Q128" s="107"/>
      <c r="R128" s="107">
        <v>0.40</v>
      </c>
      <c r="S128" s="107"/>
      <c r="T128" s="107">
        <v>0</v>
      </c>
      <c r="U128" s="107"/>
      <c r="V128" s="107">
        <v>0</v>
      </c>
      <c r="W128" s="107"/>
      <c r="X128" s="107"/>
    </row>
    <row r="129" spans="1:24" ht="63">
      <c r="A129" s="143" t="s">
        <v>1224</v>
      </c>
      <c r="B129" s="105" t="s">
        <v>307</v>
      </c>
      <c r="C129" s="108" t="s">
        <v>1343</v>
      </c>
      <c r="D129" s="107">
        <v>0</v>
      </c>
      <c r="E129" s="107"/>
      <c r="F129" s="107">
        <v>0</v>
      </c>
      <c r="G129" s="107"/>
      <c r="H129" s="107">
        <v>0</v>
      </c>
      <c r="I129" s="107"/>
      <c r="J129" s="107"/>
      <c r="K129" s="107">
        <v>0</v>
      </c>
      <c r="L129" s="107"/>
      <c r="M129" s="107">
        <v>0</v>
      </c>
      <c r="N129" s="107"/>
      <c r="O129" s="107">
        <v>0</v>
      </c>
      <c r="P129" s="107"/>
      <c r="Q129" s="107"/>
      <c r="R129" s="107">
        <v>0</v>
      </c>
      <c r="S129" s="107"/>
      <c r="T129" s="107">
        <v>0</v>
      </c>
      <c r="U129" s="107"/>
      <c r="V129" s="107">
        <v>0</v>
      </c>
      <c r="W129" s="107"/>
      <c r="X129" s="107"/>
    </row>
    <row r="130" spans="1:24" ht="47.25">
      <c r="A130" s="143" t="s">
        <v>1223</v>
      </c>
      <c r="B130" s="105" t="s">
        <v>308</v>
      </c>
      <c r="C130" s="108" t="s">
        <v>1344</v>
      </c>
      <c r="D130" s="107">
        <v>0</v>
      </c>
      <c r="E130" s="107"/>
      <c r="F130" s="107">
        <v>0</v>
      </c>
      <c r="G130" s="107"/>
      <c r="H130" s="107">
        <v>0</v>
      </c>
      <c r="I130" s="107"/>
      <c r="J130" s="107"/>
      <c r="K130" s="107">
        <v>0</v>
      </c>
      <c r="L130" s="107"/>
      <c r="M130" s="107">
        <v>0</v>
      </c>
      <c r="N130" s="107"/>
      <c r="O130" s="107">
        <v>0</v>
      </c>
      <c r="P130" s="107"/>
      <c r="Q130" s="107"/>
      <c r="R130" s="107">
        <v>0</v>
      </c>
      <c r="S130" s="107"/>
      <c r="T130" s="107">
        <v>0</v>
      </c>
      <c r="U130" s="107"/>
      <c r="V130" s="107">
        <v>0</v>
      </c>
      <c r="W130" s="107"/>
      <c r="X130" s="107"/>
    </row>
    <row r="131" spans="1:24" ht="63">
      <c r="A131" s="143" t="s">
        <v>1224</v>
      </c>
      <c r="B131" s="105" t="s">
        <v>309</v>
      </c>
      <c r="C131" s="108" t="s">
        <v>2760</v>
      </c>
      <c r="D131" s="107">
        <v>0</v>
      </c>
      <c r="E131" s="107"/>
      <c r="F131" s="107">
        <v>0</v>
      </c>
      <c r="G131" s="107"/>
      <c r="H131" s="107">
        <v>0</v>
      </c>
      <c r="I131" s="107"/>
      <c r="J131" s="107"/>
      <c r="K131" s="107">
        <v>0</v>
      </c>
      <c r="L131" s="107"/>
      <c r="M131" s="107">
        <v>0</v>
      </c>
      <c r="N131" s="107"/>
      <c r="O131" s="107">
        <v>0</v>
      </c>
      <c r="P131" s="107"/>
      <c r="Q131" s="107"/>
      <c r="R131" s="107">
        <v>0</v>
      </c>
      <c r="S131" s="107"/>
      <c r="T131" s="107">
        <v>0</v>
      </c>
      <c r="U131" s="107"/>
      <c r="V131" s="107">
        <v>0</v>
      </c>
      <c r="W131" s="107"/>
      <c r="X131" s="107"/>
    </row>
    <row r="132" spans="1:24" ht="31.5">
      <c r="A132" s="143" t="s">
        <v>1223</v>
      </c>
      <c r="B132" s="105" t="s">
        <v>310</v>
      </c>
      <c r="C132" s="108" t="s">
        <v>1345</v>
      </c>
      <c r="D132" s="107">
        <v>0</v>
      </c>
      <c r="E132" s="107"/>
      <c r="F132" s="107">
        <v>0</v>
      </c>
      <c r="G132" s="107"/>
      <c r="H132" s="107">
        <v>0</v>
      </c>
      <c r="I132" s="107"/>
      <c r="J132" s="107"/>
      <c r="K132" s="107">
        <v>0</v>
      </c>
      <c r="L132" s="107"/>
      <c r="M132" s="107">
        <v>0</v>
      </c>
      <c r="N132" s="107"/>
      <c r="O132" s="107">
        <v>0</v>
      </c>
      <c r="P132" s="107"/>
      <c r="Q132" s="107"/>
      <c r="R132" s="107">
        <v>0</v>
      </c>
      <c r="S132" s="107"/>
      <c r="T132" s="107">
        <v>0</v>
      </c>
      <c r="U132" s="107"/>
      <c r="V132" s="107">
        <v>0</v>
      </c>
      <c r="W132" s="107"/>
      <c r="X132" s="107"/>
    </row>
    <row r="133" spans="1:24" ht="47.25">
      <c r="A133" s="143" t="s">
        <v>1223</v>
      </c>
      <c r="B133" s="105" t="s">
        <v>311</v>
      </c>
      <c r="C133" s="108" t="s">
        <v>1346</v>
      </c>
      <c r="D133" s="107">
        <v>0</v>
      </c>
      <c r="E133" s="107"/>
      <c r="F133" s="107">
        <v>0</v>
      </c>
      <c r="G133" s="107"/>
      <c r="H133" s="107">
        <v>0</v>
      </c>
      <c r="I133" s="107"/>
      <c r="J133" s="107"/>
      <c r="K133" s="107">
        <v>0</v>
      </c>
      <c r="L133" s="107"/>
      <c r="M133" s="107">
        <v>0</v>
      </c>
      <c r="N133" s="107"/>
      <c r="O133" s="107">
        <v>0</v>
      </c>
      <c r="P133" s="107"/>
      <c r="Q133" s="107"/>
      <c r="R133" s="107">
        <v>0</v>
      </c>
      <c r="S133" s="107"/>
      <c r="T133" s="107">
        <v>0</v>
      </c>
      <c r="U133" s="107"/>
      <c r="V133" s="107">
        <v>0</v>
      </c>
      <c r="W133" s="107"/>
      <c r="X133" s="107"/>
    </row>
    <row r="134" spans="1:24" ht="47.25">
      <c r="A134" s="143" t="s">
        <v>1223</v>
      </c>
      <c r="B134" s="105" t="s">
        <v>312</v>
      </c>
      <c r="C134" s="108" t="s">
        <v>1347</v>
      </c>
      <c r="D134" s="107">
        <v>0</v>
      </c>
      <c r="E134" s="107"/>
      <c r="F134" s="107">
        <v>0</v>
      </c>
      <c r="G134" s="107"/>
      <c r="H134" s="107">
        <v>0</v>
      </c>
      <c r="I134" s="107"/>
      <c r="J134" s="107"/>
      <c r="K134" s="107">
        <v>0</v>
      </c>
      <c r="L134" s="107"/>
      <c r="M134" s="107">
        <v>0</v>
      </c>
      <c r="N134" s="107"/>
      <c r="O134" s="107">
        <v>0</v>
      </c>
      <c r="P134" s="107"/>
      <c r="Q134" s="107"/>
      <c r="R134" s="107">
        <v>0</v>
      </c>
      <c r="S134" s="107"/>
      <c r="T134" s="107">
        <v>0</v>
      </c>
      <c r="U134" s="107"/>
      <c r="V134" s="107">
        <v>0</v>
      </c>
      <c r="W134" s="107"/>
      <c r="X134" s="107"/>
    </row>
    <row r="135" spans="1:24" ht="63">
      <c r="A135" s="143" t="s">
        <v>1223</v>
      </c>
      <c r="B135" s="105" t="s">
        <v>313</v>
      </c>
      <c r="C135" s="108" t="s">
        <v>1348</v>
      </c>
      <c r="D135" s="107">
        <v>0</v>
      </c>
      <c r="E135" s="107"/>
      <c r="F135" s="107">
        <v>0</v>
      </c>
      <c r="G135" s="107"/>
      <c r="H135" s="107">
        <v>0</v>
      </c>
      <c r="I135" s="107"/>
      <c r="J135" s="107"/>
      <c r="K135" s="107">
        <v>0</v>
      </c>
      <c r="L135" s="107"/>
      <c r="M135" s="107">
        <v>0</v>
      </c>
      <c r="N135" s="107"/>
      <c r="O135" s="107">
        <v>0</v>
      </c>
      <c r="P135" s="107"/>
      <c r="Q135" s="107"/>
      <c r="R135" s="107">
        <v>0</v>
      </c>
      <c r="S135" s="107"/>
      <c r="T135" s="107">
        <v>0</v>
      </c>
      <c r="U135" s="107"/>
      <c r="V135" s="107">
        <v>0</v>
      </c>
      <c r="W135" s="107"/>
      <c r="X135" s="107"/>
    </row>
    <row r="136" spans="1:24" ht="126">
      <c r="A136" s="143" t="s">
        <v>1223</v>
      </c>
      <c r="B136" s="105" t="s">
        <v>314</v>
      </c>
      <c r="C136" s="108" t="s">
        <v>1349</v>
      </c>
      <c r="D136" s="107">
        <v>0</v>
      </c>
      <c r="E136" s="107"/>
      <c r="F136" s="107">
        <v>0</v>
      </c>
      <c r="G136" s="107"/>
      <c r="H136" s="107">
        <v>0</v>
      </c>
      <c r="I136" s="107"/>
      <c r="J136" s="107"/>
      <c r="K136" s="107">
        <v>0</v>
      </c>
      <c r="L136" s="107"/>
      <c r="M136" s="107">
        <v>0</v>
      </c>
      <c r="N136" s="107"/>
      <c r="O136" s="107">
        <v>0</v>
      </c>
      <c r="P136" s="107"/>
      <c r="Q136" s="107"/>
      <c r="R136" s="107">
        <v>0</v>
      </c>
      <c r="S136" s="107"/>
      <c r="T136" s="107">
        <v>0</v>
      </c>
      <c r="U136" s="107"/>
      <c r="V136" s="107">
        <v>0</v>
      </c>
      <c r="W136" s="107"/>
      <c r="X136" s="107"/>
    </row>
    <row r="137" spans="1:24" ht="78.75">
      <c r="A137" s="143" t="s">
        <v>1223</v>
      </c>
      <c r="B137" s="105" t="s">
        <v>315</v>
      </c>
      <c r="C137" s="108" t="s">
        <v>1350</v>
      </c>
      <c r="D137" s="107">
        <v>0</v>
      </c>
      <c r="E137" s="107"/>
      <c r="F137" s="107">
        <v>0</v>
      </c>
      <c r="G137" s="107"/>
      <c r="H137" s="107">
        <v>0</v>
      </c>
      <c r="I137" s="107"/>
      <c r="J137" s="107"/>
      <c r="K137" s="107">
        <v>0</v>
      </c>
      <c r="L137" s="107"/>
      <c r="M137" s="107">
        <v>0</v>
      </c>
      <c r="N137" s="107"/>
      <c r="O137" s="107">
        <v>0</v>
      </c>
      <c r="P137" s="107"/>
      <c r="Q137" s="107"/>
      <c r="R137" s="107">
        <v>0</v>
      </c>
      <c r="S137" s="107"/>
      <c r="T137" s="107">
        <v>0</v>
      </c>
      <c r="U137" s="107"/>
      <c r="V137" s="107">
        <v>0</v>
      </c>
      <c r="W137" s="107"/>
      <c r="X137" s="107"/>
    </row>
    <row r="138" spans="1:24" ht="78.75">
      <c r="A138" s="143" t="s">
        <v>1223</v>
      </c>
      <c r="B138" s="105" t="s">
        <v>316</v>
      </c>
      <c r="C138" s="108" t="s">
        <v>1351</v>
      </c>
      <c r="D138" s="107">
        <v>0.63</v>
      </c>
      <c r="E138" s="107"/>
      <c r="F138" s="107">
        <v>0</v>
      </c>
      <c r="G138" s="107"/>
      <c r="H138" s="107">
        <v>0</v>
      </c>
      <c r="I138" s="107"/>
      <c r="J138" s="107"/>
      <c r="K138" s="107">
        <v>0.63</v>
      </c>
      <c r="L138" s="107"/>
      <c r="M138" s="107">
        <v>0</v>
      </c>
      <c r="N138" s="107"/>
      <c r="O138" s="107">
        <v>0</v>
      </c>
      <c r="P138" s="107"/>
      <c r="Q138" s="107"/>
      <c r="R138" s="107">
        <v>0.63</v>
      </c>
      <c r="S138" s="107"/>
      <c r="T138" s="107">
        <v>0</v>
      </c>
      <c r="U138" s="107"/>
      <c r="V138" s="107">
        <v>0</v>
      </c>
      <c r="W138" s="107"/>
      <c r="X138" s="107"/>
    </row>
    <row r="139" spans="1:24" ht="63">
      <c r="A139" s="143" t="s">
        <v>1223</v>
      </c>
      <c r="B139" s="105" t="s">
        <v>317</v>
      </c>
      <c r="C139" s="108" t="s">
        <v>1352</v>
      </c>
      <c r="D139" s="107">
        <v>0</v>
      </c>
      <c r="E139" s="107"/>
      <c r="F139" s="107">
        <v>0</v>
      </c>
      <c r="G139" s="107"/>
      <c r="H139" s="107">
        <v>0</v>
      </c>
      <c r="I139" s="107"/>
      <c r="J139" s="107"/>
      <c r="K139" s="107">
        <v>0</v>
      </c>
      <c r="L139" s="107"/>
      <c r="M139" s="107">
        <v>0</v>
      </c>
      <c r="N139" s="107"/>
      <c r="O139" s="107">
        <v>0</v>
      </c>
      <c r="P139" s="107"/>
      <c r="Q139" s="107"/>
      <c r="R139" s="107">
        <v>0</v>
      </c>
      <c r="S139" s="107"/>
      <c r="T139" s="107">
        <v>0</v>
      </c>
      <c r="U139" s="107"/>
      <c r="V139" s="107">
        <v>0</v>
      </c>
      <c r="W139" s="107"/>
      <c r="X139" s="107"/>
    </row>
    <row r="140" spans="1:24" ht="63">
      <c r="A140" s="143" t="s">
        <v>1224</v>
      </c>
      <c r="B140" s="105" t="s">
        <v>318</v>
      </c>
      <c r="C140" s="108" t="s">
        <v>1353</v>
      </c>
      <c r="D140" s="107">
        <v>0</v>
      </c>
      <c r="E140" s="107"/>
      <c r="F140" s="107">
        <v>0</v>
      </c>
      <c r="G140" s="107"/>
      <c r="H140" s="107">
        <v>4.7089999999999996</v>
      </c>
      <c r="I140" s="107"/>
      <c r="J140" s="107"/>
      <c r="K140" s="107">
        <v>0</v>
      </c>
      <c r="L140" s="107"/>
      <c r="M140" s="107">
        <v>0</v>
      </c>
      <c r="N140" s="107"/>
      <c r="O140" s="107">
        <v>4.7089999999999996</v>
      </c>
      <c r="P140" s="107"/>
      <c r="Q140" s="107"/>
      <c r="R140" s="107">
        <v>0</v>
      </c>
      <c r="S140" s="107"/>
      <c r="T140" s="107">
        <v>0</v>
      </c>
      <c r="U140" s="107"/>
      <c r="V140" s="107">
        <v>4.7089999999999996</v>
      </c>
      <c r="W140" s="107"/>
      <c r="X140" s="107"/>
    </row>
    <row r="141" spans="1:24" ht="94.5">
      <c r="A141" s="143" t="s">
        <v>1223</v>
      </c>
      <c r="B141" s="105" t="s">
        <v>319</v>
      </c>
      <c r="C141" s="108" t="s">
        <v>1354</v>
      </c>
      <c r="D141" s="107">
        <v>0</v>
      </c>
      <c r="E141" s="107"/>
      <c r="F141" s="107">
        <v>0</v>
      </c>
      <c r="G141" s="107"/>
      <c r="H141" s="107">
        <v>0</v>
      </c>
      <c r="I141" s="107"/>
      <c r="J141" s="107"/>
      <c r="K141" s="107">
        <v>0</v>
      </c>
      <c r="L141" s="107"/>
      <c r="M141" s="107">
        <v>0</v>
      </c>
      <c r="N141" s="107"/>
      <c r="O141" s="107">
        <v>0</v>
      </c>
      <c r="P141" s="107"/>
      <c r="Q141" s="107"/>
      <c r="R141" s="107">
        <v>0</v>
      </c>
      <c r="S141" s="107"/>
      <c r="T141" s="107">
        <v>0</v>
      </c>
      <c r="U141" s="107"/>
      <c r="V141" s="107">
        <v>0</v>
      </c>
      <c r="W141" s="107"/>
      <c r="X141" s="107"/>
    </row>
    <row r="142" spans="1:24" ht="94.5">
      <c r="A142" s="143" t="s">
        <v>1224</v>
      </c>
      <c r="B142" s="105" t="s">
        <v>320</v>
      </c>
      <c r="C142" s="108" t="s">
        <v>1355</v>
      </c>
      <c r="D142" s="107">
        <v>0</v>
      </c>
      <c r="E142" s="107"/>
      <c r="F142" s="107">
        <v>0.12</v>
      </c>
      <c r="G142" s="107"/>
      <c r="H142" s="107">
        <v>0</v>
      </c>
      <c r="I142" s="107"/>
      <c r="J142" s="107"/>
      <c r="K142" s="107">
        <v>0</v>
      </c>
      <c r="L142" s="107"/>
      <c r="M142" s="107">
        <v>0.12</v>
      </c>
      <c r="N142" s="107"/>
      <c r="O142" s="107">
        <v>0</v>
      </c>
      <c r="P142" s="107"/>
      <c r="Q142" s="107"/>
      <c r="R142" s="107">
        <v>0</v>
      </c>
      <c r="S142" s="107"/>
      <c r="T142" s="107">
        <v>0.12</v>
      </c>
      <c r="U142" s="107"/>
      <c r="V142" s="107">
        <v>0</v>
      </c>
      <c r="W142" s="107"/>
      <c r="X142" s="107"/>
    </row>
    <row r="143" spans="1:24" ht="94.5">
      <c r="A143" s="143" t="s">
        <v>1224</v>
      </c>
      <c r="B143" s="105" t="s">
        <v>321</v>
      </c>
      <c r="C143" s="108" t="s">
        <v>1356</v>
      </c>
      <c r="D143" s="107">
        <v>0</v>
      </c>
      <c r="E143" s="107"/>
      <c r="F143" s="107">
        <v>0</v>
      </c>
      <c r="G143" s="107"/>
      <c r="H143" s="107">
        <v>0</v>
      </c>
      <c r="I143" s="107"/>
      <c r="J143" s="107"/>
      <c r="K143" s="107">
        <v>0</v>
      </c>
      <c r="L143" s="107"/>
      <c r="M143" s="107">
        <v>0</v>
      </c>
      <c r="N143" s="107"/>
      <c r="O143" s="107">
        <v>0</v>
      </c>
      <c r="P143" s="107"/>
      <c r="Q143" s="107"/>
      <c r="R143" s="107">
        <v>0</v>
      </c>
      <c r="S143" s="107"/>
      <c r="T143" s="107">
        <v>0</v>
      </c>
      <c r="U143" s="107"/>
      <c r="V143" s="107">
        <v>0</v>
      </c>
      <c r="W143" s="107"/>
      <c r="X143" s="107"/>
    </row>
    <row r="144" spans="1:24" ht="110.25">
      <c r="A144" s="143" t="s">
        <v>1223</v>
      </c>
      <c r="B144" s="105" t="s">
        <v>322</v>
      </c>
      <c r="C144" s="108" t="s">
        <v>1357</v>
      </c>
      <c r="D144" s="107">
        <v>0</v>
      </c>
      <c r="E144" s="107"/>
      <c r="F144" s="107">
        <v>0</v>
      </c>
      <c r="G144" s="107"/>
      <c r="H144" s="107">
        <v>0</v>
      </c>
      <c r="I144" s="107"/>
      <c r="J144" s="107"/>
      <c r="K144" s="107">
        <v>0</v>
      </c>
      <c r="L144" s="107"/>
      <c r="M144" s="107">
        <v>0</v>
      </c>
      <c r="N144" s="107"/>
      <c r="O144" s="107">
        <v>0</v>
      </c>
      <c r="P144" s="107"/>
      <c r="Q144" s="107"/>
      <c r="R144" s="107">
        <v>0</v>
      </c>
      <c r="S144" s="107"/>
      <c r="T144" s="107">
        <v>0</v>
      </c>
      <c r="U144" s="107"/>
      <c r="V144" s="107">
        <v>0</v>
      </c>
      <c r="W144" s="107"/>
      <c r="X144" s="107"/>
    </row>
    <row r="145" spans="1:24" ht="47.25">
      <c r="A145" s="143" t="s">
        <v>1223</v>
      </c>
      <c r="B145" s="105" t="s">
        <v>323</v>
      </c>
      <c r="C145" s="108" t="s">
        <v>1358</v>
      </c>
      <c r="D145" s="107">
        <v>0</v>
      </c>
      <c r="E145" s="107"/>
      <c r="F145" s="107">
        <v>0</v>
      </c>
      <c r="G145" s="107"/>
      <c r="H145" s="107">
        <v>0</v>
      </c>
      <c r="I145" s="107"/>
      <c r="J145" s="107"/>
      <c r="K145" s="107">
        <v>0</v>
      </c>
      <c r="L145" s="107"/>
      <c r="M145" s="107">
        <v>0</v>
      </c>
      <c r="N145" s="107"/>
      <c r="O145" s="107">
        <v>0</v>
      </c>
      <c r="P145" s="107"/>
      <c r="Q145" s="107"/>
      <c r="R145" s="107">
        <v>0</v>
      </c>
      <c r="S145" s="107"/>
      <c r="T145" s="107">
        <v>0</v>
      </c>
      <c r="U145" s="107"/>
      <c r="V145" s="107">
        <v>0</v>
      </c>
      <c r="W145" s="107"/>
      <c r="X145" s="107"/>
    </row>
    <row r="146" spans="1:24" ht="78.75">
      <c r="A146" s="143" t="s">
        <v>1224</v>
      </c>
      <c r="B146" s="105" t="s">
        <v>324</v>
      </c>
      <c r="C146" s="108" t="s">
        <v>1359</v>
      </c>
      <c r="D146" s="107">
        <v>0</v>
      </c>
      <c r="E146" s="107"/>
      <c r="F146" s="107">
        <v>0</v>
      </c>
      <c r="G146" s="107"/>
      <c r="H146" s="107">
        <v>0.10</v>
      </c>
      <c r="I146" s="107"/>
      <c r="J146" s="107"/>
      <c r="K146" s="107">
        <v>0</v>
      </c>
      <c r="L146" s="107"/>
      <c r="M146" s="107">
        <v>0</v>
      </c>
      <c r="N146" s="107"/>
      <c r="O146" s="107">
        <v>0.10</v>
      </c>
      <c r="P146" s="107"/>
      <c r="Q146" s="107"/>
      <c r="R146" s="107">
        <v>0</v>
      </c>
      <c r="S146" s="107"/>
      <c r="T146" s="107">
        <v>0</v>
      </c>
      <c r="U146" s="107"/>
      <c r="V146" s="107">
        <v>0.10</v>
      </c>
      <c r="W146" s="107"/>
      <c r="X146" s="107"/>
    </row>
    <row r="147" spans="1:24" ht="78.75">
      <c r="A147" s="143" t="s">
        <v>1224</v>
      </c>
      <c r="B147" s="105" t="s">
        <v>325</v>
      </c>
      <c r="C147" s="108" t="s">
        <v>1360</v>
      </c>
      <c r="D147" s="107">
        <v>0</v>
      </c>
      <c r="E147" s="107"/>
      <c r="F147" s="107">
        <v>0.08</v>
      </c>
      <c r="G147" s="107"/>
      <c r="H147" s="107">
        <v>0</v>
      </c>
      <c r="I147" s="107"/>
      <c r="J147" s="107"/>
      <c r="K147" s="107">
        <v>0</v>
      </c>
      <c r="L147" s="107"/>
      <c r="M147" s="107">
        <v>0.08</v>
      </c>
      <c r="N147" s="107"/>
      <c r="O147" s="107">
        <v>0</v>
      </c>
      <c r="P147" s="107"/>
      <c r="Q147" s="107"/>
      <c r="R147" s="107">
        <v>0</v>
      </c>
      <c r="S147" s="107"/>
      <c r="T147" s="107">
        <v>0.08</v>
      </c>
      <c r="U147" s="107"/>
      <c r="V147" s="107">
        <v>0</v>
      </c>
      <c r="W147" s="107"/>
      <c r="X147" s="107"/>
    </row>
    <row r="148" spans="1:24" ht="126">
      <c r="A148" s="143" t="s">
        <v>1224</v>
      </c>
      <c r="B148" s="105" t="s">
        <v>326</v>
      </c>
      <c r="C148" s="106" t="s">
        <v>1361</v>
      </c>
      <c r="D148" s="107">
        <v>0</v>
      </c>
      <c r="E148" s="107"/>
      <c r="F148" s="107">
        <v>0.20</v>
      </c>
      <c r="G148" s="107"/>
      <c r="H148" s="107">
        <v>0</v>
      </c>
      <c r="I148" s="107"/>
      <c r="J148" s="107"/>
      <c r="K148" s="107">
        <v>0</v>
      </c>
      <c r="L148" s="107"/>
      <c r="M148" s="107">
        <v>0.20</v>
      </c>
      <c r="N148" s="107"/>
      <c r="O148" s="107">
        <v>0</v>
      </c>
      <c r="P148" s="107"/>
      <c r="Q148" s="107"/>
      <c r="R148" s="107">
        <v>0</v>
      </c>
      <c r="S148" s="107"/>
      <c r="T148" s="107">
        <v>0.20</v>
      </c>
      <c r="U148" s="107"/>
      <c r="V148" s="107">
        <v>0</v>
      </c>
      <c r="W148" s="107"/>
      <c r="X148" s="107"/>
    </row>
    <row r="149" spans="1:24" ht="63">
      <c r="A149" s="143" t="s">
        <v>1224</v>
      </c>
      <c r="B149" s="105" t="s">
        <v>327</v>
      </c>
      <c r="C149" s="108" t="s">
        <v>1362</v>
      </c>
      <c r="D149" s="107">
        <v>0</v>
      </c>
      <c r="E149" s="107"/>
      <c r="F149" s="107">
        <v>0</v>
      </c>
      <c r="G149" s="107"/>
      <c r="H149" s="107">
        <v>0</v>
      </c>
      <c r="I149" s="107"/>
      <c r="J149" s="107"/>
      <c r="K149" s="107">
        <v>0</v>
      </c>
      <c r="L149" s="107"/>
      <c r="M149" s="107">
        <v>0</v>
      </c>
      <c r="N149" s="107"/>
      <c r="O149" s="107">
        <v>0</v>
      </c>
      <c r="P149" s="107"/>
      <c r="Q149" s="107"/>
      <c r="R149" s="107">
        <v>0</v>
      </c>
      <c r="S149" s="107"/>
      <c r="T149" s="107">
        <v>0</v>
      </c>
      <c r="U149" s="107"/>
      <c r="V149" s="107">
        <v>0</v>
      </c>
      <c r="W149" s="107"/>
      <c r="X149" s="107"/>
    </row>
    <row r="150" spans="1:24" ht="110.25">
      <c r="A150" s="143" t="s">
        <v>1223</v>
      </c>
      <c r="B150" s="105" t="s">
        <v>328</v>
      </c>
      <c r="C150" s="108" t="s">
        <v>1363</v>
      </c>
      <c r="D150" s="107">
        <v>0.5</v>
      </c>
      <c r="E150" s="107"/>
      <c r="F150" s="107">
        <v>0</v>
      </c>
      <c r="G150" s="107"/>
      <c r="H150" s="107">
        <v>0</v>
      </c>
      <c r="I150" s="107"/>
      <c r="J150" s="107"/>
      <c r="K150" s="107">
        <v>0.5</v>
      </c>
      <c r="L150" s="107"/>
      <c r="M150" s="107">
        <v>0</v>
      </c>
      <c r="N150" s="107"/>
      <c r="O150" s="107">
        <v>0</v>
      </c>
      <c r="P150" s="107"/>
      <c r="Q150" s="107"/>
      <c r="R150" s="107">
        <v>0.5</v>
      </c>
      <c r="S150" s="107"/>
      <c r="T150" s="107">
        <v>0</v>
      </c>
      <c r="U150" s="107"/>
      <c r="V150" s="107">
        <v>0</v>
      </c>
      <c r="W150" s="107"/>
      <c r="X150" s="107"/>
    </row>
    <row r="151" spans="1:24" ht="78.75">
      <c r="A151" s="143" t="s">
        <v>1223</v>
      </c>
      <c r="B151" s="105" t="s">
        <v>329</v>
      </c>
      <c r="C151" s="108" t="s">
        <v>1364</v>
      </c>
      <c r="D151" s="107">
        <v>0</v>
      </c>
      <c r="E151" s="107"/>
      <c r="F151" s="107">
        <v>0</v>
      </c>
      <c r="G151" s="107"/>
      <c r="H151" s="107">
        <v>0</v>
      </c>
      <c r="I151" s="107"/>
      <c r="J151" s="107"/>
      <c r="K151" s="107">
        <v>0</v>
      </c>
      <c r="L151" s="107"/>
      <c r="M151" s="107">
        <v>0</v>
      </c>
      <c r="N151" s="107"/>
      <c r="O151" s="107">
        <v>0</v>
      </c>
      <c r="P151" s="107"/>
      <c r="Q151" s="107"/>
      <c r="R151" s="107">
        <v>0</v>
      </c>
      <c r="S151" s="107"/>
      <c r="T151" s="107">
        <v>0</v>
      </c>
      <c r="U151" s="107"/>
      <c r="V151" s="107">
        <v>0</v>
      </c>
      <c r="W151" s="107"/>
      <c r="X151" s="107"/>
    </row>
    <row r="152" spans="1:24" ht="63">
      <c r="A152" s="143" t="s">
        <v>1223</v>
      </c>
      <c r="B152" s="105" t="s">
        <v>330</v>
      </c>
      <c r="C152" s="108" t="s">
        <v>1365</v>
      </c>
      <c r="D152" s="107">
        <v>0.25</v>
      </c>
      <c r="E152" s="107"/>
      <c r="F152" s="107">
        <v>0</v>
      </c>
      <c r="G152" s="107"/>
      <c r="H152" s="107">
        <v>0</v>
      </c>
      <c r="I152" s="107"/>
      <c r="J152" s="107"/>
      <c r="K152" s="107">
        <v>0.25</v>
      </c>
      <c r="L152" s="107"/>
      <c r="M152" s="107">
        <v>0</v>
      </c>
      <c r="N152" s="107"/>
      <c r="O152" s="107">
        <v>0</v>
      </c>
      <c r="P152" s="107"/>
      <c r="Q152" s="107"/>
      <c r="R152" s="107">
        <v>0.25</v>
      </c>
      <c r="S152" s="107"/>
      <c r="T152" s="107">
        <v>0</v>
      </c>
      <c r="U152" s="107"/>
      <c r="V152" s="107">
        <v>0</v>
      </c>
      <c r="W152" s="107"/>
      <c r="X152" s="107"/>
    </row>
    <row r="153" spans="1:24" ht="78.75">
      <c r="A153" s="143" t="s">
        <v>1223</v>
      </c>
      <c r="B153" s="105" t="s">
        <v>331</v>
      </c>
      <c r="C153" s="108" t="s">
        <v>1366</v>
      </c>
      <c r="D153" s="107">
        <v>0.25</v>
      </c>
      <c r="E153" s="107"/>
      <c r="F153" s="107">
        <v>0</v>
      </c>
      <c r="G153" s="107"/>
      <c r="H153" s="107">
        <v>0</v>
      </c>
      <c r="I153" s="107"/>
      <c r="J153" s="107"/>
      <c r="K153" s="107">
        <v>0.25</v>
      </c>
      <c r="L153" s="107"/>
      <c r="M153" s="107">
        <v>0</v>
      </c>
      <c r="N153" s="107"/>
      <c r="O153" s="107">
        <v>0</v>
      </c>
      <c r="P153" s="107"/>
      <c r="Q153" s="107"/>
      <c r="R153" s="107">
        <v>0.25</v>
      </c>
      <c r="S153" s="107"/>
      <c r="T153" s="107">
        <v>0</v>
      </c>
      <c r="U153" s="107"/>
      <c r="V153" s="107">
        <v>0</v>
      </c>
      <c r="W153" s="107"/>
      <c r="X153" s="107"/>
    </row>
    <row r="154" spans="1:24" ht="47.25">
      <c r="A154" s="143" t="s">
        <v>1223</v>
      </c>
      <c r="B154" s="105" t="s">
        <v>332</v>
      </c>
      <c r="C154" s="108" t="s">
        <v>1367</v>
      </c>
      <c r="D154" s="107">
        <v>0.25</v>
      </c>
      <c r="E154" s="107"/>
      <c r="F154" s="107">
        <v>0</v>
      </c>
      <c r="G154" s="107"/>
      <c r="H154" s="107">
        <v>0</v>
      </c>
      <c r="I154" s="107"/>
      <c r="J154" s="107"/>
      <c r="K154" s="107">
        <v>0.25</v>
      </c>
      <c r="L154" s="107"/>
      <c r="M154" s="107">
        <v>0</v>
      </c>
      <c r="N154" s="107"/>
      <c r="O154" s="107">
        <v>0</v>
      </c>
      <c r="P154" s="107"/>
      <c r="Q154" s="107"/>
      <c r="R154" s="107">
        <v>0.25</v>
      </c>
      <c r="S154" s="107"/>
      <c r="T154" s="107">
        <v>0</v>
      </c>
      <c r="U154" s="107"/>
      <c r="V154" s="107">
        <v>0</v>
      </c>
      <c r="W154" s="107"/>
      <c r="X154" s="107"/>
    </row>
    <row r="155" spans="1:24" ht="110.25">
      <c r="A155" s="143" t="s">
        <v>1223</v>
      </c>
      <c r="B155" s="105" t="s">
        <v>333</v>
      </c>
      <c r="C155" s="108" t="s">
        <v>1368</v>
      </c>
      <c r="D155" s="107">
        <v>0</v>
      </c>
      <c r="E155" s="107"/>
      <c r="F155" s="107">
        <v>0</v>
      </c>
      <c r="G155" s="107"/>
      <c r="H155" s="107">
        <v>0.32200000000000001</v>
      </c>
      <c r="I155" s="107"/>
      <c r="J155" s="107"/>
      <c r="K155" s="107">
        <v>0</v>
      </c>
      <c r="L155" s="107"/>
      <c r="M155" s="107">
        <v>0</v>
      </c>
      <c r="N155" s="107"/>
      <c r="O155" s="107">
        <v>0.32200000000000001</v>
      </c>
      <c r="P155" s="107"/>
      <c r="Q155" s="107"/>
      <c r="R155" s="107">
        <v>0</v>
      </c>
      <c r="S155" s="107"/>
      <c r="T155" s="107">
        <v>0</v>
      </c>
      <c r="U155" s="107"/>
      <c r="V155" s="107">
        <v>0.32200000000000001</v>
      </c>
      <c r="W155" s="107"/>
      <c r="X155" s="107"/>
    </row>
    <row r="156" spans="1:24" ht="78.75">
      <c r="A156" s="143" t="s">
        <v>1224</v>
      </c>
      <c r="B156" s="105" t="s">
        <v>334</v>
      </c>
      <c r="C156" s="108" t="s">
        <v>1369</v>
      </c>
      <c r="D156" s="107">
        <v>0</v>
      </c>
      <c r="E156" s="107"/>
      <c r="F156" s="107">
        <v>0</v>
      </c>
      <c r="G156" s="107"/>
      <c r="H156" s="107">
        <v>0</v>
      </c>
      <c r="I156" s="107"/>
      <c r="J156" s="107"/>
      <c r="K156" s="107">
        <v>0</v>
      </c>
      <c r="L156" s="107"/>
      <c r="M156" s="107">
        <v>0</v>
      </c>
      <c r="N156" s="107"/>
      <c r="O156" s="107">
        <v>0</v>
      </c>
      <c r="P156" s="107"/>
      <c r="Q156" s="107"/>
      <c r="R156" s="107">
        <v>0</v>
      </c>
      <c r="S156" s="107"/>
      <c r="T156" s="107">
        <v>0</v>
      </c>
      <c r="U156" s="107"/>
      <c r="V156" s="107">
        <v>0</v>
      </c>
      <c r="W156" s="107"/>
      <c r="X156" s="107"/>
    </row>
    <row r="157" spans="1:24" ht="94.5">
      <c r="A157" s="143" t="s">
        <v>1223</v>
      </c>
      <c r="B157" s="105" t="s">
        <v>335</v>
      </c>
      <c r="C157" s="106" t="s">
        <v>1370</v>
      </c>
      <c r="D157" s="107">
        <v>0.16</v>
      </c>
      <c r="E157" s="107"/>
      <c r="F157" s="107">
        <v>0</v>
      </c>
      <c r="G157" s="107"/>
      <c r="H157" s="107">
        <v>0</v>
      </c>
      <c r="I157" s="107"/>
      <c r="J157" s="107"/>
      <c r="K157" s="107">
        <v>0.16</v>
      </c>
      <c r="L157" s="107"/>
      <c r="M157" s="107">
        <v>0</v>
      </c>
      <c r="N157" s="107"/>
      <c r="O157" s="107">
        <v>0</v>
      </c>
      <c r="P157" s="107"/>
      <c r="Q157" s="107"/>
      <c r="R157" s="107">
        <v>0.16</v>
      </c>
      <c r="S157" s="107"/>
      <c r="T157" s="107">
        <v>0</v>
      </c>
      <c r="U157" s="107"/>
      <c r="V157" s="107">
        <v>0</v>
      </c>
      <c r="W157" s="107"/>
      <c r="X157" s="107"/>
    </row>
    <row r="158" spans="1:24" ht="63">
      <c r="A158" s="143" t="s">
        <v>1224</v>
      </c>
      <c r="B158" s="105" t="s">
        <v>336</v>
      </c>
      <c r="C158" s="108" t="s">
        <v>1371</v>
      </c>
      <c r="D158" s="107">
        <v>0</v>
      </c>
      <c r="E158" s="107"/>
      <c r="F158" s="107">
        <v>0</v>
      </c>
      <c r="G158" s="107"/>
      <c r="H158" s="107">
        <v>0</v>
      </c>
      <c r="I158" s="107"/>
      <c r="J158" s="107"/>
      <c r="K158" s="107">
        <v>0</v>
      </c>
      <c r="L158" s="107"/>
      <c r="M158" s="107">
        <v>0</v>
      </c>
      <c r="N158" s="107"/>
      <c r="O158" s="107">
        <v>0</v>
      </c>
      <c r="P158" s="107"/>
      <c r="Q158" s="107"/>
      <c r="R158" s="107">
        <v>0</v>
      </c>
      <c r="S158" s="107"/>
      <c r="T158" s="107">
        <v>0</v>
      </c>
      <c r="U158" s="107"/>
      <c r="V158" s="107">
        <v>0</v>
      </c>
      <c r="W158" s="107"/>
      <c r="X158" s="107"/>
    </row>
    <row r="159" spans="1:24" ht="94.5">
      <c r="A159" s="143" t="s">
        <v>1223</v>
      </c>
      <c r="B159" s="105" t="s">
        <v>337</v>
      </c>
      <c r="C159" s="108" t="s">
        <v>1372</v>
      </c>
      <c r="D159" s="107">
        <v>0.10</v>
      </c>
      <c r="E159" s="107"/>
      <c r="F159" s="107">
        <v>0</v>
      </c>
      <c r="G159" s="107"/>
      <c r="H159" s="107">
        <v>0</v>
      </c>
      <c r="I159" s="107"/>
      <c r="J159" s="107"/>
      <c r="K159" s="107">
        <v>0.10</v>
      </c>
      <c r="L159" s="107"/>
      <c r="M159" s="107">
        <v>0</v>
      </c>
      <c r="N159" s="107"/>
      <c r="O159" s="107">
        <v>0</v>
      </c>
      <c r="P159" s="107"/>
      <c r="Q159" s="107"/>
      <c r="R159" s="107">
        <v>0.10</v>
      </c>
      <c r="S159" s="107"/>
      <c r="T159" s="107">
        <v>0</v>
      </c>
      <c r="U159" s="107"/>
      <c r="V159" s="107">
        <v>0</v>
      </c>
      <c r="W159" s="107"/>
      <c r="X159" s="107"/>
    </row>
    <row r="160" spans="1:24" ht="63">
      <c r="A160" s="143" t="s">
        <v>1223</v>
      </c>
      <c r="B160" s="105" t="s">
        <v>338</v>
      </c>
      <c r="C160" s="108" t="s">
        <v>1373</v>
      </c>
      <c r="D160" s="107">
        <v>0</v>
      </c>
      <c r="E160" s="107"/>
      <c r="F160" s="107">
        <v>0</v>
      </c>
      <c r="G160" s="107"/>
      <c r="H160" s="107">
        <v>0</v>
      </c>
      <c r="I160" s="107"/>
      <c r="J160" s="107"/>
      <c r="K160" s="107">
        <v>0</v>
      </c>
      <c r="L160" s="107"/>
      <c r="M160" s="107">
        <v>0</v>
      </c>
      <c r="N160" s="107"/>
      <c r="O160" s="107">
        <v>0</v>
      </c>
      <c r="P160" s="107"/>
      <c r="Q160" s="107"/>
      <c r="R160" s="107">
        <v>0</v>
      </c>
      <c r="S160" s="107"/>
      <c r="T160" s="107">
        <v>0</v>
      </c>
      <c r="U160" s="107"/>
      <c r="V160" s="107">
        <v>0</v>
      </c>
      <c r="W160" s="107"/>
      <c r="X160" s="107"/>
    </row>
    <row r="161" spans="1:24" ht="78.75">
      <c r="A161" s="143" t="s">
        <v>1223</v>
      </c>
      <c r="B161" s="105" t="s">
        <v>339</v>
      </c>
      <c r="C161" s="108" t="s">
        <v>1374</v>
      </c>
      <c r="D161" s="107">
        <v>0</v>
      </c>
      <c r="E161" s="107"/>
      <c r="F161" s="107">
        <v>0</v>
      </c>
      <c r="G161" s="107"/>
      <c r="H161" s="107">
        <v>0</v>
      </c>
      <c r="I161" s="107"/>
      <c r="J161" s="107"/>
      <c r="K161" s="107">
        <v>0</v>
      </c>
      <c r="L161" s="107"/>
      <c r="M161" s="107">
        <v>0</v>
      </c>
      <c r="N161" s="107"/>
      <c r="O161" s="107">
        <v>0</v>
      </c>
      <c r="P161" s="107"/>
      <c r="Q161" s="107"/>
      <c r="R161" s="107">
        <v>0</v>
      </c>
      <c r="S161" s="107"/>
      <c r="T161" s="107">
        <v>0</v>
      </c>
      <c r="U161" s="107"/>
      <c r="V161" s="107">
        <v>0</v>
      </c>
      <c r="W161" s="107"/>
      <c r="X161" s="107"/>
    </row>
    <row r="162" spans="1:24" ht="63">
      <c r="A162" s="143" t="s">
        <v>1223</v>
      </c>
      <c r="B162" s="105" t="s">
        <v>340</v>
      </c>
      <c r="C162" s="108" t="s">
        <v>1375</v>
      </c>
      <c r="D162" s="107">
        <v>0.10</v>
      </c>
      <c r="E162" s="107"/>
      <c r="F162" s="107">
        <v>0</v>
      </c>
      <c r="G162" s="107"/>
      <c r="H162" s="107">
        <v>0</v>
      </c>
      <c r="I162" s="107"/>
      <c r="J162" s="107"/>
      <c r="K162" s="107">
        <v>0.10</v>
      </c>
      <c r="L162" s="107"/>
      <c r="M162" s="107">
        <v>0</v>
      </c>
      <c r="N162" s="107"/>
      <c r="O162" s="107">
        <v>0</v>
      </c>
      <c r="P162" s="107"/>
      <c r="Q162" s="107"/>
      <c r="R162" s="107">
        <v>0.10</v>
      </c>
      <c r="S162" s="107"/>
      <c r="T162" s="107">
        <v>0</v>
      </c>
      <c r="U162" s="107"/>
      <c r="V162" s="107">
        <v>0</v>
      </c>
      <c r="W162" s="107"/>
      <c r="X162" s="107"/>
    </row>
    <row r="163" spans="1:24" ht="78.75">
      <c r="A163" s="143" t="s">
        <v>1223</v>
      </c>
      <c r="B163" s="105" t="s">
        <v>341</v>
      </c>
      <c r="C163" s="108" t="s">
        <v>1376</v>
      </c>
      <c r="D163" s="107">
        <v>0.40</v>
      </c>
      <c r="E163" s="107"/>
      <c r="F163" s="107">
        <v>0</v>
      </c>
      <c r="G163" s="107"/>
      <c r="H163" s="107">
        <v>0</v>
      </c>
      <c r="I163" s="107"/>
      <c r="J163" s="107"/>
      <c r="K163" s="107">
        <v>0.40</v>
      </c>
      <c r="L163" s="107"/>
      <c r="M163" s="107">
        <v>0</v>
      </c>
      <c r="N163" s="107"/>
      <c r="O163" s="107">
        <v>0</v>
      </c>
      <c r="P163" s="107"/>
      <c r="Q163" s="107"/>
      <c r="R163" s="107">
        <v>0.40</v>
      </c>
      <c r="S163" s="107"/>
      <c r="T163" s="107">
        <v>0</v>
      </c>
      <c r="U163" s="107"/>
      <c r="V163" s="107">
        <v>0</v>
      </c>
      <c r="W163" s="107"/>
      <c r="X163" s="107"/>
    </row>
    <row r="164" spans="1:24" ht="47.25">
      <c r="A164" s="143" t="s">
        <v>1223</v>
      </c>
      <c r="B164" s="105" t="s">
        <v>342</v>
      </c>
      <c r="C164" s="108" t="s">
        <v>1377</v>
      </c>
      <c r="D164" s="107">
        <v>0.40</v>
      </c>
      <c r="E164" s="107"/>
      <c r="F164" s="107">
        <v>0</v>
      </c>
      <c r="G164" s="107"/>
      <c r="H164" s="107">
        <v>0</v>
      </c>
      <c r="I164" s="107"/>
      <c r="J164" s="107"/>
      <c r="K164" s="107">
        <v>0.40</v>
      </c>
      <c r="L164" s="107"/>
      <c r="M164" s="107">
        <v>0</v>
      </c>
      <c r="N164" s="107"/>
      <c r="O164" s="107">
        <v>0</v>
      </c>
      <c r="P164" s="107"/>
      <c r="Q164" s="107"/>
      <c r="R164" s="107">
        <v>0.40</v>
      </c>
      <c r="S164" s="107"/>
      <c r="T164" s="107">
        <v>0</v>
      </c>
      <c r="U164" s="107"/>
      <c r="V164" s="107">
        <v>0</v>
      </c>
      <c r="W164" s="107"/>
      <c r="X164" s="107"/>
    </row>
    <row r="165" spans="1:24" ht="63">
      <c r="A165" s="143" t="s">
        <v>1224</v>
      </c>
      <c r="B165" s="105" t="s">
        <v>343</v>
      </c>
      <c r="C165" s="108" t="s">
        <v>1378</v>
      </c>
      <c r="D165" s="107">
        <v>0</v>
      </c>
      <c r="E165" s="107"/>
      <c r="F165" s="107">
        <v>0</v>
      </c>
      <c r="G165" s="107"/>
      <c r="H165" s="107">
        <v>1.60</v>
      </c>
      <c r="I165" s="107"/>
      <c r="J165" s="107"/>
      <c r="K165" s="107">
        <v>0</v>
      </c>
      <c r="L165" s="107"/>
      <c r="M165" s="107">
        <v>0</v>
      </c>
      <c r="N165" s="107"/>
      <c r="O165" s="107">
        <v>1.60</v>
      </c>
      <c r="P165" s="107"/>
      <c r="Q165" s="107"/>
      <c r="R165" s="107">
        <v>0</v>
      </c>
      <c r="S165" s="107"/>
      <c r="T165" s="107">
        <v>0</v>
      </c>
      <c r="U165" s="107"/>
      <c r="V165" s="107">
        <v>1.60</v>
      </c>
      <c r="W165" s="107"/>
      <c r="X165" s="107"/>
    </row>
    <row r="166" spans="1:24" ht="126">
      <c r="A166" s="143" t="s">
        <v>1223</v>
      </c>
      <c r="B166" s="105" t="s">
        <v>344</v>
      </c>
      <c r="C166" s="108" t="s">
        <v>1379</v>
      </c>
      <c r="D166" s="107">
        <v>0</v>
      </c>
      <c r="E166" s="107"/>
      <c r="F166" s="107">
        <v>0</v>
      </c>
      <c r="G166" s="107"/>
      <c r="H166" s="107">
        <v>0</v>
      </c>
      <c r="I166" s="107"/>
      <c r="J166" s="107"/>
      <c r="K166" s="107">
        <v>0</v>
      </c>
      <c r="L166" s="107"/>
      <c r="M166" s="107">
        <v>0</v>
      </c>
      <c r="N166" s="107"/>
      <c r="O166" s="107">
        <v>0</v>
      </c>
      <c r="P166" s="107"/>
      <c r="Q166" s="107"/>
      <c r="R166" s="107">
        <v>0</v>
      </c>
      <c r="S166" s="107"/>
      <c r="T166" s="107">
        <v>0</v>
      </c>
      <c r="U166" s="107"/>
      <c r="V166" s="107">
        <v>0</v>
      </c>
      <c r="W166" s="107"/>
      <c r="X166" s="107"/>
    </row>
    <row r="167" spans="1:24" ht="47.25">
      <c r="A167" s="143" t="s">
        <v>1223</v>
      </c>
      <c r="B167" s="105" t="s">
        <v>345</v>
      </c>
      <c r="C167" s="108" t="s">
        <v>1380</v>
      </c>
      <c r="D167" s="107">
        <v>0</v>
      </c>
      <c r="E167" s="107"/>
      <c r="F167" s="107">
        <v>0</v>
      </c>
      <c r="G167" s="107"/>
      <c r="H167" s="107">
        <v>0</v>
      </c>
      <c r="I167" s="107"/>
      <c r="J167" s="107"/>
      <c r="K167" s="107">
        <v>0</v>
      </c>
      <c r="L167" s="107"/>
      <c r="M167" s="107">
        <v>0</v>
      </c>
      <c r="N167" s="107"/>
      <c r="O167" s="107">
        <v>0</v>
      </c>
      <c r="P167" s="107"/>
      <c r="Q167" s="107"/>
      <c r="R167" s="107">
        <v>0</v>
      </c>
      <c r="S167" s="107"/>
      <c r="T167" s="107">
        <v>0</v>
      </c>
      <c r="U167" s="107"/>
      <c r="V167" s="107">
        <v>0</v>
      </c>
      <c r="W167" s="107"/>
      <c r="X167" s="107"/>
    </row>
    <row r="168" spans="1:24" ht="78.75">
      <c r="A168" s="143" t="s">
        <v>1224</v>
      </c>
      <c r="B168" s="105" t="s">
        <v>346</v>
      </c>
      <c r="C168" s="108" t="s">
        <v>1381</v>
      </c>
      <c r="D168" s="107">
        <v>0</v>
      </c>
      <c r="E168" s="107"/>
      <c r="F168" s="107">
        <v>0</v>
      </c>
      <c r="G168" s="107"/>
      <c r="H168" s="107">
        <v>0</v>
      </c>
      <c r="I168" s="107"/>
      <c r="J168" s="107"/>
      <c r="K168" s="107">
        <v>0</v>
      </c>
      <c r="L168" s="107"/>
      <c r="M168" s="107">
        <v>0</v>
      </c>
      <c r="N168" s="107"/>
      <c r="O168" s="107">
        <v>0</v>
      </c>
      <c r="P168" s="107"/>
      <c r="Q168" s="107"/>
      <c r="R168" s="107">
        <v>0</v>
      </c>
      <c r="S168" s="107"/>
      <c r="T168" s="107">
        <v>0</v>
      </c>
      <c r="U168" s="107"/>
      <c r="V168" s="107">
        <v>0</v>
      </c>
      <c r="W168" s="107"/>
      <c r="X168" s="107"/>
    </row>
    <row r="169" spans="1:24" ht="78.75">
      <c r="A169" s="143" t="s">
        <v>1223</v>
      </c>
      <c r="B169" s="105" t="s">
        <v>347</v>
      </c>
      <c r="C169" s="108" t="s">
        <v>1382</v>
      </c>
      <c r="D169" s="107">
        <v>0</v>
      </c>
      <c r="E169" s="107"/>
      <c r="F169" s="107">
        <v>0</v>
      </c>
      <c r="G169" s="107"/>
      <c r="H169" s="107">
        <v>0</v>
      </c>
      <c r="I169" s="107"/>
      <c r="J169" s="107"/>
      <c r="K169" s="107">
        <v>0</v>
      </c>
      <c r="L169" s="107"/>
      <c r="M169" s="107">
        <v>0</v>
      </c>
      <c r="N169" s="107"/>
      <c r="O169" s="107">
        <v>0</v>
      </c>
      <c r="P169" s="107"/>
      <c r="Q169" s="107"/>
      <c r="R169" s="107">
        <v>0</v>
      </c>
      <c r="S169" s="107"/>
      <c r="T169" s="107">
        <v>0</v>
      </c>
      <c r="U169" s="107"/>
      <c r="V169" s="107">
        <v>0</v>
      </c>
      <c r="W169" s="107"/>
      <c r="X169" s="107"/>
    </row>
    <row r="170" spans="1:24" ht="94.5">
      <c r="A170" s="143" t="s">
        <v>1223</v>
      </c>
      <c r="B170" s="105" t="s">
        <v>348</v>
      </c>
      <c r="C170" s="108" t="s">
        <v>1383</v>
      </c>
      <c r="D170" s="107">
        <v>0.80</v>
      </c>
      <c r="E170" s="107"/>
      <c r="F170" s="107">
        <v>0</v>
      </c>
      <c r="G170" s="107"/>
      <c r="H170" s="107">
        <v>0</v>
      </c>
      <c r="I170" s="107"/>
      <c r="J170" s="107"/>
      <c r="K170" s="107">
        <v>0.80</v>
      </c>
      <c r="L170" s="107"/>
      <c r="M170" s="107">
        <v>0</v>
      </c>
      <c r="N170" s="107"/>
      <c r="O170" s="107">
        <v>0</v>
      </c>
      <c r="P170" s="107"/>
      <c r="Q170" s="107"/>
      <c r="R170" s="107">
        <v>0.80</v>
      </c>
      <c r="S170" s="107"/>
      <c r="T170" s="107">
        <v>0</v>
      </c>
      <c r="U170" s="107"/>
      <c r="V170" s="107">
        <v>0</v>
      </c>
      <c r="W170" s="107"/>
      <c r="X170" s="107"/>
    </row>
    <row r="171" spans="1:24" ht="47.25">
      <c r="A171" s="143" t="s">
        <v>1223</v>
      </c>
      <c r="B171" s="105" t="s">
        <v>349</v>
      </c>
      <c r="C171" s="108" t="s">
        <v>1384</v>
      </c>
      <c r="D171" s="107">
        <v>0</v>
      </c>
      <c r="E171" s="107"/>
      <c r="F171" s="107">
        <v>0</v>
      </c>
      <c r="G171" s="107"/>
      <c r="H171" s="107">
        <v>0</v>
      </c>
      <c r="I171" s="107"/>
      <c r="J171" s="107"/>
      <c r="K171" s="107">
        <v>0</v>
      </c>
      <c r="L171" s="107"/>
      <c r="M171" s="107">
        <v>0</v>
      </c>
      <c r="N171" s="107"/>
      <c r="O171" s="107">
        <v>0</v>
      </c>
      <c r="P171" s="107"/>
      <c r="Q171" s="107"/>
      <c r="R171" s="107">
        <v>0</v>
      </c>
      <c r="S171" s="107"/>
      <c r="T171" s="107">
        <v>0</v>
      </c>
      <c r="U171" s="107"/>
      <c r="V171" s="107">
        <v>0</v>
      </c>
      <c r="W171" s="107"/>
      <c r="X171" s="107"/>
    </row>
    <row r="172" spans="1:24" ht="78.75">
      <c r="A172" s="143" t="s">
        <v>1223</v>
      </c>
      <c r="B172" s="105" t="s">
        <v>350</v>
      </c>
      <c r="C172" s="108" t="s">
        <v>1385</v>
      </c>
      <c r="D172" s="107">
        <v>0</v>
      </c>
      <c r="E172" s="107"/>
      <c r="F172" s="107">
        <v>0</v>
      </c>
      <c r="G172" s="107"/>
      <c r="H172" s="107">
        <v>0</v>
      </c>
      <c r="I172" s="107"/>
      <c r="J172" s="107"/>
      <c r="K172" s="107">
        <v>0</v>
      </c>
      <c r="L172" s="107"/>
      <c r="M172" s="107">
        <v>0</v>
      </c>
      <c r="N172" s="107"/>
      <c r="O172" s="107">
        <v>0</v>
      </c>
      <c r="P172" s="107"/>
      <c r="Q172" s="107"/>
      <c r="R172" s="107">
        <v>0</v>
      </c>
      <c r="S172" s="107"/>
      <c r="T172" s="107">
        <v>0</v>
      </c>
      <c r="U172" s="107"/>
      <c r="V172" s="107">
        <v>0</v>
      </c>
      <c r="W172" s="107"/>
      <c r="X172" s="107"/>
    </row>
    <row r="173" spans="1:24" ht="63">
      <c r="A173" s="143" t="s">
        <v>1223</v>
      </c>
      <c r="B173" s="105" t="s">
        <v>351</v>
      </c>
      <c r="C173" s="108" t="s">
        <v>1386</v>
      </c>
      <c r="D173" s="107">
        <v>0</v>
      </c>
      <c r="E173" s="107"/>
      <c r="F173" s="107">
        <v>0</v>
      </c>
      <c r="G173" s="107"/>
      <c r="H173" s="107">
        <v>0</v>
      </c>
      <c r="I173" s="107"/>
      <c r="J173" s="107"/>
      <c r="K173" s="107">
        <v>0</v>
      </c>
      <c r="L173" s="107"/>
      <c r="M173" s="107">
        <v>0</v>
      </c>
      <c r="N173" s="107"/>
      <c r="O173" s="107">
        <v>0</v>
      </c>
      <c r="P173" s="107"/>
      <c r="Q173" s="107"/>
      <c r="R173" s="107">
        <v>0</v>
      </c>
      <c r="S173" s="107"/>
      <c r="T173" s="107">
        <v>0</v>
      </c>
      <c r="U173" s="107"/>
      <c r="V173" s="107">
        <v>0</v>
      </c>
      <c r="W173" s="107"/>
      <c r="X173" s="107"/>
    </row>
    <row r="174" spans="1:24" ht="78.75">
      <c r="A174" s="143" t="s">
        <v>1224</v>
      </c>
      <c r="B174" s="105" t="s">
        <v>352</v>
      </c>
      <c r="C174" s="108" t="s">
        <v>1387</v>
      </c>
      <c r="D174" s="107">
        <v>0</v>
      </c>
      <c r="E174" s="107"/>
      <c r="F174" s="107">
        <v>0</v>
      </c>
      <c r="G174" s="107"/>
      <c r="H174" s="107">
        <v>0</v>
      </c>
      <c r="I174" s="107"/>
      <c r="J174" s="107"/>
      <c r="K174" s="107">
        <v>0</v>
      </c>
      <c r="L174" s="107"/>
      <c r="M174" s="107">
        <v>0</v>
      </c>
      <c r="N174" s="107"/>
      <c r="O174" s="107">
        <v>0</v>
      </c>
      <c r="P174" s="107"/>
      <c r="Q174" s="107"/>
      <c r="R174" s="107">
        <v>0</v>
      </c>
      <c r="S174" s="107"/>
      <c r="T174" s="107">
        <v>0</v>
      </c>
      <c r="U174" s="107"/>
      <c r="V174" s="107">
        <v>0</v>
      </c>
      <c r="W174" s="107"/>
      <c r="X174" s="107"/>
    </row>
    <row r="175" spans="1:24" ht="47.25">
      <c r="A175" s="143" t="s">
        <v>1223</v>
      </c>
      <c r="B175" s="105" t="s">
        <v>353</v>
      </c>
      <c r="C175" s="108" t="s">
        <v>1388</v>
      </c>
      <c r="D175" s="107">
        <v>0</v>
      </c>
      <c r="E175" s="107"/>
      <c r="F175" s="107">
        <v>0</v>
      </c>
      <c r="G175" s="107"/>
      <c r="H175" s="107">
        <v>0</v>
      </c>
      <c r="I175" s="107"/>
      <c r="J175" s="107"/>
      <c r="K175" s="107">
        <v>0</v>
      </c>
      <c r="L175" s="107"/>
      <c r="M175" s="107">
        <v>0</v>
      </c>
      <c r="N175" s="107"/>
      <c r="O175" s="107">
        <v>0</v>
      </c>
      <c r="P175" s="107"/>
      <c r="Q175" s="107"/>
      <c r="R175" s="107">
        <v>0</v>
      </c>
      <c r="S175" s="107"/>
      <c r="T175" s="107">
        <v>0</v>
      </c>
      <c r="U175" s="107"/>
      <c r="V175" s="107">
        <v>0</v>
      </c>
      <c r="W175" s="107"/>
      <c r="X175" s="107"/>
    </row>
    <row r="176" spans="1:24" ht="78.75">
      <c r="A176" s="143" t="s">
        <v>1223</v>
      </c>
      <c r="B176" s="105" t="s">
        <v>354</v>
      </c>
      <c r="C176" s="108" t="s">
        <v>1389</v>
      </c>
      <c r="D176" s="107">
        <v>0</v>
      </c>
      <c r="E176" s="107"/>
      <c r="F176" s="107">
        <v>0</v>
      </c>
      <c r="G176" s="107"/>
      <c r="H176" s="107">
        <v>0</v>
      </c>
      <c r="I176" s="107"/>
      <c r="J176" s="107"/>
      <c r="K176" s="107">
        <v>0</v>
      </c>
      <c r="L176" s="107"/>
      <c r="M176" s="107">
        <v>0</v>
      </c>
      <c r="N176" s="107"/>
      <c r="O176" s="107">
        <v>0</v>
      </c>
      <c r="P176" s="107"/>
      <c r="Q176" s="107"/>
      <c r="R176" s="107">
        <v>0</v>
      </c>
      <c r="S176" s="107"/>
      <c r="T176" s="107">
        <v>0</v>
      </c>
      <c r="U176" s="107"/>
      <c r="V176" s="107">
        <v>0</v>
      </c>
      <c r="W176" s="107"/>
      <c r="X176" s="107"/>
    </row>
    <row r="177" spans="1:24" ht="78.75">
      <c r="A177" s="143" t="s">
        <v>1223</v>
      </c>
      <c r="B177" s="105" t="s">
        <v>355</v>
      </c>
      <c r="C177" s="108" t="s">
        <v>1390</v>
      </c>
      <c r="D177" s="107">
        <v>0</v>
      </c>
      <c r="E177" s="107"/>
      <c r="F177" s="107">
        <v>0</v>
      </c>
      <c r="G177" s="107"/>
      <c r="H177" s="107">
        <v>0</v>
      </c>
      <c r="I177" s="107"/>
      <c r="J177" s="107"/>
      <c r="K177" s="107">
        <v>0</v>
      </c>
      <c r="L177" s="107"/>
      <c r="M177" s="107">
        <v>0</v>
      </c>
      <c r="N177" s="107"/>
      <c r="O177" s="107">
        <v>0</v>
      </c>
      <c r="P177" s="107"/>
      <c r="Q177" s="107"/>
      <c r="R177" s="107">
        <v>0</v>
      </c>
      <c r="S177" s="107"/>
      <c r="T177" s="107">
        <v>0</v>
      </c>
      <c r="U177" s="107"/>
      <c r="V177" s="107">
        <v>0</v>
      </c>
      <c r="W177" s="107"/>
      <c r="X177" s="107"/>
    </row>
    <row r="178" spans="1:24" ht="110.25">
      <c r="A178" s="143" t="s">
        <v>1223</v>
      </c>
      <c r="B178" s="105" t="s">
        <v>356</v>
      </c>
      <c r="C178" s="108" t="s">
        <v>1391</v>
      </c>
      <c r="D178" s="107">
        <v>0</v>
      </c>
      <c r="E178" s="107"/>
      <c r="F178" s="107">
        <v>0</v>
      </c>
      <c r="G178" s="107"/>
      <c r="H178" s="107">
        <v>0</v>
      </c>
      <c r="I178" s="107"/>
      <c r="J178" s="107"/>
      <c r="K178" s="107">
        <v>0</v>
      </c>
      <c r="L178" s="107"/>
      <c r="M178" s="107">
        <v>0</v>
      </c>
      <c r="N178" s="107"/>
      <c r="O178" s="107">
        <v>0</v>
      </c>
      <c r="P178" s="107"/>
      <c r="Q178" s="107"/>
      <c r="R178" s="107">
        <v>0</v>
      </c>
      <c r="S178" s="107"/>
      <c r="T178" s="107">
        <v>0</v>
      </c>
      <c r="U178" s="107"/>
      <c r="V178" s="107">
        <v>0</v>
      </c>
      <c r="W178" s="107"/>
      <c r="X178" s="107"/>
    </row>
    <row r="179" spans="1:24" ht="94.5">
      <c r="A179" s="143" t="s">
        <v>1223</v>
      </c>
      <c r="B179" s="105" t="s">
        <v>357</v>
      </c>
      <c r="C179" s="108" t="s">
        <v>1392</v>
      </c>
      <c r="D179" s="107">
        <v>0</v>
      </c>
      <c r="E179" s="107"/>
      <c r="F179" s="107">
        <v>0</v>
      </c>
      <c r="G179" s="107"/>
      <c r="H179" s="107">
        <v>0</v>
      </c>
      <c r="I179" s="107"/>
      <c r="J179" s="107"/>
      <c r="K179" s="107">
        <v>0</v>
      </c>
      <c r="L179" s="107"/>
      <c r="M179" s="107">
        <v>0</v>
      </c>
      <c r="N179" s="107"/>
      <c r="O179" s="107">
        <v>0</v>
      </c>
      <c r="P179" s="107"/>
      <c r="Q179" s="107"/>
      <c r="R179" s="107">
        <v>0</v>
      </c>
      <c r="S179" s="107"/>
      <c r="T179" s="107">
        <v>0</v>
      </c>
      <c r="U179" s="107"/>
      <c r="V179" s="107">
        <v>0</v>
      </c>
      <c r="W179" s="107"/>
      <c r="X179" s="107"/>
    </row>
    <row r="180" spans="1:24" ht="78.75">
      <c r="A180" s="143" t="s">
        <v>1223</v>
      </c>
      <c r="B180" s="105" t="s">
        <v>358</v>
      </c>
      <c r="C180" s="108" t="s">
        <v>1393</v>
      </c>
      <c r="D180" s="107">
        <v>0</v>
      </c>
      <c r="E180" s="107"/>
      <c r="F180" s="107">
        <v>0</v>
      </c>
      <c r="G180" s="107"/>
      <c r="H180" s="107">
        <v>0</v>
      </c>
      <c r="I180" s="107"/>
      <c r="J180" s="107"/>
      <c r="K180" s="107">
        <v>0</v>
      </c>
      <c r="L180" s="107"/>
      <c r="M180" s="107">
        <v>0</v>
      </c>
      <c r="N180" s="107"/>
      <c r="O180" s="107">
        <v>0</v>
      </c>
      <c r="P180" s="107"/>
      <c r="Q180" s="107"/>
      <c r="R180" s="107">
        <v>0</v>
      </c>
      <c r="S180" s="107"/>
      <c r="T180" s="107">
        <v>0</v>
      </c>
      <c r="U180" s="107"/>
      <c r="V180" s="107">
        <v>0</v>
      </c>
      <c r="W180" s="107"/>
      <c r="X180" s="107"/>
    </row>
    <row r="181" spans="1:24" ht="47.25">
      <c r="A181" s="143" t="s">
        <v>1223</v>
      </c>
      <c r="B181" s="105" t="s">
        <v>359</v>
      </c>
      <c r="C181" s="108" t="s">
        <v>1394</v>
      </c>
      <c r="D181" s="107">
        <v>0</v>
      </c>
      <c r="E181" s="107"/>
      <c r="F181" s="107">
        <v>0</v>
      </c>
      <c r="G181" s="107"/>
      <c r="H181" s="107">
        <v>0</v>
      </c>
      <c r="I181" s="107"/>
      <c r="J181" s="107"/>
      <c r="K181" s="107">
        <v>0</v>
      </c>
      <c r="L181" s="107"/>
      <c r="M181" s="107">
        <v>0</v>
      </c>
      <c r="N181" s="107"/>
      <c r="O181" s="107">
        <v>0</v>
      </c>
      <c r="P181" s="107"/>
      <c r="Q181" s="107"/>
      <c r="R181" s="107">
        <v>0</v>
      </c>
      <c r="S181" s="107"/>
      <c r="T181" s="107">
        <v>0</v>
      </c>
      <c r="U181" s="107"/>
      <c r="V181" s="107">
        <v>0</v>
      </c>
      <c r="W181" s="107"/>
      <c r="X181" s="107"/>
    </row>
    <row r="182" spans="1:24" ht="78.75">
      <c r="A182" s="143" t="s">
        <v>1223</v>
      </c>
      <c r="B182" s="105" t="s">
        <v>360</v>
      </c>
      <c r="C182" s="108" t="s">
        <v>1395</v>
      </c>
      <c r="D182" s="107">
        <v>0</v>
      </c>
      <c r="E182" s="107"/>
      <c r="F182" s="107">
        <v>0</v>
      </c>
      <c r="G182" s="107"/>
      <c r="H182" s="107">
        <v>0</v>
      </c>
      <c r="I182" s="107"/>
      <c r="J182" s="107"/>
      <c r="K182" s="107">
        <v>0</v>
      </c>
      <c r="L182" s="107"/>
      <c r="M182" s="107">
        <v>0</v>
      </c>
      <c r="N182" s="107"/>
      <c r="O182" s="107">
        <v>0</v>
      </c>
      <c r="P182" s="107"/>
      <c r="Q182" s="107"/>
      <c r="R182" s="107">
        <v>0</v>
      </c>
      <c r="S182" s="107"/>
      <c r="T182" s="107">
        <v>0</v>
      </c>
      <c r="U182" s="107"/>
      <c r="V182" s="107">
        <v>0</v>
      </c>
      <c r="W182" s="107"/>
      <c r="X182" s="107"/>
    </row>
    <row r="183" spans="1:24" ht="63">
      <c r="A183" s="143" t="s">
        <v>1223</v>
      </c>
      <c r="B183" s="105" t="s">
        <v>361</v>
      </c>
      <c r="C183" s="108" t="s">
        <v>1396</v>
      </c>
      <c r="D183" s="107">
        <v>0.40</v>
      </c>
      <c r="E183" s="107"/>
      <c r="F183" s="107">
        <v>0</v>
      </c>
      <c r="G183" s="107"/>
      <c r="H183" s="107">
        <v>0</v>
      </c>
      <c r="I183" s="107"/>
      <c r="J183" s="107"/>
      <c r="K183" s="107">
        <v>0.40</v>
      </c>
      <c r="L183" s="107"/>
      <c r="M183" s="107">
        <v>0</v>
      </c>
      <c r="N183" s="107"/>
      <c r="O183" s="107">
        <v>0</v>
      </c>
      <c r="P183" s="107"/>
      <c r="Q183" s="107"/>
      <c r="R183" s="107">
        <v>0.40</v>
      </c>
      <c r="S183" s="107"/>
      <c r="T183" s="107">
        <v>0</v>
      </c>
      <c r="U183" s="107"/>
      <c r="V183" s="107">
        <v>0</v>
      </c>
      <c r="W183" s="107"/>
      <c r="X183" s="107"/>
    </row>
    <row r="184" spans="1:24" ht="94.5">
      <c r="A184" s="143" t="s">
        <v>1223</v>
      </c>
      <c r="B184" s="105" t="s">
        <v>362</v>
      </c>
      <c r="C184" s="108" t="s">
        <v>1397</v>
      </c>
      <c r="D184" s="107">
        <v>0.25</v>
      </c>
      <c r="E184" s="107"/>
      <c r="F184" s="107">
        <v>0</v>
      </c>
      <c r="G184" s="107"/>
      <c r="H184" s="107">
        <v>0.41400000000000003</v>
      </c>
      <c r="I184" s="107"/>
      <c r="J184" s="107"/>
      <c r="K184" s="107">
        <v>0.25</v>
      </c>
      <c r="L184" s="107"/>
      <c r="M184" s="107">
        <v>0</v>
      </c>
      <c r="N184" s="107"/>
      <c r="O184" s="107">
        <v>0.41400000000000003</v>
      </c>
      <c r="P184" s="107"/>
      <c r="Q184" s="107"/>
      <c r="R184" s="107">
        <v>0.25</v>
      </c>
      <c r="S184" s="107"/>
      <c r="T184" s="107">
        <v>0</v>
      </c>
      <c r="U184" s="107"/>
      <c r="V184" s="107">
        <v>0.41400000000000003</v>
      </c>
      <c r="W184" s="107"/>
      <c r="X184" s="107"/>
    </row>
    <row r="185" spans="1:24" ht="47.25">
      <c r="A185" s="143" t="s">
        <v>1223</v>
      </c>
      <c r="B185" s="105" t="s">
        <v>363</v>
      </c>
      <c r="C185" s="108" t="s">
        <v>1398</v>
      </c>
      <c r="D185" s="107">
        <v>0</v>
      </c>
      <c r="E185" s="107"/>
      <c r="F185" s="107">
        <v>0</v>
      </c>
      <c r="G185" s="107"/>
      <c r="H185" s="107">
        <v>0</v>
      </c>
      <c r="I185" s="107"/>
      <c r="J185" s="107"/>
      <c r="K185" s="107">
        <v>0</v>
      </c>
      <c r="L185" s="107"/>
      <c r="M185" s="107">
        <v>0</v>
      </c>
      <c r="N185" s="107"/>
      <c r="O185" s="107">
        <v>0</v>
      </c>
      <c r="P185" s="107"/>
      <c r="Q185" s="107"/>
      <c r="R185" s="107">
        <v>0</v>
      </c>
      <c r="S185" s="107"/>
      <c r="T185" s="107">
        <v>0</v>
      </c>
      <c r="U185" s="107"/>
      <c r="V185" s="107">
        <v>0</v>
      </c>
      <c r="W185" s="107"/>
      <c r="X185" s="107"/>
    </row>
    <row r="186" spans="1:24" ht="47.25">
      <c r="A186" s="143" t="s">
        <v>1223</v>
      </c>
      <c r="B186" s="105" t="s">
        <v>364</v>
      </c>
      <c r="C186" s="108" t="s">
        <v>1399</v>
      </c>
      <c r="D186" s="107">
        <v>0</v>
      </c>
      <c r="E186" s="107"/>
      <c r="F186" s="107">
        <v>0</v>
      </c>
      <c r="G186" s="107"/>
      <c r="H186" s="107">
        <v>0</v>
      </c>
      <c r="I186" s="107"/>
      <c r="J186" s="107"/>
      <c r="K186" s="107">
        <v>0</v>
      </c>
      <c r="L186" s="107"/>
      <c r="M186" s="107">
        <v>0</v>
      </c>
      <c r="N186" s="107"/>
      <c r="O186" s="107">
        <v>0</v>
      </c>
      <c r="P186" s="107"/>
      <c r="Q186" s="107"/>
      <c r="R186" s="107">
        <v>0</v>
      </c>
      <c r="S186" s="107"/>
      <c r="T186" s="107">
        <v>0</v>
      </c>
      <c r="U186" s="107"/>
      <c r="V186" s="107">
        <v>0</v>
      </c>
      <c r="W186" s="107"/>
      <c r="X186" s="107"/>
    </row>
    <row r="187" spans="1:24" ht="47.25">
      <c r="A187" s="143" t="s">
        <v>1223</v>
      </c>
      <c r="B187" s="105" t="s">
        <v>365</v>
      </c>
      <c r="C187" s="108" t="s">
        <v>1400</v>
      </c>
      <c r="D187" s="107">
        <v>0</v>
      </c>
      <c r="E187" s="107"/>
      <c r="F187" s="107">
        <v>0</v>
      </c>
      <c r="G187" s="107"/>
      <c r="H187" s="107">
        <v>0</v>
      </c>
      <c r="I187" s="107"/>
      <c r="J187" s="107"/>
      <c r="K187" s="107">
        <v>0</v>
      </c>
      <c r="L187" s="107"/>
      <c r="M187" s="107">
        <v>0</v>
      </c>
      <c r="N187" s="107"/>
      <c r="O187" s="107">
        <v>0</v>
      </c>
      <c r="P187" s="107"/>
      <c r="Q187" s="107"/>
      <c r="R187" s="107">
        <v>0</v>
      </c>
      <c r="S187" s="107"/>
      <c r="T187" s="107">
        <v>0</v>
      </c>
      <c r="U187" s="107"/>
      <c r="V187" s="107">
        <v>0</v>
      </c>
      <c r="W187" s="107"/>
      <c r="X187" s="107"/>
    </row>
    <row r="188" spans="1:24" ht="63">
      <c r="A188" s="143" t="s">
        <v>1224</v>
      </c>
      <c r="B188" s="105" t="s">
        <v>366</v>
      </c>
      <c r="C188" s="108" t="s">
        <v>1401</v>
      </c>
      <c r="D188" s="107">
        <v>0</v>
      </c>
      <c r="E188" s="107"/>
      <c r="F188" s="107">
        <v>0</v>
      </c>
      <c r="G188" s="107"/>
      <c r="H188" s="107">
        <v>0</v>
      </c>
      <c r="I188" s="107"/>
      <c r="J188" s="107"/>
      <c r="K188" s="107">
        <v>0</v>
      </c>
      <c r="L188" s="107"/>
      <c r="M188" s="107">
        <v>0</v>
      </c>
      <c r="N188" s="107"/>
      <c r="O188" s="107">
        <v>0</v>
      </c>
      <c r="P188" s="107"/>
      <c r="Q188" s="107"/>
      <c r="R188" s="107">
        <v>0</v>
      </c>
      <c r="S188" s="107"/>
      <c r="T188" s="107">
        <v>0</v>
      </c>
      <c r="U188" s="107"/>
      <c r="V188" s="107">
        <v>0</v>
      </c>
      <c r="W188" s="107"/>
      <c r="X188" s="107"/>
    </row>
    <row r="189" spans="1:24" ht="63">
      <c r="A189" s="143" t="s">
        <v>1224</v>
      </c>
      <c r="B189" s="105" t="s">
        <v>367</v>
      </c>
      <c r="C189" s="108" t="s">
        <v>1402</v>
      </c>
      <c r="D189" s="107">
        <v>0</v>
      </c>
      <c r="E189" s="107"/>
      <c r="F189" s="107">
        <v>0</v>
      </c>
      <c r="G189" s="107"/>
      <c r="H189" s="107">
        <v>0</v>
      </c>
      <c r="I189" s="107"/>
      <c r="J189" s="107"/>
      <c r="K189" s="107">
        <v>0</v>
      </c>
      <c r="L189" s="107"/>
      <c r="M189" s="107">
        <v>0</v>
      </c>
      <c r="N189" s="107"/>
      <c r="O189" s="107">
        <v>0</v>
      </c>
      <c r="P189" s="107"/>
      <c r="Q189" s="107"/>
      <c r="R189" s="107">
        <v>0</v>
      </c>
      <c r="S189" s="107"/>
      <c r="T189" s="107">
        <v>0</v>
      </c>
      <c r="U189" s="107"/>
      <c r="V189" s="107">
        <v>0</v>
      </c>
      <c r="W189" s="107"/>
      <c r="X189" s="107"/>
    </row>
    <row r="190" spans="1:24" ht="63">
      <c r="A190" s="143" t="s">
        <v>1224</v>
      </c>
      <c r="B190" s="105" t="s">
        <v>368</v>
      </c>
      <c r="C190" s="108" t="s">
        <v>1403</v>
      </c>
      <c r="D190" s="107">
        <v>0</v>
      </c>
      <c r="E190" s="107"/>
      <c r="F190" s="107">
        <v>0</v>
      </c>
      <c r="G190" s="107"/>
      <c r="H190" s="107">
        <v>0</v>
      </c>
      <c r="I190" s="107"/>
      <c r="J190" s="107"/>
      <c r="K190" s="107">
        <v>0</v>
      </c>
      <c r="L190" s="107"/>
      <c r="M190" s="107">
        <v>0</v>
      </c>
      <c r="N190" s="107"/>
      <c r="O190" s="107">
        <v>0</v>
      </c>
      <c r="P190" s="107"/>
      <c r="Q190" s="107"/>
      <c r="R190" s="107">
        <v>0</v>
      </c>
      <c r="S190" s="107"/>
      <c r="T190" s="107">
        <v>0</v>
      </c>
      <c r="U190" s="107"/>
      <c r="V190" s="107">
        <v>0</v>
      </c>
      <c r="W190" s="107"/>
      <c r="X190" s="107"/>
    </row>
    <row r="191" spans="1:24" ht="63">
      <c r="A191" s="143" t="s">
        <v>1224</v>
      </c>
      <c r="B191" s="105" t="s">
        <v>369</v>
      </c>
      <c r="C191" s="108" t="s">
        <v>1404</v>
      </c>
      <c r="D191" s="107">
        <v>0</v>
      </c>
      <c r="E191" s="107"/>
      <c r="F191" s="107">
        <v>0</v>
      </c>
      <c r="G191" s="107"/>
      <c r="H191" s="107">
        <v>0</v>
      </c>
      <c r="I191" s="107"/>
      <c r="J191" s="107"/>
      <c r="K191" s="107">
        <v>0</v>
      </c>
      <c r="L191" s="107"/>
      <c r="M191" s="107">
        <v>0</v>
      </c>
      <c r="N191" s="107"/>
      <c r="O191" s="107">
        <v>0</v>
      </c>
      <c r="P191" s="107"/>
      <c r="Q191" s="107"/>
      <c r="R191" s="107">
        <v>0</v>
      </c>
      <c r="S191" s="107"/>
      <c r="T191" s="107">
        <v>0</v>
      </c>
      <c r="U191" s="107"/>
      <c r="V191" s="107">
        <v>0</v>
      </c>
      <c r="W191" s="107"/>
      <c r="X191" s="107"/>
    </row>
    <row r="192" spans="1:24" ht="63">
      <c r="A192" s="143" t="s">
        <v>1223</v>
      </c>
      <c r="B192" s="105" t="s">
        <v>370</v>
      </c>
      <c r="C192" s="108" t="s">
        <v>1405</v>
      </c>
      <c r="D192" s="107">
        <v>0</v>
      </c>
      <c r="E192" s="107"/>
      <c r="F192" s="107">
        <v>0</v>
      </c>
      <c r="G192" s="107"/>
      <c r="H192" s="107">
        <v>0</v>
      </c>
      <c r="I192" s="107"/>
      <c r="J192" s="107"/>
      <c r="K192" s="107">
        <v>0</v>
      </c>
      <c r="L192" s="107"/>
      <c r="M192" s="107">
        <v>0</v>
      </c>
      <c r="N192" s="107"/>
      <c r="O192" s="107">
        <v>0</v>
      </c>
      <c r="P192" s="107"/>
      <c r="Q192" s="107"/>
      <c r="R192" s="107">
        <v>0</v>
      </c>
      <c r="S192" s="107"/>
      <c r="T192" s="107">
        <v>0</v>
      </c>
      <c r="U192" s="107"/>
      <c r="V192" s="107">
        <v>0</v>
      </c>
      <c r="W192" s="107"/>
      <c r="X192" s="107"/>
    </row>
    <row r="193" spans="1:24" ht="63">
      <c r="A193" s="143" t="s">
        <v>1223</v>
      </c>
      <c r="B193" s="105" t="s">
        <v>371</v>
      </c>
      <c r="C193" s="108" t="s">
        <v>1406</v>
      </c>
      <c r="D193" s="107">
        <v>0.40</v>
      </c>
      <c r="E193" s="107"/>
      <c r="F193" s="107">
        <v>0</v>
      </c>
      <c r="G193" s="107"/>
      <c r="H193" s="107">
        <v>0</v>
      </c>
      <c r="I193" s="107"/>
      <c r="J193" s="107"/>
      <c r="K193" s="107">
        <v>0.40</v>
      </c>
      <c r="L193" s="107"/>
      <c r="M193" s="107">
        <v>0</v>
      </c>
      <c r="N193" s="107"/>
      <c r="O193" s="107">
        <v>0</v>
      </c>
      <c r="P193" s="107"/>
      <c r="Q193" s="107"/>
      <c r="R193" s="107">
        <v>0.40</v>
      </c>
      <c r="S193" s="107"/>
      <c r="T193" s="107">
        <v>0</v>
      </c>
      <c r="U193" s="107"/>
      <c r="V193" s="107">
        <v>0</v>
      </c>
      <c r="W193" s="107"/>
      <c r="X193" s="107"/>
    </row>
    <row r="194" spans="1:24" ht="78.75">
      <c r="A194" s="143" t="s">
        <v>1223</v>
      </c>
      <c r="B194" s="105" t="s">
        <v>372</v>
      </c>
      <c r="C194" s="108" t="s">
        <v>1407</v>
      </c>
      <c r="D194" s="107">
        <v>0.63</v>
      </c>
      <c r="E194" s="107"/>
      <c r="F194" s="107">
        <v>0</v>
      </c>
      <c r="G194" s="107"/>
      <c r="H194" s="107">
        <v>0</v>
      </c>
      <c r="I194" s="107"/>
      <c r="J194" s="107"/>
      <c r="K194" s="107">
        <v>0.63</v>
      </c>
      <c r="L194" s="107"/>
      <c r="M194" s="107">
        <v>0</v>
      </c>
      <c r="N194" s="107"/>
      <c r="O194" s="107">
        <v>0</v>
      </c>
      <c r="P194" s="107"/>
      <c r="Q194" s="107"/>
      <c r="R194" s="107">
        <v>0.63</v>
      </c>
      <c r="S194" s="107"/>
      <c r="T194" s="107">
        <v>0</v>
      </c>
      <c r="U194" s="107"/>
      <c r="V194" s="107">
        <v>0</v>
      </c>
      <c r="W194" s="107"/>
      <c r="X194" s="107"/>
    </row>
    <row r="195" spans="1:24" ht="47.25">
      <c r="A195" s="143" t="s">
        <v>1224</v>
      </c>
      <c r="B195" s="105" t="s">
        <v>373</v>
      </c>
      <c r="C195" s="108" t="s">
        <v>1408</v>
      </c>
      <c r="D195" s="107">
        <v>0</v>
      </c>
      <c r="E195" s="107"/>
      <c r="F195" s="107">
        <v>0</v>
      </c>
      <c r="G195" s="107"/>
      <c r="H195" s="107">
        <v>0.098000000000000004</v>
      </c>
      <c r="I195" s="107"/>
      <c r="J195" s="107"/>
      <c r="K195" s="107">
        <v>0</v>
      </c>
      <c r="L195" s="107"/>
      <c r="M195" s="107">
        <v>0</v>
      </c>
      <c r="N195" s="107"/>
      <c r="O195" s="107">
        <v>0.098000000000000004</v>
      </c>
      <c r="P195" s="107"/>
      <c r="Q195" s="107"/>
      <c r="R195" s="107">
        <v>0</v>
      </c>
      <c r="S195" s="107"/>
      <c r="T195" s="107">
        <v>0</v>
      </c>
      <c r="U195" s="107"/>
      <c r="V195" s="107">
        <v>0.098000000000000004</v>
      </c>
      <c r="W195" s="107"/>
      <c r="X195" s="107"/>
    </row>
    <row r="196" spans="1:24" ht="47.25">
      <c r="A196" s="143" t="s">
        <v>1223</v>
      </c>
      <c r="B196" s="105" t="s">
        <v>374</v>
      </c>
      <c r="C196" s="108" t="s">
        <v>1409</v>
      </c>
      <c r="D196" s="107">
        <v>0.25</v>
      </c>
      <c r="E196" s="107"/>
      <c r="F196" s="107">
        <v>0</v>
      </c>
      <c r="G196" s="107"/>
      <c r="H196" s="107">
        <v>0</v>
      </c>
      <c r="I196" s="107"/>
      <c r="J196" s="107"/>
      <c r="K196" s="107">
        <v>0.25</v>
      </c>
      <c r="L196" s="107"/>
      <c r="M196" s="107">
        <v>0</v>
      </c>
      <c r="N196" s="107"/>
      <c r="O196" s="107">
        <v>0</v>
      </c>
      <c r="P196" s="107"/>
      <c r="Q196" s="107"/>
      <c r="R196" s="107">
        <v>0.25</v>
      </c>
      <c r="S196" s="107"/>
      <c r="T196" s="107">
        <v>0</v>
      </c>
      <c r="U196" s="107"/>
      <c r="V196" s="107">
        <v>0</v>
      </c>
      <c r="W196" s="107"/>
      <c r="X196" s="107"/>
    </row>
    <row r="197" spans="1:24" ht="78.75">
      <c r="A197" s="143" t="s">
        <v>1223</v>
      </c>
      <c r="B197" s="105" t="s">
        <v>375</v>
      </c>
      <c r="C197" s="108" t="s">
        <v>1410</v>
      </c>
      <c r="D197" s="107">
        <v>0</v>
      </c>
      <c r="E197" s="107"/>
      <c r="F197" s="107">
        <v>0</v>
      </c>
      <c r="G197" s="107"/>
      <c r="H197" s="107">
        <v>0</v>
      </c>
      <c r="I197" s="107"/>
      <c r="J197" s="107"/>
      <c r="K197" s="107">
        <v>0</v>
      </c>
      <c r="L197" s="107"/>
      <c r="M197" s="107">
        <v>0</v>
      </c>
      <c r="N197" s="107"/>
      <c r="O197" s="107">
        <v>0</v>
      </c>
      <c r="P197" s="107"/>
      <c r="Q197" s="107"/>
      <c r="R197" s="107">
        <v>0</v>
      </c>
      <c r="S197" s="107"/>
      <c r="T197" s="107">
        <v>0</v>
      </c>
      <c r="U197" s="107"/>
      <c r="V197" s="107">
        <v>0</v>
      </c>
      <c r="W197" s="107"/>
      <c r="X197" s="107"/>
    </row>
    <row r="198" spans="1:24" ht="78.75">
      <c r="A198" s="143" t="s">
        <v>1223</v>
      </c>
      <c r="B198" s="105" t="s">
        <v>376</v>
      </c>
      <c r="C198" s="108" t="s">
        <v>1411</v>
      </c>
      <c r="D198" s="107">
        <v>0.80</v>
      </c>
      <c r="E198" s="107"/>
      <c r="F198" s="107">
        <v>0</v>
      </c>
      <c r="G198" s="107"/>
      <c r="H198" s="107">
        <v>0</v>
      </c>
      <c r="I198" s="107"/>
      <c r="J198" s="107"/>
      <c r="K198" s="107">
        <v>0.80</v>
      </c>
      <c r="L198" s="107"/>
      <c r="M198" s="107">
        <v>0</v>
      </c>
      <c r="N198" s="107"/>
      <c r="O198" s="107">
        <v>0</v>
      </c>
      <c r="P198" s="107"/>
      <c r="Q198" s="107"/>
      <c r="R198" s="107">
        <v>0.80</v>
      </c>
      <c r="S198" s="107"/>
      <c r="T198" s="107">
        <v>0</v>
      </c>
      <c r="U198" s="107"/>
      <c r="V198" s="107">
        <v>0</v>
      </c>
      <c r="W198" s="107"/>
      <c r="X198" s="107"/>
    </row>
    <row r="199" spans="1:24" ht="78.75">
      <c r="A199" s="143" t="s">
        <v>1224</v>
      </c>
      <c r="B199" s="105" t="s">
        <v>377</v>
      </c>
      <c r="C199" s="108" t="s">
        <v>1412</v>
      </c>
      <c r="D199" s="107">
        <v>0</v>
      </c>
      <c r="E199" s="107"/>
      <c r="F199" s="107">
        <v>0.40</v>
      </c>
      <c r="G199" s="107"/>
      <c r="H199" s="107">
        <v>0</v>
      </c>
      <c r="I199" s="107"/>
      <c r="J199" s="107"/>
      <c r="K199" s="107">
        <v>0</v>
      </c>
      <c r="L199" s="107"/>
      <c r="M199" s="107">
        <v>0.40</v>
      </c>
      <c r="N199" s="107"/>
      <c r="O199" s="107">
        <v>0</v>
      </c>
      <c r="P199" s="107"/>
      <c r="Q199" s="107"/>
      <c r="R199" s="107">
        <v>0</v>
      </c>
      <c r="S199" s="107"/>
      <c r="T199" s="107">
        <v>0.40</v>
      </c>
      <c r="U199" s="107"/>
      <c r="V199" s="107">
        <v>0</v>
      </c>
      <c r="W199" s="107"/>
      <c r="X199" s="107"/>
    </row>
    <row r="200" spans="1:24" ht="63">
      <c r="A200" s="143" t="s">
        <v>1224</v>
      </c>
      <c r="B200" s="105" t="s">
        <v>378</v>
      </c>
      <c r="C200" s="108" t="s">
        <v>1413</v>
      </c>
      <c r="D200" s="107">
        <v>0</v>
      </c>
      <c r="E200" s="107"/>
      <c r="F200" s="107">
        <v>0.25</v>
      </c>
      <c r="G200" s="107"/>
      <c r="H200" s="107">
        <v>0</v>
      </c>
      <c r="I200" s="107"/>
      <c r="J200" s="107"/>
      <c r="K200" s="107">
        <v>0</v>
      </c>
      <c r="L200" s="107"/>
      <c r="M200" s="107">
        <v>0.25</v>
      </c>
      <c r="N200" s="107"/>
      <c r="O200" s="107">
        <v>0</v>
      </c>
      <c r="P200" s="107"/>
      <c r="Q200" s="107"/>
      <c r="R200" s="107">
        <v>0</v>
      </c>
      <c r="S200" s="107"/>
      <c r="T200" s="107">
        <v>0.25</v>
      </c>
      <c r="U200" s="107"/>
      <c r="V200" s="107">
        <v>0</v>
      </c>
      <c r="W200" s="107"/>
      <c r="X200" s="107"/>
    </row>
    <row r="201" spans="1:24" ht="63">
      <c r="A201" s="143" t="s">
        <v>1223</v>
      </c>
      <c r="B201" s="105" t="s">
        <v>379</v>
      </c>
      <c r="C201" s="108" t="s">
        <v>1414</v>
      </c>
      <c r="D201" s="107">
        <v>0.25</v>
      </c>
      <c r="E201" s="107"/>
      <c r="F201" s="107">
        <v>0</v>
      </c>
      <c r="G201" s="107"/>
      <c r="H201" s="107">
        <v>0</v>
      </c>
      <c r="I201" s="107"/>
      <c r="J201" s="107"/>
      <c r="K201" s="107">
        <v>0.25</v>
      </c>
      <c r="L201" s="107"/>
      <c r="M201" s="107">
        <v>0</v>
      </c>
      <c r="N201" s="107"/>
      <c r="O201" s="107">
        <v>0</v>
      </c>
      <c r="P201" s="107"/>
      <c r="Q201" s="107"/>
      <c r="R201" s="107">
        <v>0.25</v>
      </c>
      <c r="S201" s="107"/>
      <c r="T201" s="107">
        <v>0</v>
      </c>
      <c r="U201" s="107"/>
      <c r="V201" s="107">
        <v>0</v>
      </c>
      <c r="W201" s="107"/>
      <c r="X201" s="107"/>
    </row>
    <row r="202" spans="1:24" ht="78.75">
      <c r="A202" s="143" t="s">
        <v>1223</v>
      </c>
      <c r="B202" s="105" t="s">
        <v>380</v>
      </c>
      <c r="C202" s="108" t="s">
        <v>1415</v>
      </c>
      <c r="D202" s="107">
        <v>0.25</v>
      </c>
      <c r="E202" s="107"/>
      <c r="F202" s="107">
        <v>0</v>
      </c>
      <c r="G202" s="107"/>
      <c r="H202" s="107">
        <v>0</v>
      </c>
      <c r="I202" s="107"/>
      <c r="J202" s="107"/>
      <c r="K202" s="107">
        <v>0.25</v>
      </c>
      <c r="L202" s="107"/>
      <c r="M202" s="107">
        <v>0</v>
      </c>
      <c r="N202" s="107"/>
      <c r="O202" s="107">
        <v>0</v>
      </c>
      <c r="P202" s="107"/>
      <c r="Q202" s="107"/>
      <c r="R202" s="107">
        <v>0.25</v>
      </c>
      <c r="S202" s="107"/>
      <c r="T202" s="107">
        <v>0</v>
      </c>
      <c r="U202" s="107"/>
      <c r="V202" s="107">
        <v>0</v>
      </c>
      <c r="W202" s="107"/>
      <c r="X202" s="107"/>
    </row>
    <row r="203" spans="1:24" ht="47.25">
      <c r="A203" s="143" t="s">
        <v>1223</v>
      </c>
      <c r="B203" s="105" t="s">
        <v>381</v>
      </c>
      <c r="C203" s="108" t="s">
        <v>1416</v>
      </c>
      <c r="D203" s="107">
        <v>0.40</v>
      </c>
      <c r="E203" s="107"/>
      <c r="F203" s="107">
        <v>0</v>
      </c>
      <c r="G203" s="107"/>
      <c r="H203" s="107">
        <v>0</v>
      </c>
      <c r="I203" s="107"/>
      <c r="J203" s="107"/>
      <c r="K203" s="107">
        <v>0.40</v>
      </c>
      <c r="L203" s="107"/>
      <c r="M203" s="107">
        <v>0</v>
      </c>
      <c r="N203" s="107"/>
      <c r="O203" s="107">
        <v>0</v>
      </c>
      <c r="P203" s="107"/>
      <c r="Q203" s="107"/>
      <c r="R203" s="107">
        <v>0.40</v>
      </c>
      <c r="S203" s="107"/>
      <c r="T203" s="107">
        <v>0</v>
      </c>
      <c r="U203" s="107"/>
      <c r="V203" s="107">
        <v>0</v>
      </c>
      <c r="W203" s="107"/>
      <c r="X203" s="107"/>
    </row>
    <row r="204" spans="1:24" ht="63">
      <c r="A204" s="143" t="s">
        <v>1223</v>
      </c>
      <c r="B204" s="105" t="s">
        <v>382</v>
      </c>
      <c r="C204" s="108" t="s">
        <v>1417</v>
      </c>
      <c r="D204" s="107">
        <v>0</v>
      </c>
      <c r="E204" s="107"/>
      <c r="F204" s="107">
        <v>0</v>
      </c>
      <c r="G204" s="107"/>
      <c r="H204" s="107">
        <v>0</v>
      </c>
      <c r="I204" s="107"/>
      <c r="J204" s="107"/>
      <c r="K204" s="107">
        <v>0</v>
      </c>
      <c r="L204" s="107"/>
      <c r="M204" s="107">
        <v>0</v>
      </c>
      <c r="N204" s="107"/>
      <c r="O204" s="107">
        <v>0</v>
      </c>
      <c r="P204" s="107"/>
      <c r="Q204" s="107"/>
      <c r="R204" s="107">
        <v>0</v>
      </c>
      <c r="S204" s="107"/>
      <c r="T204" s="107">
        <v>0</v>
      </c>
      <c r="U204" s="107"/>
      <c r="V204" s="107">
        <v>0</v>
      </c>
      <c r="W204" s="107"/>
      <c r="X204" s="107"/>
    </row>
    <row r="205" spans="1:24" ht="78.75">
      <c r="A205" s="143" t="s">
        <v>1223</v>
      </c>
      <c r="B205" s="105" t="s">
        <v>383</v>
      </c>
      <c r="C205" s="108" t="s">
        <v>1418</v>
      </c>
      <c r="D205" s="107">
        <v>0.063</v>
      </c>
      <c r="E205" s="107"/>
      <c r="F205" s="107">
        <v>0</v>
      </c>
      <c r="G205" s="107"/>
      <c r="H205" s="107">
        <v>0</v>
      </c>
      <c r="I205" s="107"/>
      <c r="J205" s="107"/>
      <c r="K205" s="107">
        <v>0.063</v>
      </c>
      <c r="L205" s="107"/>
      <c r="M205" s="107">
        <v>0</v>
      </c>
      <c r="N205" s="107"/>
      <c r="O205" s="107">
        <v>0</v>
      </c>
      <c r="P205" s="107"/>
      <c r="Q205" s="107"/>
      <c r="R205" s="107">
        <v>0.063</v>
      </c>
      <c r="S205" s="107"/>
      <c r="T205" s="107">
        <v>0</v>
      </c>
      <c r="U205" s="107"/>
      <c r="V205" s="107">
        <v>0</v>
      </c>
      <c r="W205" s="107"/>
      <c r="X205" s="107"/>
    </row>
    <row r="206" spans="1:24" ht="63">
      <c r="A206" s="143" t="s">
        <v>1224</v>
      </c>
      <c r="B206" s="105" t="s">
        <v>384</v>
      </c>
      <c r="C206" s="108" t="s">
        <v>1419</v>
      </c>
      <c r="D206" s="107">
        <v>0</v>
      </c>
      <c r="E206" s="107"/>
      <c r="F206" s="107">
        <v>0</v>
      </c>
      <c r="G206" s="107"/>
      <c r="H206" s="107">
        <v>0</v>
      </c>
      <c r="I206" s="107"/>
      <c r="J206" s="107"/>
      <c r="K206" s="107">
        <v>0</v>
      </c>
      <c r="L206" s="107"/>
      <c r="M206" s="107">
        <v>0</v>
      </c>
      <c r="N206" s="107"/>
      <c r="O206" s="107">
        <v>0</v>
      </c>
      <c r="P206" s="107"/>
      <c r="Q206" s="107"/>
      <c r="R206" s="107">
        <v>0</v>
      </c>
      <c r="S206" s="107"/>
      <c r="T206" s="107">
        <v>0</v>
      </c>
      <c r="U206" s="107"/>
      <c r="V206" s="107">
        <v>0</v>
      </c>
      <c r="W206" s="107"/>
      <c r="X206" s="107"/>
    </row>
    <row r="207" spans="1:24" ht="47.25">
      <c r="A207" s="143" t="s">
        <v>1224</v>
      </c>
      <c r="B207" s="105" t="s">
        <v>385</v>
      </c>
      <c r="C207" s="108" t="s">
        <v>1420</v>
      </c>
      <c r="D207" s="107">
        <v>0</v>
      </c>
      <c r="E207" s="107"/>
      <c r="F207" s="107">
        <v>0</v>
      </c>
      <c r="G207" s="107"/>
      <c r="H207" s="107">
        <v>0</v>
      </c>
      <c r="I207" s="107"/>
      <c r="J207" s="107"/>
      <c r="K207" s="107">
        <v>0</v>
      </c>
      <c r="L207" s="107"/>
      <c r="M207" s="107">
        <v>0</v>
      </c>
      <c r="N207" s="107"/>
      <c r="O207" s="107">
        <v>0</v>
      </c>
      <c r="P207" s="107"/>
      <c r="Q207" s="107"/>
      <c r="R207" s="107">
        <v>0</v>
      </c>
      <c r="S207" s="107"/>
      <c r="T207" s="107">
        <v>0</v>
      </c>
      <c r="U207" s="107"/>
      <c r="V207" s="107">
        <v>0</v>
      </c>
      <c r="W207" s="107"/>
      <c r="X207" s="107"/>
    </row>
    <row r="208" spans="1:24" ht="63">
      <c r="A208" s="143" t="s">
        <v>1224</v>
      </c>
      <c r="B208" s="105" t="s">
        <v>386</v>
      </c>
      <c r="C208" s="108" t="s">
        <v>1421</v>
      </c>
      <c r="D208" s="107">
        <v>0</v>
      </c>
      <c r="E208" s="107"/>
      <c r="F208" s="107">
        <v>0</v>
      </c>
      <c r="G208" s="107"/>
      <c r="H208" s="107">
        <v>0</v>
      </c>
      <c r="I208" s="107"/>
      <c r="J208" s="107"/>
      <c r="K208" s="107">
        <v>0</v>
      </c>
      <c r="L208" s="107"/>
      <c r="M208" s="107">
        <v>0</v>
      </c>
      <c r="N208" s="107"/>
      <c r="O208" s="107">
        <v>0</v>
      </c>
      <c r="P208" s="107"/>
      <c r="Q208" s="107"/>
      <c r="R208" s="107">
        <v>0</v>
      </c>
      <c r="S208" s="107"/>
      <c r="T208" s="107">
        <v>0</v>
      </c>
      <c r="U208" s="107"/>
      <c r="V208" s="107">
        <v>0</v>
      </c>
      <c r="W208" s="107"/>
      <c r="X208" s="107"/>
    </row>
    <row r="209" spans="1:24" ht="47.25">
      <c r="A209" s="143" t="s">
        <v>1224</v>
      </c>
      <c r="B209" s="105" t="s">
        <v>387</v>
      </c>
      <c r="C209" s="108" t="s">
        <v>1422</v>
      </c>
      <c r="D209" s="107">
        <v>0</v>
      </c>
      <c r="E209" s="107"/>
      <c r="F209" s="107">
        <v>0</v>
      </c>
      <c r="G209" s="107"/>
      <c r="H209" s="107">
        <v>0</v>
      </c>
      <c r="I209" s="107"/>
      <c r="J209" s="107"/>
      <c r="K209" s="107">
        <v>0</v>
      </c>
      <c r="L209" s="107"/>
      <c r="M209" s="107">
        <v>0</v>
      </c>
      <c r="N209" s="107"/>
      <c r="O209" s="107">
        <v>0</v>
      </c>
      <c r="P209" s="107"/>
      <c r="Q209" s="107"/>
      <c r="R209" s="107">
        <v>0</v>
      </c>
      <c r="S209" s="107"/>
      <c r="T209" s="107">
        <v>0</v>
      </c>
      <c r="U209" s="107"/>
      <c r="V209" s="107">
        <v>0</v>
      </c>
      <c r="W209" s="107"/>
      <c r="X209" s="107"/>
    </row>
    <row r="210" spans="1:24" ht="63">
      <c r="A210" s="143" t="s">
        <v>1224</v>
      </c>
      <c r="B210" s="105" t="s">
        <v>388</v>
      </c>
      <c r="C210" s="108" t="s">
        <v>1423</v>
      </c>
      <c r="D210" s="107">
        <v>0</v>
      </c>
      <c r="E210" s="107"/>
      <c r="F210" s="107">
        <v>0.69</v>
      </c>
      <c r="G210" s="107"/>
      <c r="H210" s="107">
        <v>0</v>
      </c>
      <c r="I210" s="107"/>
      <c r="J210" s="107"/>
      <c r="K210" s="107">
        <v>0</v>
      </c>
      <c r="L210" s="107"/>
      <c r="M210" s="107">
        <v>0.69</v>
      </c>
      <c r="N210" s="107"/>
      <c r="O210" s="107">
        <v>0</v>
      </c>
      <c r="P210" s="107"/>
      <c r="Q210" s="107"/>
      <c r="R210" s="107">
        <v>0</v>
      </c>
      <c r="S210" s="107"/>
      <c r="T210" s="107">
        <v>0.69</v>
      </c>
      <c r="U210" s="107"/>
      <c r="V210" s="107">
        <v>0</v>
      </c>
      <c r="W210" s="107"/>
      <c r="X210" s="107"/>
    </row>
    <row r="211" spans="1:24" ht="78.75">
      <c r="A211" s="143" t="s">
        <v>1223</v>
      </c>
      <c r="B211" s="105" t="s">
        <v>389</v>
      </c>
      <c r="C211" s="108" t="s">
        <v>1424</v>
      </c>
      <c r="D211" s="107">
        <v>0.40</v>
      </c>
      <c r="E211" s="107"/>
      <c r="F211" s="107">
        <v>0</v>
      </c>
      <c r="G211" s="107"/>
      <c r="H211" s="107">
        <v>0</v>
      </c>
      <c r="I211" s="107"/>
      <c r="J211" s="107"/>
      <c r="K211" s="107">
        <v>0.40</v>
      </c>
      <c r="L211" s="107"/>
      <c r="M211" s="107">
        <v>0</v>
      </c>
      <c r="N211" s="107"/>
      <c r="O211" s="107">
        <v>0</v>
      </c>
      <c r="P211" s="107"/>
      <c r="Q211" s="107"/>
      <c r="R211" s="107">
        <v>0.40</v>
      </c>
      <c r="S211" s="107"/>
      <c r="T211" s="107">
        <v>0</v>
      </c>
      <c r="U211" s="107"/>
      <c r="V211" s="107">
        <v>0</v>
      </c>
      <c r="W211" s="107"/>
      <c r="X211" s="107"/>
    </row>
    <row r="212" spans="1:24" ht="94.5">
      <c r="A212" s="143" t="s">
        <v>1223</v>
      </c>
      <c r="B212" s="105" t="s">
        <v>390</v>
      </c>
      <c r="C212" s="108" t="s">
        <v>1425</v>
      </c>
      <c r="D212" s="107">
        <v>0</v>
      </c>
      <c r="E212" s="107"/>
      <c r="F212" s="107">
        <v>0</v>
      </c>
      <c r="G212" s="107"/>
      <c r="H212" s="107">
        <v>0</v>
      </c>
      <c r="I212" s="107"/>
      <c r="J212" s="107"/>
      <c r="K212" s="107">
        <v>0</v>
      </c>
      <c r="L212" s="107"/>
      <c r="M212" s="107">
        <v>0</v>
      </c>
      <c r="N212" s="107"/>
      <c r="O212" s="107">
        <v>0</v>
      </c>
      <c r="P212" s="107"/>
      <c r="Q212" s="107"/>
      <c r="R212" s="107">
        <v>0</v>
      </c>
      <c r="S212" s="107"/>
      <c r="T212" s="107">
        <v>0</v>
      </c>
      <c r="U212" s="107"/>
      <c r="V212" s="107">
        <v>0</v>
      </c>
      <c r="W212" s="107"/>
      <c r="X212" s="107"/>
    </row>
    <row r="213" spans="1:24" ht="63">
      <c r="A213" s="143" t="s">
        <v>1224</v>
      </c>
      <c r="B213" s="105" t="s">
        <v>391</v>
      </c>
      <c r="C213" s="108" t="s">
        <v>1426</v>
      </c>
      <c r="D213" s="107">
        <v>0</v>
      </c>
      <c r="E213" s="107"/>
      <c r="F213" s="107">
        <v>0.13</v>
      </c>
      <c r="G213" s="107"/>
      <c r="H213" s="107">
        <v>0</v>
      </c>
      <c r="I213" s="107"/>
      <c r="J213" s="107"/>
      <c r="K213" s="107">
        <v>0</v>
      </c>
      <c r="L213" s="107"/>
      <c r="M213" s="107">
        <v>0.13</v>
      </c>
      <c r="N213" s="107"/>
      <c r="O213" s="107">
        <v>0</v>
      </c>
      <c r="P213" s="107"/>
      <c r="Q213" s="107"/>
      <c r="R213" s="107">
        <v>0</v>
      </c>
      <c r="S213" s="107"/>
      <c r="T213" s="107">
        <v>0.13</v>
      </c>
      <c r="U213" s="107"/>
      <c r="V213" s="107">
        <v>0</v>
      </c>
      <c r="W213" s="107"/>
      <c r="X213" s="107"/>
    </row>
    <row r="214" spans="1:24" ht="94.5">
      <c r="A214" s="143" t="s">
        <v>1223</v>
      </c>
      <c r="B214" s="105" t="s">
        <v>392</v>
      </c>
      <c r="C214" s="108" t="s">
        <v>1427</v>
      </c>
      <c r="D214" s="107">
        <v>0</v>
      </c>
      <c r="E214" s="107"/>
      <c r="F214" s="107">
        <v>0</v>
      </c>
      <c r="G214" s="107"/>
      <c r="H214" s="107">
        <v>0</v>
      </c>
      <c r="I214" s="107"/>
      <c r="J214" s="107"/>
      <c r="K214" s="107">
        <v>0</v>
      </c>
      <c r="L214" s="107"/>
      <c r="M214" s="107">
        <v>0</v>
      </c>
      <c r="N214" s="107"/>
      <c r="O214" s="107">
        <v>0</v>
      </c>
      <c r="P214" s="107"/>
      <c r="Q214" s="107"/>
      <c r="R214" s="107">
        <v>0</v>
      </c>
      <c r="S214" s="107"/>
      <c r="T214" s="107">
        <v>0</v>
      </c>
      <c r="U214" s="107"/>
      <c r="V214" s="107">
        <v>0</v>
      </c>
      <c r="W214" s="107"/>
      <c r="X214" s="107"/>
    </row>
    <row r="215" spans="1:24" ht="78.75">
      <c r="A215" s="143" t="s">
        <v>1224</v>
      </c>
      <c r="B215" s="105" t="s">
        <v>393</v>
      </c>
      <c r="C215" s="108" t="s">
        <v>1428</v>
      </c>
      <c r="D215" s="107">
        <v>0</v>
      </c>
      <c r="E215" s="107"/>
      <c r="F215" s="107">
        <v>0</v>
      </c>
      <c r="G215" s="107"/>
      <c r="H215" s="107">
        <v>0</v>
      </c>
      <c r="I215" s="107"/>
      <c r="J215" s="107"/>
      <c r="K215" s="107">
        <v>0</v>
      </c>
      <c r="L215" s="107"/>
      <c r="M215" s="107">
        <v>0</v>
      </c>
      <c r="N215" s="107"/>
      <c r="O215" s="107">
        <v>0</v>
      </c>
      <c r="P215" s="107"/>
      <c r="Q215" s="107"/>
      <c r="R215" s="107">
        <v>0</v>
      </c>
      <c r="S215" s="107"/>
      <c r="T215" s="107">
        <v>0</v>
      </c>
      <c r="U215" s="107"/>
      <c r="V215" s="107">
        <v>0</v>
      </c>
      <c r="W215" s="107"/>
      <c r="X215" s="107"/>
    </row>
    <row r="216" spans="1:24" ht="94.5">
      <c r="A216" s="143" t="s">
        <v>1223</v>
      </c>
      <c r="B216" s="105" t="s">
        <v>394</v>
      </c>
      <c r="C216" s="108" t="s">
        <v>1429</v>
      </c>
      <c r="D216" s="107">
        <v>1.26</v>
      </c>
      <c r="E216" s="107"/>
      <c r="F216" s="107">
        <v>0</v>
      </c>
      <c r="G216" s="107"/>
      <c r="H216" s="107">
        <v>0</v>
      </c>
      <c r="I216" s="107"/>
      <c r="J216" s="107"/>
      <c r="K216" s="107">
        <v>1.26</v>
      </c>
      <c r="L216" s="107"/>
      <c r="M216" s="107">
        <v>0</v>
      </c>
      <c r="N216" s="107"/>
      <c r="O216" s="107">
        <v>0</v>
      </c>
      <c r="P216" s="107"/>
      <c r="Q216" s="107"/>
      <c r="R216" s="107">
        <v>1.26</v>
      </c>
      <c r="S216" s="107"/>
      <c r="T216" s="107">
        <v>0</v>
      </c>
      <c r="U216" s="107"/>
      <c r="V216" s="107">
        <v>0</v>
      </c>
      <c r="W216" s="107"/>
      <c r="X216" s="107"/>
    </row>
    <row r="217" spans="1:24" ht="47.25">
      <c r="A217" s="143" t="s">
        <v>1223</v>
      </c>
      <c r="B217" s="105" t="s">
        <v>395</v>
      </c>
      <c r="C217" s="108" t="s">
        <v>1430</v>
      </c>
      <c r="D217" s="107">
        <v>0</v>
      </c>
      <c r="E217" s="107"/>
      <c r="F217" s="107">
        <v>0</v>
      </c>
      <c r="G217" s="107"/>
      <c r="H217" s="107">
        <v>0</v>
      </c>
      <c r="I217" s="107"/>
      <c r="J217" s="107"/>
      <c r="K217" s="107">
        <v>0</v>
      </c>
      <c r="L217" s="107"/>
      <c r="M217" s="107">
        <v>0</v>
      </c>
      <c r="N217" s="107"/>
      <c r="O217" s="107">
        <v>0</v>
      </c>
      <c r="P217" s="107"/>
      <c r="Q217" s="107"/>
      <c r="R217" s="107">
        <v>0</v>
      </c>
      <c r="S217" s="107"/>
      <c r="T217" s="107">
        <v>0</v>
      </c>
      <c r="U217" s="107"/>
      <c r="V217" s="107">
        <v>0</v>
      </c>
      <c r="W217" s="107"/>
      <c r="X217" s="107"/>
    </row>
    <row r="218" spans="1:24" ht="47.25">
      <c r="A218" s="143" t="s">
        <v>1223</v>
      </c>
      <c r="B218" s="105" t="s">
        <v>396</v>
      </c>
      <c r="C218" s="108" t="s">
        <v>1431</v>
      </c>
      <c r="D218" s="107">
        <v>0.40</v>
      </c>
      <c r="E218" s="107"/>
      <c r="F218" s="107">
        <v>0</v>
      </c>
      <c r="G218" s="107"/>
      <c r="H218" s="107">
        <v>0</v>
      </c>
      <c r="I218" s="107"/>
      <c r="J218" s="107"/>
      <c r="K218" s="107">
        <v>0.40</v>
      </c>
      <c r="L218" s="107"/>
      <c r="M218" s="107">
        <v>0</v>
      </c>
      <c r="N218" s="107"/>
      <c r="O218" s="107">
        <v>0</v>
      </c>
      <c r="P218" s="107"/>
      <c r="Q218" s="107"/>
      <c r="R218" s="107">
        <v>0.40</v>
      </c>
      <c r="S218" s="107"/>
      <c r="T218" s="107">
        <v>0</v>
      </c>
      <c r="U218" s="107"/>
      <c r="V218" s="107">
        <v>0</v>
      </c>
      <c r="W218" s="107"/>
      <c r="X218" s="107"/>
    </row>
    <row r="219" spans="1:24" ht="47.25">
      <c r="A219" s="143" t="s">
        <v>1223</v>
      </c>
      <c r="B219" s="105" t="s">
        <v>397</v>
      </c>
      <c r="C219" s="108" t="s">
        <v>1432</v>
      </c>
      <c r="D219" s="107">
        <v>0.25</v>
      </c>
      <c r="E219" s="107"/>
      <c r="F219" s="107">
        <v>0</v>
      </c>
      <c r="G219" s="107"/>
      <c r="H219" s="107">
        <v>0</v>
      </c>
      <c r="I219" s="107"/>
      <c r="J219" s="107"/>
      <c r="K219" s="107">
        <v>0.25</v>
      </c>
      <c r="L219" s="107"/>
      <c r="M219" s="107">
        <v>0</v>
      </c>
      <c r="N219" s="107"/>
      <c r="O219" s="107">
        <v>0</v>
      </c>
      <c r="P219" s="107"/>
      <c r="Q219" s="107"/>
      <c r="R219" s="107">
        <v>0.25</v>
      </c>
      <c r="S219" s="107"/>
      <c r="T219" s="107">
        <v>0</v>
      </c>
      <c r="U219" s="107"/>
      <c r="V219" s="107">
        <v>0</v>
      </c>
      <c r="W219" s="107"/>
      <c r="X219" s="107"/>
    </row>
    <row r="220" spans="1:24" ht="47.25">
      <c r="A220" s="143" t="s">
        <v>1223</v>
      </c>
      <c r="B220" s="105" t="s">
        <v>398</v>
      </c>
      <c r="C220" s="108" t="s">
        <v>1433</v>
      </c>
      <c r="D220" s="107">
        <v>0.40</v>
      </c>
      <c r="E220" s="107"/>
      <c r="F220" s="107">
        <v>0</v>
      </c>
      <c r="G220" s="107"/>
      <c r="H220" s="107">
        <v>0</v>
      </c>
      <c r="I220" s="107"/>
      <c r="J220" s="107"/>
      <c r="K220" s="107">
        <v>0.40</v>
      </c>
      <c r="L220" s="107"/>
      <c r="M220" s="107">
        <v>0</v>
      </c>
      <c r="N220" s="107"/>
      <c r="O220" s="107">
        <v>0</v>
      </c>
      <c r="P220" s="107"/>
      <c r="Q220" s="107"/>
      <c r="R220" s="107">
        <v>0.40</v>
      </c>
      <c r="S220" s="107"/>
      <c r="T220" s="107">
        <v>0</v>
      </c>
      <c r="U220" s="107"/>
      <c r="V220" s="107">
        <v>0</v>
      </c>
      <c r="W220" s="107"/>
      <c r="X220" s="107"/>
    </row>
    <row r="221" spans="1:24" ht="78.75">
      <c r="A221" s="143" t="s">
        <v>1223</v>
      </c>
      <c r="B221" s="105" t="s">
        <v>399</v>
      </c>
      <c r="C221" s="108" t="s">
        <v>1434</v>
      </c>
      <c r="D221" s="107">
        <v>0</v>
      </c>
      <c r="E221" s="107"/>
      <c r="F221" s="107">
        <v>0</v>
      </c>
      <c r="G221" s="107"/>
      <c r="H221" s="107">
        <v>0</v>
      </c>
      <c r="I221" s="107"/>
      <c r="J221" s="107"/>
      <c r="K221" s="107">
        <v>0</v>
      </c>
      <c r="L221" s="107"/>
      <c r="M221" s="107">
        <v>0</v>
      </c>
      <c r="N221" s="107"/>
      <c r="O221" s="107">
        <v>0</v>
      </c>
      <c r="P221" s="107"/>
      <c r="Q221" s="107"/>
      <c r="R221" s="107">
        <v>0</v>
      </c>
      <c r="S221" s="107"/>
      <c r="T221" s="107">
        <v>0</v>
      </c>
      <c r="U221" s="107"/>
      <c r="V221" s="107">
        <v>0</v>
      </c>
      <c r="W221" s="107"/>
      <c r="X221" s="107"/>
    </row>
    <row r="222" spans="1:24" ht="78.75">
      <c r="A222" s="143" t="s">
        <v>1224</v>
      </c>
      <c r="B222" s="105" t="s">
        <v>400</v>
      </c>
      <c r="C222" s="108" t="s">
        <v>1435</v>
      </c>
      <c r="D222" s="107">
        <v>0</v>
      </c>
      <c r="E222" s="107"/>
      <c r="F222" s="107">
        <v>0</v>
      </c>
      <c r="G222" s="107"/>
      <c r="H222" s="107">
        <v>0.16</v>
      </c>
      <c r="I222" s="107"/>
      <c r="J222" s="107"/>
      <c r="K222" s="107">
        <v>0</v>
      </c>
      <c r="L222" s="107"/>
      <c r="M222" s="107">
        <v>0</v>
      </c>
      <c r="N222" s="107"/>
      <c r="O222" s="107">
        <v>0.16</v>
      </c>
      <c r="P222" s="107"/>
      <c r="Q222" s="107"/>
      <c r="R222" s="107">
        <v>0</v>
      </c>
      <c r="S222" s="107"/>
      <c r="T222" s="107">
        <v>0</v>
      </c>
      <c r="U222" s="107"/>
      <c r="V222" s="107">
        <v>0.16</v>
      </c>
      <c r="W222" s="107"/>
      <c r="X222" s="107"/>
    </row>
    <row r="223" spans="1:24" ht="47.25">
      <c r="A223" s="143" t="s">
        <v>1223</v>
      </c>
      <c r="B223" s="105" t="s">
        <v>401</v>
      </c>
      <c r="C223" s="108" t="s">
        <v>1436</v>
      </c>
      <c r="D223" s="107">
        <v>0</v>
      </c>
      <c r="E223" s="107"/>
      <c r="F223" s="107">
        <v>0</v>
      </c>
      <c r="G223" s="107"/>
      <c r="H223" s="107">
        <v>0</v>
      </c>
      <c r="I223" s="107"/>
      <c r="J223" s="107"/>
      <c r="K223" s="107">
        <v>0</v>
      </c>
      <c r="L223" s="107"/>
      <c r="M223" s="107">
        <v>0</v>
      </c>
      <c r="N223" s="107"/>
      <c r="O223" s="107">
        <v>0</v>
      </c>
      <c r="P223" s="107"/>
      <c r="Q223" s="107"/>
      <c r="R223" s="107">
        <v>0</v>
      </c>
      <c r="S223" s="107"/>
      <c r="T223" s="107">
        <v>0</v>
      </c>
      <c r="U223" s="107"/>
      <c r="V223" s="107">
        <v>0</v>
      </c>
      <c r="W223" s="107"/>
      <c r="X223" s="107"/>
    </row>
    <row r="224" spans="1:24" ht="31.5">
      <c r="A224" s="143" t="s">
        <v>1223</v>
      </c>
      <c r="B224" s="105" t="s">
        <v>402</v>
      </c>
      <c r="C224" s="108" t="s">
        <v>1437</v>
      </c>
      <c r="D224" s="107">
        <v>0</v>
      </c>
      <c r="E224" s="107"/>
      <c r="F224" s="107">
        <v>0</v>
      </c>
      <c r="G224" s="107"/>
      <c r="H224" s="107">
        <v>0</v>
      </c>
      <c r="I224" s="107"/>
      <c r="J224" s="107"/>
      <c r="K224" s="107">
        <v>0</v>
      </c>
      <c r="L224" s="107"/>
      <c r="M224" s="107">
        <v>0</v>
      </c>
      <c r="N224" s="107"/>
      <c r="O224" s="107">
        <v>0</v>
      </c>
      <c r="P224" s="107"/>
      <c r="Q224" s="107"/>
      <c r="R224" s="107">
        <v>0</v>
      </c>
      <c r="S224" s="107"/>
      <c r="T224" s="107">
        <v>0</v>
      </c>
      <c r="U224" s="107"/>
      <c r="V224" s="107">
        <v>0</v>
      </c>
      <c r="W224" s="107"/>
      <c r="X224" s="107"/>
    </row>
    <row r="225" spans="1:24" ht="110.25">
      <c r="A225" s="143" t="s">
        <v>1223</v>
      </c>
      <c r="B225" s="105" t="s">
        <v>403</v>
      </c>
      <c r="C225" s="108" t="s">
        <v>1438</v>
      </c>
      <c r="D225" s="107">
        <v>1.26</v>
      </c>
      <c r="E225" s="107"/>
      <c r="F225" s="107">
        <v>0</v>
      </c>
      <c r="G225" s="107"/>
      <c r="H225" s="107">
        <v>0</v>
      </c>
      <c r="I225" s="107"/>
      <c r="J225" s="107"/>
      <c r="K225" s="107">
        <v>1.26</v>
      </c>
      <c r="L225" s="107"/>
      <c r="M225" s="107">
        <v>0</v>
      </c>
      <c r="N225" s="107"/>
      <c r="O225" s="107">
        <v>0</v>
      </c>
      <c r="P225" s="107"/>
      <c r="Q225" s="107"/>
      <c r="R225" s="107">
        <v>1.26</v>
      </c>
      <c r="S225" s="107"/>
      <c r="T225" s="107">
        <v>0</v>
      </c>
      <c r="U225" s="107"/>
      <c r="V225" s="107">
        <v>0</v>
      </c>
      <c r="W225" s="107"/>
      <c r="X225" s="107"/>
    </row>
    <row r="226" spans="1:24" ht="47.25">
      <c r="A226" s="143" t="s">
        <v>1223</v>
      </c>
      <c r="B226" s="105" t="s">
        <v>404</v>
      </c>
      <c r="C226" s="108" t="s">
        <v>1439</v>
      </c>
      <c r="D226" s="107">
        <v>0</v>
      </c>
      <c r="E226" s="107"/>
      <c r="F226" s="107">
        <v>0</v>
      </c>
      <c r="G226" s="107"/>
      <c r="H226" s="107">
        <v>0</v>
      </c>
      <c r="I226" s="107"/>
      <c r="J226" s="107"/>
      <c r="K226" s="107">
        <v>0</v>
      </c>
      <c r="L226" s="107"/>
      <c r="M226" s="107">
        <v>0</v>
      </c>
      <c r="N226" s="107"/>
      <c r="O226" s="107">
        <v>0</v>
      </c>
      <c r="P226" s="107"/>
      <c r="Q226" s="107"/>
      <c r="R226" s="107">
        <v>0</v>
      </c>
      <c r="S226" s="107"/>
      <c r="T226" s="107">
        <v>0</v>
      </c>
      <c r="U226" s="107"/>
      <c r="V226" s="107">
        <v>0</v>
      </c>
      <c r="W226" s="107"/>
      <c r="X226" s="107"/>
    </row>
    <row r="227" spans="1:24" ht="63">
      <c r="A227" s="143" t="s">
        <v>1223</v>
      </c>
      <c r="B227" s="105" t="s">
        <v>405</v>
      </c>
      <c r="C227" s="108" t="s">
        <v>1440</v>
      </c>
      <c r="D227" s="107">
        <v>0</v>
      </c>
      <c r="E227" s="107"/>
      <c r="F227" s="107">
        <v>0</v>
      </c>
      <c r="G227" s="107"/>
      <c r="H227" s="107">
        <v>0</v>
      </c>
      <c r="I227" s="107"/>
      <c r="J227" s="107"/>
      <c r="K227" s="107">
        <v>0</v>
      </c>
      <c r="L227" s="107"/>
      <c r="M227" s="107">
        <v>0</v>
      </c>
      <c r="N227" s="107"/>
      <c r="O227" s="107">
        <v>0</v>
      </c>
      <c r="P227" s="107"/>
      <c r="Q227" s="107"/>
      <c r="R227" s="107">
        <v>0</v>
      </c>
      <c r="S227" s="107"/>
      <c r="T227" s="107">
        <v>0</v>
      </c>
      <c r="U227" s="107"/>
      <c r="V227" s="107">
        <v>0</v>
      </c>
      <c r="W227" s="107"/>
      <c r="X227" s="107"/>
    </row>
    <row r="228" spans="1:24" ht="78.75">
      <c r="A228" s="143" t="s">
        <v>1223</v>
      </c>
      <c r="B228" s="105" t="s">
        <v>406</v>
      </c>
      <c r="C228" s="108" t="s">
        <v>1441</v>
      </c>
      <c r="D228" s="107">
        <v>0</v>
      </c>
      <c r="E228" s="107"/>
      <c r="F228" s="107">
        <v>0</v>
      </c>
      <c r="G228" s="107"/>
      <c r="H228" s="107">
        <v>0</v>
      </c>
      <c r="I228" s="107"/>
      <c r="J228" s="107"/>
      <c r="K228" s="107">
        <v>0</v>
      </c>
      <c r="L228" s="107"/>
      <c r="M228" s="107">
        <v>0</v>
      </c>
      <c r="N228" s="107"/>
      <c r="O228" s="107">
        <v>0</v>
      </c>
      <c r="P228" s="107"/>
      <c r="Q228" s="107"/>
      <c r="R228" s="107">
        <v>0</v>
      </c>
      <c r="S228" s="107"/>
      <c r="T228" s="107">
        <v>0</v>
      </c>
      <c r="U228" s="107"/>
      <c r="V228" s="107">
        <v>0</v>
      </c>
      <c r="W228" s="107"/>
      <c r="X228" s="107"/>
    </row>
    <row r="229" spans="1:24" ht="47.25">
      <c r="A229" s="143" t="s">
        <v>1223</v>
      </c>
      <c r="B229" s="105" t="s">
        <v>407</v>
      </c>
      <c r="C229" s="108" t="s">
        <v>1442</v>
      </c>
      <c r="D229" s="107">
        <v>1.26</v>
      </c>
      <c r="E229" s="107"/>
      <c r="F229" s="107">
        <v>0</v>
      </c>
      <c r="G229" s="107"/>
      <c r="H229" s="107">
        <v>0</v>
      </c>
      <c r="I229" s="107"/>
      <c r="J229" s="107"/>
      <c r="K229" s="107">
        <v>1.26</v>
      </c>
      <c r="L229" s="107"/>
      <c r="M229" s="107">
        <v>0</v>
      </c>
      <c r="N229" s="107"/>
      <c r="O229" s="107">
        <v>0</v>
      </c>
      <c r="P229" s="107"/>
      <c r="Q229" s="107"/>
      <c r="R229" s="107">
        <v>1.26</v>
      </c>
      <c r="S229" s="107"/>
      <c r="T229" s="107">
        <v>0</v>
      </c>
      <c r="U229" s="107"/>
      <c r="V229" s="107">
        <v>0</v>
      </c>
      <c r="W229" s="107"/>
      <c r="X229" s="107"/>
    </row>
    <row r="230" spans="1:24" ht="63">
      <c r="A230" s="143" t="s">
        <v>1224</v>
      </c>
      <c r="B230" s="105" t="s">
        <v>408</v>
      </c>
      <c r="C230" s="108" t="s">
        <v>1443</v>
      </c>
      <c r="D230" s="107">
        <v>0</v>
      </c>
      <c r="E230" s="107"/>
      <c r="F230" s="107">
        <v>0</v>
      </c>
      <c r="G230" s="107"/>
      <c r="H230" s="107">
        <v>0</v>
      </c>
      <c r="I230" s="107"/>
      <c r="J230" s="107"/>
      <c r="K230" s="107">
        <v>0</v>
      </c>
      <c r="L230" s="107"/>
      <c r="M230" s="107">
        <v>0</v>
      </c>
      <c r="N230" s="107"/>
      <c r="O230" s="107">
        <v>0</v>
      </c>
      <c r="P230" s="107"/>
      <c r="Q230" s="107"/>
      <c r="R230" s="107">
        <v>0</v>
      </c>
      <c r="S230" s="107"/>
      <c r="T230" s="107">
        <v>0</v>
      </c>
      <c r="U230" s="107"/>
      <c r="V230" s="107">
        <v>0</v>
      </c>
      <c r="W230" s="107"/>
      <c r="X230" s="107"/>
    </row>
    <row r="231" spans="1:24" ht="47.25">
      <c r="A231" s="143" t="s">
        <v>1223</v>
      </c>
      <c r="B231" s="105" t="s">
        <v>409</v>
      </c>
      <c r="C231" s="108" t="s">
        <v>1444</v>
      </c>
      <c r="D231" s="107">
        <v>0</v>
      </c>
      <c r="E231" s="107"/>
      <c r="F231" s="107">
        <v>0</v>
      </c>
      <c r="G231" s="107"/>
      <c r="H231" s="107">
        <v>0</v>
      </c>
      <c r="I231" s="107"/>
      <c r="J231" s="107"/>
      <c r="K231" s="107">
        <v>0</v>
      </c>
      <c r="L231" s="107"/>
      <c r="M231" s="107">
        <v>0</v>
      </c>
      <c r="N231" s="107"/>
      <c r="O231" s="107">
        <v>0</v>
      </c>
      <c r="P231" s="107"/>
      <c r="Q231" s="107"/>
      <c r="R231" s="107">
        <v>0</v>
      </c>
      <c r="S231" s="107"/>
      <c r="T231" s="107">
        <v>0</v>
      </c>
      <c r="U231" s="107"/>
      <c r="V231" s="107">
        <v>0</v>
      </c>
      <c r="W231" s="107"/>
      <c r="X231" s="107"/>
    </row>
    <row r="232" spans="1:24" ht="94.5">
      <c r="A232" s="143" t="s">
        <v>1223</v>
      </c>
      <c r="B232" s="105" t="s">
        <v>410</v>
      </c>
      <c r="C232" s="108" t="s">
        <v>1445</v>
      </c>
      <c r="D232" s="107">
        <v>0</v>
      </c>
      <c r="E232" s="107"/>
      <c r="F232" s="107">
        <v>0</v>
      </c>
      <c r="G232" s="107"/>
      <c r="H232" s="107">
        <v>0</v>
      </c>
      <c r="I232" s="107"/>
      <c r="J232" s="107"/>
      <c r="K232" s="107">
        <v>0</v>
      </c>
      <c r="L232" s="107"/>
      <c r="M232" s="107">
        <v>0</v>
      </c>
      <c r="N232" s="107"/>
      <c r="O232" s="107">
        <v>0</v>
      </c>
      <c r="P232" s="107"/>
      <c r="Q232" s="107"/>
      <c r="R232" s="107">
        <v>0</v>
      </c>
      <c r="S232" s="107"/>
      <c r="T232" s="107">
        <v>0</v>
      </c>
      <c r="U232" s="107"/>
      <c r="V232" s="107">
        <v>0</v>
      </c>
      <c r="W232" s="107"/>
      <c r="X232" s="107"/>
    </row>
    <row r="233" spans="1:24" ht="94.5">
      <c r="A233" s="143" t="s">
        <v>1223</v>
      </c>
      <c r="B233" s="105" t="s">
        <v>411</v>
      </c>
      <c r="C233" s="108" t="s">
        <v>1446</v>
      </c>
      <c r="D233" s="107">
        <v>0</v>
      </c>
      <c r="E233" s="107"/>
      <c r="F233" s="107">
        <v>0</v>
      </c>
      <c r="G233" s="107"/>
      <c r="H233" s="107">
        <v>0</v>
      </c>
      <c r="I233" s="107"/>
      <c r="J233" s="107"/>
      <c r="K233" s="107">
        <v>0</v>
      </c>
      <c r="L233" s="107"/>
      <c r="M233" s="107">
        <v>0</v>
      </c>
      <c r="N233" s="107"/>
      <c r="O233" s="107">
        <v>0</v>
      </c>
      <c r="P233" s="107"/>
      <c r="Q233" s="107"/>
      <c r="R233" s="107">
        <v>0</v>
      </c>
      <c r="S233" s="107"/>
      <c r="T233" s="107">
        <v>0</v>
      </c>
      <c r="U233" s="107"/>
      <c r="V233" s="107">
        <v>0</v>
      </c>
      <c r="W233" s="107"/>
      <c r="X233" s="107"/>
    </row>
    <row r="234" spans="1:24" ht="47.25">
      <c r="A234" s="143" t="s">
        <v>1223</v>
      </c>
      <c r="B234" s="105" t="s">
        <v>412</v>
      </c>
      <c r="C234" s="108" t="s">
        <v>1447</v>
      </c>
      <c r="D234" s="107">
        <v>0</v>
      </c>
      <c r="E234" s="107"/>
      <c r="F234" s="107">
        <v>0</v>
      </c>
      <c r="G234" s="107"/>
      <c r="H234" s="107">
        <v>0</v>
      </c>
      <c r="I234" s="107"/>
      <c r="J234" s="107"/>
      <c r="K234" s="107">
        <v>0</v>
      </c>
      <c r="L234" s="107"/>
      <c r="M234" s="107">
        <v>0</v>
      </c>
      <c r="N234" s="107"/>
      <c r="O234" s="107">
        <v>0</v>
      </c>
      <c r="P234" s="107"/>
      <c r="Q234" s="107"/>
      <c r="R234" s="107">
        <v>0</v>
      </c>
      <c r="S234" s="107"/>
      <c r="T234" s="107">
        <v>0</v>
      </c>
      <c r="U234" s="107"/>
      <c r="V234" s="107">
        <v>0</v>
      </c>
      <c r="W234" s="107"/>
      <c r="X234" s="107"/>
    </row>
    <row r="235" spans="1:24" ht="63">
      <c r="A235" s="143" t="s">
        <v>1224</v>
      </c>
      <c r="B235" s="105" t="s">
        <v>413</v>
      </c>
      <c r="C235" s="108" t="s">
        <v>1448</v>
      </c>
      <c r="D235" s="107">
        <v>0</v>
      </c>
      <c r="E235" s="107"/>
      <c r="F235" s="107">
        <v>0</v>
      </c>
      <c r="G235" s="107"/>
      <c r="H235" s="107">
        <v>0</v>
      </c>
      <c r="I235" s="107"/>
      <c r="J235" s="107"/>
      <c r="K235" s="107">
        <v>0</v>
      </c>
      <c r="L235" s="107"/>
      <c r="M235" s="107">
        <v>0</v>
      </c>
      <c r="N235" s="107"/>
      <c r="O235" s="107">
        <v>0</v>
      </c>
      <c r="P235" s="107"/>
      <c r="Q235" s="107"/>
      <c r="R235" s="107">
        <v>0</v>
      </c>
      <c r="S235" s="107"/>
      <c r="T235" s="107">
        <v>0</v>
      </c>
      <c r="U235" s="107"/>
      <c r="V235" s="107">
        <v>0</v>
      </c>
      <c r="W235" s="107"/>
      <c r="X235" s="107"/>
    </row>
    <row r="236" spans="1:24" ht="63">
      <c r="A236" s="143" t="s">
        <v>1224</v>
      </c>
      <c r="B236" s="105" t="s">
        <v>414</v>
      </c>
      <c r="C236" s="108" t="s">
        <v>1449</v>
      </c>
      <c r="D236" s="107">
        <v>0</v>
      </c>
      <c r="E236" s="107"/>
      <c r="F236" s="107">
        <v>0</v>
      </c>
      <c r="G236" s="107"/>
      <c r="H236" s="107">
        <v>0</v>
      </c>
      <c r="I236" s="107"/>
      <c r="J236" s="107"/>
      <c r="K236" s="107">
        <v>0</v>
      </c>
      <c r="L236" s="107"/>
      <c r="M236" s="107">
        <v>0</v>
      </c>
      <c r="N236" s="107"/>
      <c r="O236" s="107">
        <v>0</v>
      </c>
      <c r="P236" s="107"/>
      <c r="Q236" s="107"/>
      <c r="R236" s="107">
        <v>0</v>
      </c>
      <c r="S236" s="107"/>
      <c r="T236" s="107">
        <v>0</v>
      </c>
      <c r="U236" s="107"/>
      <c r="V236" s="107">
        <v>0</v>
      </c>
      <c r="W236" s="107"/>
      <c r="X236" s="107"/>
    </row>
    <row r="237" spans="1:24" ht="78.75">
      <c r="A237" s="143" t="s">
        <v>1223</v>
      </c>
      <c r="B237" s="105" t="s">
        <v>415</v>
      </c>
      <c r="C237" s="108" t="s">
        <v>1450</v>
      </c>
      <c r="D237" s="107">
        <v>0</v>
      </c>
      <c r="E237" s="107"/>
      <c r="F237" s="107">
        <v>0</v>
      </c>
      <c r="G237" s="107"/>
      <c r="H237" s="107">
        <v>0</v>
      </c>
      <c r="I237" s="107"/>
      <c r="J237" s="107"/>
      <c r="K237" s="107">
        <v>0</v>
      </c>
      <c r="L237" s="107"/>
      <c r="M237" s="107">
        <v>0</v>
      </c>
      <c r="N237" s="107"/>
      <c r="O237" s="107">
        <v>0</v>
      </c>
      <c r="P237" s="107"/>
      <c r="Q237" s="107"/>
      <c r="R237" s="107">
        <v>0</v>
      </c>
      <c r="S237" s="107"/>
      <c r="T237" s="107">
        <v>0</v>
      </c>
      <c r="U237" s="107"/>
      <c r="V237" s="107">
        <v>0</v>
      </c>
      <c r="W237" s="107"/>
      <c r="X237" s="107"/>
    </row>
    <row r="238" spans="1:24" ht="31.5">
      <c r="A238" s="143" t="s">
        <v>1223</v>
      </c>
      <c r="B238" s="105" t="s">
        <v>416</v>
      </c>
      <c r="C238" s="108" t="s">
        <v>1451</v>
      </c>
      <c r="D238" s="107">
        <v>0</v>
      </c>
      <c r="E238" s="107"/>
      <c r="F238" s="107">
        <v>0</v>
      </c>
      <c r="G238" s="107"/>
      <c r="H238" s="107">
        <v>0</v>
      </c>
      <c r="I238" s="107"/>
      <c r="J238" s="107"/>
      <c r="K238" s="107">
        <v>0</v>
      </c>
      <c r="L238" s="107"/>
      <c r="M238" s="107">
        <v>0</v>
      </c>
      <c r="N238" s="107"/>
      <c r="O238" s="107">
        <v>0</v>
      </c>
      <c r="P238" s="107"/>
      <c r="Q238" s="107"/>
      <c r="R238" s="107">
        <v>0</v>
      </c>
      <c r="S238" s="107"/>
      <c r="T238" s="107">
        <v>0</v>
      </c>
      <c r="U238" s="107"/>
      <c r="V238" s="107">
        <v>0</v>
      </c>
      <c r="W238" s="107"/>
      <c r="X238" s="107"/>
    </row>
    <row r="239" spans="1:24" ht="47.25">
      <c r="A239" s="143" t="s">
        <v>1224</v>
      </c>
      <c r="B239" s="105" t="s">
        <v>417</v>
      </c>
      <c r="C239" s="108" t="s">
        <v>1452</v>
      </c>
      <c r="D239" s="107">
        <v>0</v>
      </c>
      <c r="E239" s="107"/>
      <c r="F239" s="107">
        <v>0</v>
      </c>
      <c r="G239" s="107"/>
      <c r="H239" s="107">
        <v>0.30</v>
      </c>
      <c r="I239" s="107"/>
      <c r="J239" s="107"/>
      <c r="K239" s="107">
        <v>0</v>
      </c>
      <c r="L239" s="107"/>
      <c r="M239" s="107">
        <v>0</v>
      </c>
      <c r="N239" s="107"/>
      <c r="O239" s="107">
        <v>0.30</v>
      </c>
      <c r="P239" s="107"/>
      <c r="Q239" s="107"/>
      <c r="R239" s="107">
        <v>0</v>
      </c>
      <c r="S239" s="107"/>
      <c r="T239" s="107">
        <v>0</v>
      </c>
      <c r="U239" s="107"/>
      <c r="V239" s="107">
        <v>0.30</v>
      </c>
      <c r="W239" s="107"/>
      <c r="X239" s="107"/>
    </row>
    <row r="240" spans="1:24" ht="47.25">
      <c r="A240" s="143" t="s">
        <v>1223</v>
      </c>
      <c r="B240" s="105" t="s">
        <v>2761</v>
      </c>
      <c r="C240" s="108" t="s">
        <v>2762</v>
      </c>
      <c r="D240" s="107">
        <v>0</v>
      </c>
      <c r="E240" s="107"/>
      <c r="F240" s="107">
        <v>0</v>
      </c>
      <c r="G240" s="107"/>
      <c r="H240" s="107">
        <v>0</v>
      </c>
      <c r="I240" s="107"/>
      <c r="J240" s="107"/>
      <c r="K240" s="107">
        <v>0</v>
      </c>
      <c r="L240" s="107"/>
      <c r="M240" s="107">
        <v>0</v>
      </c>
      <c r="N240" s="107"/>
      <c r="O240" s="107">
        <v>0</v>
      </c>
      <c r="P240" s="107"/>
      <c r="Q240" s="107"/>
      <c r="R240" s="107">
        <v>0</v>
      </c>
      <c r="S240" s="107"/>
      <c r="T240" s="107">
        <v>0</v>
      </c>
      <c r="U240" s="107"/>
      <c r="V240" s="107">
        <v>0</v>
      </c>
      <c r="W240" s="107"/>
      <c r="X240" s="107"/>
    </row>
    <row r="241" spans="1:24" ht="78.75">
      <c r="A241" s="143" t="s">
        <v>1224</v>
      </c>
      <c r="B241" s="105" t="s">
        <v>418</v>
      </c>
      <c r="C241" s="108" t="s">
        <v>1453</v>
      </c>
      <c r="D241" s="107">
        <v>0</v>
      </c>
      <c r="E241" s="107"/>
      <c r="F241" s="107">
        <v>0</v>
      </c>
      <c r="G241" s="107"/>
      <c r="H241" s="107">
        <v>0</v>
      </c>
      <c r="I241" s="107"/>
      <c r="J241" s="107"/>
      <c r="K241" s="107">
        <v>0</v>
      </c>
      <c r="L241" s="107"/>
      <c r="M241" s="107">
        <v>0</v>
      </c>
      <c r="N241" s="107"/>
      <c r="O241" s="107">
        <v>0</v>
      </c>
      <c r="P241" s="107"/>
      <c r="Q241" s="107"/>
      <c r="R241" s="107">
        <v>0</v>
      </c>
      <c r="S241" s="107"/>
      <c r="T241" s="107">
        <v>0</v>
      </c>
      <c r="U241" s="107"/>
      <c r="V241" s="107">
        <v>0</v>
      </c>
      <c r="W241" s="107"/>
      <c r="X241" s="107"/>
    </row>
    <row r="242" spans="1:24" ht="110.25">
      <c r="A242" s="143" t="s">
        <v>1223</v>
      </c>
      <c r="B242" s="105" t="s">
        <v>419</v>
      </c>
      <c r="C242" s="108" t="s">
        <v>1454</v>
      </c>
      <c r="D242" s="107">
        <v>1.80</v>
      </c>
      <c r="E242" s="107"/>
      <c r="F242" s="107">
        <v>0</v>
      </c>
      <c r="G242" s="107"/>
      <c r="H242" s="107">
        <v>0.93800000000000006</v>
      </c>
      <c r="I242" s="107"/>
      <c r="J242" s="107"/>
      <c r="K242" s="107">
        <v>1.80</v>
      </c>
      <c r="L242" s="107"/>
      <c r="M242" s="107">
        <v>0</v>
      </c>
      <c r="N242" s="107"/>
      <c r="O242" s="107">
        <v>0.93800000000000006</v>
      </c>
      <c r="P242" s="107"/>
      <c r="Q242" s="107"/>
      <c r="R242" s="107">
        <v>1.80</v>
      </c>
      <c r="S242" s="107"/>
      <c r="T242" s="107">
        <v>0</v>
      </c>
      <c r="U242" s="107"/>
      <c r="V242" s="107">
        <v>0.93800000000000006</v>
      </c>
      <c r="W242" s="107"/>
      <c r="X242" s="107"/>
    </row>
    <row r="243" spans="1:24" ht="63">
      <c r="A243" s="143" t="s">
        <v>1224</v>
      </c>
      <c r="B243" s="105" t="s">
        <v>420</v>
      </c>
      <c r="C243" s="108" t="s">
        <v>1455</v>
      </c>
      <c r="D243" s="107">
        <v>0</v>
      </c>
      <c r="E243" s="107"/>
      <c r="F243" s="107">
        <v>0</v>
      </c>
      <c r="G243" s="107"/>
      <c r="H243" s="107">
        <v>0</v>
      </c>
      <c r="I243" s="107"/>
      <c r="J243" s="107"/>
      <c r="K243" s="107">
        <v>0</v>
      </c>
      <c r="L243" s="107"/>
      <c r="M243" s="107">
        <v>0</v>
      </c>
      <c r="N243" s="107"/>
      <c r="O243" s="107">
        <v>0</v>
      </c>
      <c r="P243" s="107"/>
      <c r="Q243" s="107"/>
      <c r="R243" s="107">
        <v>0</v>
      </c>
      <c r="S243" s="107"/>
      <c r="T243" s="107">
        <v>0</v>
      </c>
      <c r="U243" s="107"/>
      <c r="V243" s="107">
        <v>0</v>
      </c>
      <c r="W243" s="107"/>
      <c r="X243" s="107"/>
    </row>
    <row r="244" spans="1:24" ht="47.25">
      <c r="A244" s="143" t="s">
        <v>1223</v>
      </c>
      <c r="B244" s="105" t="s">
        <v>421</v>
      </c>
      <c r="C244" s="108" t="s">
        <v>1456</v>
      </c>
      <c r="D244" s="107">
        <v>0</v>
      </c>
      <c r="E244" s="107"/>
      <c r="F244" s="107">
        <v>0</v>
      </c>
      <c r="G244" s="107"/>
      <c r="H244" s="107">
        <v>0</v>
      </c>
      <c r="I244" s="107"/>
      <c r="J244" s="107"/>
      <c r="K244" s="107">
        <v>0</v>
      </c>
      <c r="L244" s="107"/>
      <c r="M244" s="107">
        <v>0</v>
      </c>
      <c r="N244" s="107"/>
      <c r="O244" s="107">
        <v>0</v>
      </c>
      <c r="P244" s="107"/>
      <c r="Q244" s="107"/>
      <c r="R244" s="107">
        <v>0</v>
      </c>
      <c r="S244" s="107"/>
      <c r="T244" s="107">
        <v>0</v>
      </c>
      <c r="U244" s="107"/>
      <c r="V244" s="107">
        <v>0</v>
      </c>
      <c r="W244" s="107"/>
      <c r="X244" s="107"/>
    </row>
    <row r="245" spans="1:24" ht="47.25">
      <c r="A245" s="143" t="s">
        <v>1223</v>
      </c>
      <c r="B245" s="105" t="s">
        <v>422</v>
      </c>
      <c r="C245" s="108" t="s">
        <v>1457</v>
      </c>
      <c r="D245" s="107">
        <v>0</v>
      </c>
      <c r="E245" s="107"/>
      <c r="F245" s="107">
        <v>0</v>
      </c>
      <c r="G245" s="107"/>
      <c r="H245" s="107">
        <v>0</v>
      </c>
      <c r="I245" s="107"/>
      <c r="J245" s="107"/>
      <c r="K245" s="107">
        <v>0</v>
      </c>
      <c r="L245" s="107"/>
      <c r="M245" s="107">
        <v>0</v>
      </c>
      <c r="N245" s="107"/>
      <c r="O245" s="107">
        <v>0</v>
      </c>
      <c r="P245" s="107"/>
      <c r="Q245" s="107"/>
      <c r="R245" s="107">
        <v>0</v>
      </c>
      <c r="S245" s="107"/>
      <c r="T245" s="107">
        <v>0</v>
      </c>
      <c r="U245" s="107"/>
      <c r="V245" s="107">
        <v>0</v>
      </c>
      <c r="W245" s="107"/>
      <c r="X245" s="107"/>
    </row>
    <row r="246" spans="1:24" ht="94.5">
      <c r="A246" s="143" t="s">
        <v>1223</v>
      </c>
      <c r="B246" s="105" t="s">
        <v>423</v>
      </c>
      <c r="C246" s="108" t="s">
        <v>1458</v>
      </c>
      <c r="D246" s="107">
        <v>0</v>
      </c>
      <c r="E246" s="107"/>
      <c r="F246" s="107">
        <v>0</v>
      </c>
      <c r="G246" s="107"/>
      <c r="H246" s="107">
        <v>0</v>
      </c>
      <c r="I246" s="107"/>
      <c r="J246" s="107"/>
      <c r="K246" s="107">
        <v>0</v>
      </c>
      <c r="L246" s="107"/>
      <c r="M246" s="107">
        <v>0</v>
      </c>
      <c r="N246" s="107"/>
      <c r="O246" s="107">
        <v>0</v>
      </c>
      <c r="P246" s="107"/>
      <c r="Q246" s="107"/>
      <c r="R246" s="107">
        <v>0</v>
      </c>
      <c r="S246" s="107"/>
      <c r="T246" s="107">
        <v>0</v>
      </c>
      <c r="U246" s="107"/>
      <c r="V246" s="107">
        <v>0</v>
      </c>
      <c r="W246" s="107"/>
      <c r="X246" s="107"/>
    </row>
    <row r="247" spans="1:24" ht="63">
      <c r="A247" s="143" t="s">
        <v>1224</v>
      </c>
      <c r="B247" s="105" t="s">
        <v>424</v>
      </c>
      <c r="C247" s="108" t="s">
        <v>1459</v>
      </c>
      <c r="D247" s="107">
        <v>0</v>
      </c>
      <c r="E247" s="107"/>
      <c r="F247" s="107">
        <v>0</v>
      </c>
      <c r="G247" s="107"/>
      <c r="H247" s="107">
        <v>0</v>
      </c>
      <c r="I247" s="107"/>
      <c r="J247" s="107"/>
      <c r="K247" s="107">
        <v>0</v>
      </c>
      <c r="L247" s="107"/>
      <c r="M247" s="107">
        <v>0</v>
      </c>
      <c r="N247" s="107"/>
      <c r="O247" s="107">
        <v>0</v>
      </c>
      <c r="P247" s="107"/>
      <c r="Q247" s="107"/>
      <c r="R247" s="107">
        <v>0</v>
      </c>
      <c r="S247" s="107"/>
      <c r="T247" s="107">
        <v>0</v>
      </c>
      <c r="U247" s="107"/>
      <c r="V247" s="107">
        <v>0</v>
      </c>
      <c r="W247" s="107"/>
      <c r="X247" s="107"/>
    </row>
    <row r="248" spans="1:24" ht="47.25">
      <c r="A248" s="143" t="s">
        <v>1223</v>
      </c>
      <c r="B248" s="105" t="s">
        <v>425</v>
      </c>
      <c r="C248" s="108" t="s">
        <v>1460</v>
      </c>
      <c r="D248" s="107">
        <v>0</v>
      </c>
      <c r="E248" s="107"/>
      <c r="F248" s="107">
        <v>0</v>
      </c>
      <c r="G248" s="107"/>
      <c r="H248" s="107">
        <v>0</v>
      </c>
      <c r="I248" s="107"/>
      <c r="J248" s="107"/>
      <c r="K248" s="107">
        <v>0</v>
      </c>
      <c r="L248" s="107"/>
      <c r="M248" s="107">
        <v>0</v>
      </c>
      <c r="N248" s="107"/>
      <c r="O248" s="107">
        <v>0</v>
      </c>
      <c r="P248" s="107"/>
      <c r="Q248" s="107"/>
      <c r="R248" s="107">
        <v>0</v>
      </c>
      <c r="S248" s="107"/>
      <c r="T248" s="107">
        <v>0</v>
      </c>
      <c r="U248" s="107"/>
      <c r="V248" s="107">
        <v>0</v>
      </c>
      <c r="W248" s="107"/>
      <c r="X248" s="107"/>
    </row>
    <row r="249" spans="1:24" ht="47.25">
      <c r="A249" s="143" t="s">
        <v>1223</v>
      </c>
      <c r="B249" s="105" t="s">
        <v>426</v>
      </c>
      <c r="C249" s="108" t="s">
        <v>1461</v>
      </c>
      <c r="D249" s="107">
        <v>0</v>
      </c>
      <c r="E249" s="107"/>
      <c r="F249" s="107">
        <v>0</v>
      </c>
      <c r="G249" s="107"/>
      <c r="H249" s="107">
        <v>0</v>
      </c>
      <c r="I249" s="107"/>
      <c r="J249" s="107"/>
      <c r="K249" s="107">
        <v>0</v>
      </c>
      <c r="L249" s="107"/>
      <c r="M249" s="107">
        <v>0</v>
      </c>
      <c r="N249" s="107"/>
      <c r="O249" s="107">
        <v>0</v>
      </c>
      <c r="P249" s="107"/>
      <c r="Q249" s="107"/>
      <c r="R249" s="107">
        <v>0</v>
      </c>
      <c r="S249" s="107"/>
      <c r="T249" s="107">
        <v>0</v>
      </c>
      <c r="U249" s="107"/>
      <c r="V249" s="107">
        <v>0</v>
      </c>
      <c r="W249" s="107"/>
      <c r="X249" s="107"/>
    </row>
    <row r="250" spans="1:24" ht="31.5">
      <c r="A250" s="143" t="s">
        <v>1223</v>
      </c>
      <c r="B250" s="105" t="s">
        <v>427</v>
      </c>
      <c r="C250" s="108" t="s">
        <v>1462</v>
      </c>
      <c r="D250" s="107">
        <v>0</v>
      </c>
      <c r="E250" s="107"/>
      <c r="F250" s="107">
        <v>0</v>
      </c>
      <c r="G250" s="107"/>
      <c r="H250" s="107">
        <v>0</v>
      </c>
      <c r="I250" s="107"/>
      <c r="J250" s="107"/>
      <c r="K250" s="107">
        <v>0</v>
      </c>
      <c r="L250" s="107"/>
      <c r="M250" s="107">
        <v>0</v>
      </c>
      <c r="N250" s="107"/>
      <c r="O250" s="107">
        <v>0</v>
      </c>
      <c r="P250" s="107"/>
      <c r="Q250" s="107"/>
      <c r="R250" s="107">
        <v>0</v>
      </c>
      <c r="S250" s="107"/>
      <c r="T250" s="107">
        <v>0</v>
      </c>
      <c r="U250" s="107"/>
      <c r="V250" s="107">
        <v>0</v>
      </c>
      <c r="W250" s="107"/>
      <c r="X250" s="107"/>
    </row>
    <row r="251" spans="1:24" ht="78.75">
      <c r="A251" s="143" t="s">
        <v>1223</v>
      </c>
      <c r="B251" s="105" t="s">
        <v>428</v>
      </c>
      <c r="C251" s="108" t="s">
        <v>1463</v>
      </c>
      <c r="D251" s="107">
        <v>1.26</v>
      </c>
      <c r="E251" s="107"/>
      <c r="F251" s="107">
        <v>0</v>
      </c>
      <c r="G251" s="107"/>
      <c r="H251" s="107">
        <v>0</v>
      </c>
      <c r="I251" s="107"/>
      <c r="J251" s="107"/>
      <c r="K251" s="107">
        <v>1.26</v>
      </c>
      <c r="L251" s="107"/>
      <c r="M251" s="107">
        <v>0</v>
      </c>
      <c r="N251" s="107"/>
      <c r="O251" s="107">
        <v>0</v>
      </c>
      <c r="P251" s="107"/>
      <c r="Q251" s="107"/>
      <c r="R251" s="107">
        <v>1.26</v>
      </c>
      <c r="S251" s="107"/>
      <c r="T251" s="107">
        <v>0</v>
      </c>
      <c r="U251" s="107"/>
      <c r="V251" s="107">
        <v>0</v>
      </c>
      <c r="W251" s="107"/>
      <c r="X251" s="107"/>
    </row>
    <row r="252" spans="1:24" ht="47.25">
      <c r="A252" s="143" t="s">
        <v>1223</v>
      </c>
      <c r="B252" s="105" t="s">
        <v>429</v>
      </c>
      <c r="C252" s="108" t="s">
        <v>1464</v>
      </c>
      <c r="D252" s="107">
        <v>0.16</v>
      </c>
      <c r="E252" s="107"/>
      <c r="F252" s="107">
        <v>0</v>
      </c>
      <c r="G252" s="107"/>
      <c r="H252" s="107">
        <v>0</v>
      </c>
      <c r="I252" s="107"/>
      <c r="J252" s="107"/>
      <c r="K252" s="107">
        <v>0.16</v>
      </c>
      <c r="L252" s="107"/>
      <c r="M252" s="107">
        <v>0</v>
      </c>
      <c r="N252" s="107"/>
      <c r="O252" s="107">
        <v>0</v>
      </c>
      <c r="P252" s="107"/>
      <c r="Q252" s="107"/>
      <c r="R252" s="107">
        <v>0.16</v>
      </c>
      <c r="S252" s="107"/>
      <c r="T252" s="107">
        <v>0</v>
      </c>
      <c r="U252" s="107"/>
      <c r="V252" s="107">
        <v>0</v>
      </c>
      <c r="W252" s="107"/>
      <c r="X252" s="107"/>
    </row>
    <row r="253" spans="1:24" ht="47.25">
      <c r="A253" s="143" t="s">
        <v>1223</v>
      </c>
      <c r="B253" s="105" t="s">
        <v>430</v>
      </c>
      <c r="C253" s="108" t="s">
        <v>1465</v>
      </c>
      <c r="D253" s="107">
        <v>1.26</v>
      </c>
      <c r="E253" s="107"/>
      <c r="F253" s="107">
        <v>0</v>
      </c>
      <c r="G253" s="107"/>
      <c r="H253" s="107">
        <v>0</v>
      </c>
      <c r="I253" s="107"/>
      <c r="J253" s="107"/>
      <c r="K253" s="107">
        <v>1.26</v>
      </c>
      <c r="L253" s="107"/>
      <c r="M253" s="107">
        <v>0</v>
      </c>
      <c r="N253" s="107"/>
      <c r="O253" s="107">
        <v>0</v>
      </c>
      <c r="P253" s="107"/>
      <c r="Q253" s="107"/>
      <c r="R253" s="107">
        <v>1.26</v>
      </c>
      <c r="S253" s="107"/>
      <c r="T253" s="107">
        <v>0</v>
      </c>
      <c r="U253" s="107"/>
      <c r="V253" s="107">
        <v>0</v>
      </c>
      <c r="W253" s="107"/>
      <c r="X253" s="107"/>
    </row>
    <row r="254" spans="1:24" ht="47.25">
      <c r="A254" s="143" t="s">
        <v>1223</v>
      </c>
      <c r="B254" s="105" t="s">
        <v>431</v>
      </c>
      <c r="C254" s="108" t="s">
        <v>1466</v>
      </c>
      <c r="D254" s="107">
        <v>0.80</v>
      </c>
      <c r="E254" s="107"/>
      <c r="F254" s="107">
        <v>0</v>
      </c>
      <c r="G254" s="107"/>
      <c r="H254" s="107">
        <v>0</v>
      </c>
      <c r="I254" s="107"/>
      <c r="J254" s="107"/>
      <c r="K254" s="107">
        <v>0.80</v>
      </c>
      <c r="L254" s="107"/>
      <c r="M254" s="107">
        <v>0</v>
      </c>
      <c r="N254" s="107"/>
      <c r="O254" s="107">
        <v>0</v>
      </c>
      <c r="P254" s="107"/>
      <c r="Q254" s="107"/>
      <c r="R254" s="107">
        <v>0.80</v>
      </c>
      <c r="S254" s="107"/>
      <c r="T254" s="107">
        <v>0</v>
      </c>
      <c r="U254" s="107"/>
      <c r="V254" s="107">
        <v>0</v>
      </c>
      <c r="W254" s="107"/>
      <c r="X254" s="107"/>
    </row>
    <row r="255" spans="1:24" ht="78.75">
      <c r="A255" s="143" t="s">
        <v>1224</v>
      </c>
      <c r="B255" s="105" t="s">
        <v>432</v>
      </c>
      <c r="C255" s="108" t="s">
        <v>1467</v>
      </c>
      <c r="D255" s="107">
        <v>0</v>
      </c>
      <c r="E255" s="107"/>
      <c r="F255" s="107">
        <v>0</v>
      </c>
      <c r="G255" s="107"/>
      <c r="H255" s="107">
        <v>0</v>
      </c>
      <c r="I255" s="107"/>
      <c r="J255" s="107"/>
      <c r="K255" s="107">
        <v>0</v>
      </c>
      <c r="L255" s="107"/>
      <c r="M255" s="107">
        <v>0</v>
      </c>
      <c r="N255" s="107"/>
      <c r="O255" s="107">
        <v>0</v>
      </c>
      <c r="P255" s="107"/>
      <c r="Q255" s="107"/>
      <c r="R255" s="107">
        <v>0</v>
      </c>
      <c r="S255" s="107"/>
      <c r="T255" s="107">
        <v>0</v>
      </c>
      <c r="U255" s="107"/>
      <c r="V255" s="107">
        <v>0</v>
      </c>
      <c r="W255" s="107"/>
      <c r="X255" s="107"/>
    </row>
    <row r="256" spans="1:24" ht="78.75">
      <c r="A256" s="143" t="s">
        <v>1224</v>
      </c>
      <c r="B256" s="105" t="s">
        <v>433</v>
      </c>
      <c r="C256" s="108" t="s">
        <v>1468</v>
      </c>
      <c r="D256" s="107">
        <v>0</v>
      </c>
      <c r="E256" s="107"/>
      <c r="F256" s="107">
        <v>0</v>
      </c>
      <c r="G256" s="107"/>
      <c r="H256" s="107">
        <v>0</v>
      </c>
      <c r="I256" s="107"/>
      <c r="J256" s="107"/>
      <c r="K256" s="107">
        <v>0</v>
      </c>
      <c r="L256" s="107"/>
      <c r="M256" s="107">
        <v>0</v>
      </c>
      <c r="N256" s="107"/>
      <c r="O256" s="107">
        <v>0</v>
      </c>
      <c r="P256" s="107"/>
      <c r="Q256" s="107"/>
      <c r="R256" s="107">
        <v>0</v>
      </c>
      <c r="S256" s="107"/>
      <c r="T256" s="107">
        <v>0</v>
      </c>
      <c r="U256" s="107"/>
      <c r="V256" s="107">
        <v>0</v>
      </c>
      <c r="W256" s="107"/>
      <c r="X256" s="107"/>
    </row>
    <row r="257" spans="1:24" ht="47.25">
      <c r="A257" s="143" t="s">
        <v>1223</v>
      </c>
      <c r="B257" s="117" t="s">
        <v>434</v>
      </c>
      <c r="C257" s="10" t="s">
        <v>1469</v>
      </c>
      <c r="D257" s="107">
        <v>0</v>
      </c>
      <c r="E257" s="107"/>
      <c r="F257" s="107">
        <v>0</v>
      </c>
      <c r="G257" s="107"/>
      <c r="H257" s="107">
        <v>0</v>
      </c>
      <c r="I257" s="107"/>
      <c r="J257" s="107"/>
      <c r="K257" s="107">
        <v>0</v>
      </c>
      <c r="L257" s="107"/>
      <c r="M257" s="107">
        <v>0</v>
      </c>
      <c r="N257" s="107"/>
      <c r="O257" s="107">
        <v>0</v>
      </c>
      <c r="P257" s="107"/>
      <c r="Q257" s="107"/>
      <c r="R257" s="107">
        <v>0</v>
      </c>
      <c r="S257" s="107"/>
      <c r="T257" s="107">
        <v>0</v>
      </c>
      <c r="U257" s="107"/>
      <c r="V257" s="107">
        <v>0</v>
      </c>
      <c r="W257" s="107"/>
      <c r="X257" s="107"/>
    </row>
    <row r="258" spans="1:24" ht="47.25">
      <c r="A258" s="143" t="s">
        <v>1223</v>
      </c>
      <c r="B258" s="105" t="s">
        <v>435</v>
      </c>
      <c r="C258" s="108" t="s">
        <v>1470</v>
      </c>
      <c r="D258" s="107">
        <v>0</v>
      </c>
      <c r="E258" s="107"/>
      <c r="F258" s="107">
        <v>0</v>
      </c>
      <c r="G258" s="107"/>
      <c r="H258" s="107">
        <v>0</v>
      </c>
      <c r="I258" s="107"/>
      <c r="J258" s="107"/>
      <c r="K258" s="107">
        <v>0</v>
      </c>
      <c r="L258" s="107"/>
      <c r="M258" s="107">
        <v>0</v>
      </c>
      <c r="N258" s="107"/>
      <c r="O258" s="107">
        <v>0</v>
      </c>
      <c r="P258" s="107"/>
      <c r="Q258" s="107"/>
      <c r="R258" s="107">
        <v>0</v>
      </c>
      <c r="S258" s="107"/>
      <c r="T258" s="107">
        <v>0</v>
      </c>
      <c r="U258" s="107"/>
      <c r="V258" s="107">
        <v>0</v>
      </c>
      <c r="W258" s="107"/>
      <c r="X258" s="107"/>
    </row>
    <row r="259" spans="1:24" ht="63">
      <c r="A259" s="143" t="s">
        <v>1224</v>
      </c>
      <c r="B259" s="105" t="s">
        <v>436</v>
      </c>
      <c r="C259" s="108" t="s">
        <v>1471</v>
      </c>
      <c r="D259" s="107">
        <v>0</v>
      </c>
      <c r="E259" s="107"/>
      <c r="F259" s="107">
        <v>0.45</v>
      </c>
      <c r="G259" s="107"/>
      <c r="H259" s="107">
        <v>0</v>
      </c>
      <c r="I259" s="107"/>
      <c r="J259" s="107"/>
      <c r="K259" s="107">
        <v>0</v>
      </c>
      <c r="L259" s="107"/>
      <c r="M259" s="107">
        <v>0.45</v>
      </c>
      <c r="N259" s="107"/>
      <c r="O259" s="107">
        <v>0</v>
      </c>
      <c r="P259" s="107"/>
      <c r="Q259" s="107"/>
      <c r="R259" s="107">
        <v>0</v>
      </c>
      <c r="S259" s="107"/>
      <c r="T259" s="107">
        <v>0.45</v>
      </c>
      <c r="U259" s="107"/>
      <c r="V259" s="107">
        <v>0</v>
      </c>
      <c r="W259" s="107"/>
      <c r="X259" s="107"/>
    </row>
    <row r="260" spans="1:24" ht="63">
      <c r="A260" s="143" t="s">
        <v>1224</v>
      </c>
      <c r="B260" s="105" t="s">
        <v>437</v>
      </c>
      <c r="C260" s="108" t="s">
        <v>1472</v>
      </c>
      <c r="D260" s="107">
        <v>0</v>
      </c>
      <c r="E260" s="107"/>
      <c r="F260" s="107">
        <v>0</v>
      </c>
      <c r="G260" s="107"/>
      <c r="H260" s="107">
        <v>0.499</v>
      </c>
      <c r="I260" s="107"/>
      <c r="J260" s="107"/>
      <c r="K260" s="107">
        <v>0</v>
      </c>
      <c r="L260" s="107"/>
      <c r="M260" s="107">
        <v>0</v>
      </c>
      <c r="N260" s="107"/>
      <c r="O260" s="107">
        <v>0.499</v>
      </c>
      <c r="P260" s="107"/>
      <c r="Q260" s="107"/>
      <c r="R260" s="107">
        <v>0</v>
      </c>
      <c r="S260" s="107"/>
      <c r="T260" s="107">
        <v>0</v>
      </c>
      <c r="U260" s="107"/>
      <c r="V260" s="107">
        <v>0.499</v>
      </c>
      <c r="W260" s="107"/>
      <c r="X260" s="107"/>
    </row>
    <row r="261" spans="1:24" ht="47.25">
      <c r="A261" s="143" t="s">
        <v>1223</v>
      </c>
      <c r="B261" s="105" t="s">
        <v>438</v>
      </c>
      <c r="C261" s="108" t="s">
        <v>1473</v>
      </c>
      <c r="D261" s="107">
        <v>0</v>
      </c>
      <c r="E261" s="107"/>
      <c r="F261" s="107">
        <v>0</v>
      </c>
      <c r="G261" s="107"/>
      <c r="H261" s="107">
        <v>0</v>
      </c>
      <c r="I261" s="107"/>
      <c r="J261" s="107"/>
      <c r="K261" s="107">
        <v>0</v>
      </c>
      <c r="L261" s="107"/>
      <c r="M261" s="107">
        <v>0</v>
      </c>
      <c r="N261" s="107"/>
      <c r="O261" s="107">
        <v>0</v>
      </c>
      <c r="P261" s="107"/>
      <c r="Q261" s="107"/>
      <c r="R261" s="107">
        <v>0</v>
      </c>
      <c r="S261" s="107"/>
      <c r="T261" s="107">
        <v>0</v>
      </c>
      <c r="U261" s="107"/>
      <c r="V261" s="107">
        <v>0</v>
      </c>
      <c r="W261" s="107"/>
      <c r="X261" s="107"/>
    </row>
    <row r="262" spans="1:24" ht="47.25">
      <c r="A262" s="143" t="s">
        <v>1223</v>
      </c>
      <c r="B262" s="105" t="s">
        <v>439</v>
      </c>
      <c r="C262" s="108" t="s">
        <v>1474</v>
      </c>
      <c r="D262" s="107">
        <v>0</v>
      </c>
      <c r="E262" s="107"/>
      <c r="F262" s="107">
        <v>0</v>
      </c>
      <c r="G262" s="107"/>
      <c r="H262" s="107">
        <v>0</v>
      </c>
      <c r="I262" s="107"/>
      <c r="J262" s="107"/>
      <c r="K262" s="107">
        <v>0</v>
      </c>
      <c r="L262" s="107"/>
      <c r="M262" s="107">
        <v>0</v>
      </c>
      <c r="N262" s="107"/>
      <c r="O262" s="107">
        <v>0</v>
      </c>
      <c r="P262" s="107"/>
      <c r="Q262" s="107"/>
      <c r="R262" s="107">
        <v>0</v>
      </c>
      <c r="S262" s="107"/>
      <c r="T262" s="107">
        <v>0</v>
      </c>
      <c r="U262" s="107"/>
      <c r="V262" s="107">
        <v>0</v>
      </c>
      <c r="W262" s="107"/>
      <c r="X262" s="107"/>
    </row>
    <row r="263" spans="1:24" ht="47.25">
      <c r="A263" s="143" t="s">
        <v>1223</v>
      </c>
      <c r="B263" s="105" t="s">
        <v>440</v>
      </c>
      <c r="C263" s="108" t="s">
        <v>1475</v>
      </c>
      <c r="D263" s="107">
        <v>0</v>
      </c>
      <c r="E263" s="107"/>
      <c r="F263" s="107">
        <v>0</v>
      </c>
      <c r="G263" s="107"/>
      <c r="H263" s="107">
        <v>0</v>
      </c>
      <c r="I263" s="107"/>
      <c r="J263" s="107"/>
      <c r="K263" s="107">
        <v>0</v>
      </c>
      <c r="L263" s="107"/>
      <c r="M263" s="107">
        <v>0</v>
      </c>
      <c r="N263" s="107"/>
      <c r="O263" s="107">
        <v>0</v>
      </c>
      <c r="P263" s="107"/>
      <c r="Q263" s="107"/>
      <c r="R263" s="107">
        <v>0</v>
      </c>
      <c r="S263" s="107"/>
      <c r="T263" s="107">
        <v>0</v>
      </c>
      <c r="U263" s="107"/>
      <c r="V263" s="107">
        <v>0</v>
      </c>
      <c r="W263" s="107"/>
      <c r="X263" s="107"/>
    </row>
    <row r="264" spans="1:24" ht="47.25">
      <c r="A264" s="143" t="s">
        <v>1223</v>
      </c>
      <c r="B264" s="105" t="s">
        <v>441</v>
      </c>
      <c r="C264" s="108" t="s">
        <v>1476</v>
      </c>
      <c r="D264" s="107">
        <v>0</v>
      </c>
      <c r="E264" s="107"/>
      <c r="F264" s="107">
        <v>0</v>
      </c>
      <c r="G264" s="107"/>
      <c r="H264" s="107">
        <v>0</v>
      </c>
      <c r="I264" s="107"/>
      <c r="J264" s="107"/>
      <c r="K264" s="107">
        <v>0</v>
      </c>
      <c r="L264" s="107"/>
      <c r="M264" s="107">
        <v>0</v>
      </c>
      <c r="N264" s="107"/>
      <c r="O264" s="107">
        <v>0</v>
      </c>
      <c r="P264" s="107"/>
      <c r="Q264" s="107"/>
      <c r="R264" s="107">
        <v>0</v>
      </c>
      <c r="S264" s="107"/>
      <c r="T264" s="107">
        <v>0</v>
      </c>
      <c r="U264" s="107"/>
      <c r="V264" s="107">
        <v>0</v>
      </c>
      <c r="W264" s="107"/>
      <c r="X264" s="107"/>
    </row>
    <row r="265" spans="1:24" ht="63">
      <c r="A265" s="143" t="s">
        <v>1223</v>
      </c>
      <c r="B265" s="105" t="s">
        <v>442</v>
      </c>
      <c r="C265" s="108" t="s">
        <v>1477</v>
      </c>
      <c r="D265" s="107">
        <v>0</v>
      </c>
      <c r="E265" s="107"/>
      <c r="F265" s="107">
        <v>0</v>
      </c>
      <c r="G265" s="107"/>
      <c r="H265" s="107">
        <v>0</v>
      </c>
      <c r="I265" s="107"/>
      <c r="J265" s="107"/>
      <c r="K265" s="107">
        <v>0</v>
      </c>
      <c r="L265" s="107"/>
      <c r="M265" s="107">
        <v>0</v>
      </c>
      <c r="N265" s="107"/>
      <c r="O265" s="107">
        <v>0</v>
      </c>
      <c r="P265" s="107"/>
      <c r="Q265" s="107"/>
      <c r="R265" s="107">
        <v>0</v>
      </c>
      <c r="S265" s="107"/>
      <c r="T265" s="107">
        <v>0</v>
      </c>
      <c r="U265" s="107"/>
      <c r="V265" s="107">
        <v>0</v>
      </c>
      <c r="W265" s="107"/>
      <c r="X265" s="107"/>
    </row>
    <row r="266" spans="1:24" ht="141.75">
      <c r="A266" s="143" t="s">
        <v>1224</v>
      </c>
      <c r="B266" s="105" t="s">
        <v>443</v>
      </c>
      <c r="C266" s="108" t="s">
        <v>1478</v>
      </c>
      <c r="D266" s="107">
        <v>0</v>
      </c>
      <c r="E266" s="107"/>
      <c r="F266" s="107">
        <v>0</v>
      </c>
      <c r="G266" s="107"/>
      <c r="H266" s="107">
        <v>0</v>
      </c>
      <c r="I266" s="107"/>
      <c r="J266" s="107"/>
      <c r="K266" s="107">
        <v>0</v>
      </c>
      <c r="L266" s="107"/>
      <c r="M266" s="107">
        <v>0</v>
      </c>
      <c r="N266" s="107"/>
      <c r="O266" s="107">
        <v>0</v>
      </c>
      <c r="P266" s="107"/>
      <c r="Q266" s="107"/>
      <c r="R266" s="107">
        <v>0</v>
      </c>
      <c r="S266" s="107"/>
      <c r="T266" s="107">
        <v>0</v>
      </c>
      <c r="U266" s="107"/>
      <c r="V266" s="107">
        <v>0</v>
      </c>
      <c r="W266" s="107"/>
      <c r="X266" s="107"/>
    </row>
    <row r="267" spans="1:24" ht="94.5">
      <c r="A267" s="143" t="s">
        <v>1223</v>
      </c>
      <c r="B267" s="105" t="s">
        <v>444</v>
      </c>
      <c r="C267" s="108" t="s">
        <v>1479</v>
      </c>
      <c r="D267" s="107">
        <v>0.25</v>
      </c>
      <c r="E267" s="107"/>
      <c r="F267" s="107">
        <v>0</v>
      </c>
      <c r="G267" s="107"/>
      <c r="H267" s="107">
        <v>0</v>
      </c>
      <c r="I267" s="107"/>
      <c r="J267" s="107"/>
      <c r="K267" s="107">
        <v>0.25</v>
      </c>
      <c r="L267" s="107"/>
      <c r="M267" s="107">
        <v>0</v>
      </c>
      <c r="N267" s="107"/>
      <c r="O267" s="107">
        <v>0</v>
      </c>
      <c r="P267" s="107"/>
      <c r="Q267" s="107"/>
      <c r="R267" s="107">
        <v>0.25</v>
      </c>
      <c r="S267" s="107"/>
      <c r="T267" s="107">
        <v>0</v>
      </c>
      <c r="U267" s="107"/>
      <c r="V267" s="107">
        <v>0</v>
      </c>
      <c r="W267" s="107"/>
      <c r="X267" s="107"/>
    </row>
    <row r="268" spans="1:24" ht="78.75">
      <c r="A268" s="143" t="s">
        <v>1223</v>
      </c>
      <c r="B268" s="105" t="s">
        <v>445</v>
      </c>
      <c r="C268" s="108" t="s">
        <v>1480</v>
      </c>
      <c r="D268" s="107">
        <v>0</v>
      </c>
      <c r="E268" s="107"/>
      <c r="F268" s="107">
        <v>0</v>
      </c>
      <c r="G268" s="107"/>
      <c r="H268" s="107">
        <v>0</v>
      </c>
      <c r="I268" s="107"/>
      <c r="J268" s="107"/>
      <c r="K268" s="107">
        <v>0</v>
      </c>
      <c r="L268" s="107"/>
      <c r="M268" s="107">
        <v>0</v>
      </c>
      <c r="N268" s="107"/>
      <c r="O268" s="107">
        <v>0</v>
      </c>
      <c r="P268" s="107"/>
      <c r="Q268" s="107"/>
      <c r="R268" s="107">
        <v>0</v>
      </c>
      <c r="S268" s="107"/>
      <c r="T268" s="107">
        <v>0</v>
      </c>
      <c r="U268" s="107"/>
      <c r="V268" s="107">
        <v>0</v>
      </c>
      <c r="W268" s="107"/>
      <c r="X268" s="107"/>
    </row>
    <row r="269" spans="1:24" ht="94.5">
      <c r="A269" s="143" t="s">
        <v>1224</v>
      </c>
      <c r="B269" s="105" t="s">
        <v>446</v>
      </c>
      <c r="C269" s="108" t="s">
        <v>1481</v>
      </c>
      <c r="D269" s="107">
        <v>0</v>
      </c>
      <c r="E269" s="107"/>
      <c r="F269" s="107">
        <v>0</v>
      </c>
      <c r="G269" s="107"/>
      <c r="H269" s="107">
        <v>0</v>
      </c>
      <c r="I269" s="107"/>
      <c r="J269" s="107"/>
      <c r="K269" s="107">
        <v>0</v>
      </c>
      <c r="L269" s="107"/>
      <c r="M269" s="107">
        <v>0</v>
      </c>
      <c r="N269" s="107"/>
      <c r="O269" s="107">
        <v>0</v>
      </c>
      <c r="P269" s="107"/>
      <c r="Q269" s="107"/>
      <c r="R269" s="107">
        <v>0</v>
      </c>
      <c r="S269" s="107"/>
      <c r="T269" s="107">
        <v>0</v>
      </c>
      <c r="U269" s="107"/>
      <c r="V269" s="107">
        <v>0</v>
      </c>
      <c r="W269" s="107"/>
      <c r="X269" s="107"/>
    </row>
    <row r="270" spans="1:24" ht="78.75">
      <c r="A270" s="143" t="s">
        <v>1224</v>
      </c>
      <c r="B270" s="105" t="s">
        <v>447</v>
      </c>
      <c r="C270" s="108" t="s">
        <v>1482</v>
      </c>
      <c r="D270" s="107">
        <v>0</v>
      </c>
      <c r="E270" s="107"/>
      <c r="F270" s="107">
        <v>0</v>
      </c>
      <c r="G270" s="107"/>
      <c r="H270" s="107">
        <v>0</v>
      </c>
      <c r="I270" s="107"/>
      <c r="J270" s="107"/>
      <c r="K270" s="107">
        <v>0</v>
      </c>
      <c r="L270" s="107"/>
      <c r="M270" s="107">
        <v>0</v>
      </c>
      <c r="N270" s="107"/>
      <c r="O270" s="107">
        <v>0</v>
      </c>
      <c r="P270" s="107"/>
      <c r="Q270" s="107"/>
      <c r="R270" s="107">
        <v>0</v>
      </c>
      <c r="S270" s="107"/>
      <c r="T270" s="107">
        <v>0</v>
      </c>
      <c r="U270" s="107"/>
      <c r="V270" s="107">
        <v>0</v>
      </c>
      <c r="W270" s="107"/>
      <c r="X270" s="107"/>
    </row>
    <row r="271" spans="1:24" ht="47.25">
      <c r="A271" s="143" t="s">
        <v>1223</v>
      </c>
      <c r="B271" s="105" t="s">
        <v>448</v>
      </c>
      <c r="C271" s="108" t="s">
        <v>1483</v>
      </c>
      <c r="D271" s="107">
        <v>0.5</v>
      </c>
      <c r="E271" s="107"/>
      <c r="F271" s="107">
        <v>0</v>
      </c>
      <c r="G271" s="107"/>
      <c r="H271" s="107">
        <v>0</v>
      </c>
      <c r="I271" s="107"/>
      <c r="J271" s="107"/>
      <c r="K271" s="107">
        <v>0.5</v>
      </c>
      <c r="L271" s="107"/>
      <c r="M271" s="107">
        <v>0</v>
      </c>
      <c r="N271" s="107"/>
      <c r="O271" s="107">
        <v>0</v>
      </c>
      <c r="P271" s="107"/>
      <c r="Q271" s="107"/>
      <c r="R271" s="107">
        <v>0.5</v>
      </c>
      <c r="S271" s="107"/>
      <c r="T271" s="107">
        <v>0</v>
      </c>
      <c r="U271" s="107"/>
      <c r="V271" s="107">
        <v>0</v>
      </c>
      <c r="W271" s="107"/>
      <c r="X271" s="107"/>
    </row>
    <row r="272" spans="1:24" ht="63">
      <c r="A272" s="143" t="s">
        <v>1223</v>
      </c>
      <c r="B272" s="105" t="s">
        <v>449</v>
      </c>
      <c r="C272" s="108" t="s">
        <v>1484</v>
      </c>
      <c r="D272" s="107">
        <v>0</v>
      </c>
      <c r="E272" s="107"/>
      <c r="F272" s="107">
        <v>0</v>
      </c>
      <c r="G272" s="107"/>
      <c r="H272" s="107">
        <v>0</v>
      </c>
      <c r="I272" s="107"/>
      <c r="J272" s="107"/>
      <c r="K272" s="107">
        <v>0</v>
      </c>
      <c r="L272" s="107"/>
      <c r="M272" s="107">
        <v>0</v>
      </c>
      <c r="N272" s="107"/>
      <c r="O272" s="107">
        <v>0</v>
      </c>
      <c r="P272" s="107"/>
      <c r="Q272" s="107"/>
      <c r="R272" s="107">
        <v>0</v>
      </c>
      <c r="S272" s="107"/>
      <c r="T272" s="107">
        <v>0</v>
      </c>
      <c r="U272" s="107"/>
      <c r="V272" s="107">
        <v>0</v>
      </c>
      <c r="W272" s="107"/>
      <c r="X272" s="107"/>
    </row>
    <row r="273" spans="1:24" ht="94.5">
      <c r="A273" s="143" t="s">
        <v>1223</v>
      </c>
      <c r="B273" s="105" t="s">
        <v>450</v>
      </c>
      <c r="C273" s="108" t="s">
        <v>1485</v>
      </c>
      <c r="D273" s="107">
        <v>0.80</v>
      </c>
      <c r="E273" s="107"/>
      <c r="F273" s="107">
        <v>0</v>
      </c>
      <c r="G273" s="107"/>
      <c r="H273" s="107">
        <v>0</v>
      </c>
      <c r="I273" s="107"/>
      <c r="J273" s="107"/>
      <c r="K273" s="107">
        <v>0.80</v>
      </c>
      <c r="L273" s="107"/>
      <c r="M273" s="107">
        <v>0</v>
      </c>
      <c r="N273" s="107"/>
      <c r="O273" s="107">
        <v>0</v>
      </c>
      <c r="P273" s="107"/>
      <c r="Q273" s="107"/>
      <c r="R273" s="107">
        <v>0.80</v>
      </c>
      <c r="S273" s="107"/>
      <c r="T273" s="107">
        <v>0</v>
      </c>
      <c r="U273" s="107"/>
      <c r="V273" s="107">
        <v>0</v>
      </c>
      <c r="W273" s="107"/>
      <c r="X273" s="107"/>
    </row>
    <row r="274" spans="1:24" ht="47.25">
      <c r="A274" s="143" t="s">
        <v>1223</v>
      </c>
      <c r="B274" s="105" t="s">
        <v>451</v>
      </c>
      <c r="C274" s="108" t="s">
        <v>1486</v>
      </c>
      <c r="D274" s="107">
        <v>0</v>
      </c>
      <c r="E274" s="107"/>
      <c r="F274" s="107">
        <v>0</v>
      </c>
      <c r="G274" s="107"/>
      <c r="H274" s="107">
        <v>0</v>
      </c>
      <c r="I274" s="107"/>
      <c r="J274" s="107"/>
      <c r="K274" s="107">
        <v>0</v>
      </c>
      <c r="L274" s="107"/>
      <c r="M274" s="107">
        <v>0</v>
      </c>
      <c r="N274" s="107"/>
      <c r="O274" s="107">
        <v>0</v>
      </c>
      <c r="P274" s="107"/>
      <c r="Q274" s="107"/>
      <c r="R274" s="107">
        <v>0</v>
      </c>
      <c r="S274" s="107"/>
      <c r="T274" s="107">
        <v>0</v>
      </c>
      <c r="U274" s="107"/>
      <c r="V274" s="107">
        <v>0</v>
      </c>
      <c r="W274" s="107"/>
      <c r="X274" s="107"/>
    </row>
    <row r="275" spans="1:24" ht="63">
      <c r="A275" s="143" t="s">
        <v>1223</v>
      </c>
      <c r="B275" s="105" t="s">
        <v>2763</v>
      </c>
      <c r="C275" s="108" t="s">
        <v>2764</v>
      </c>
      <c r="D275" s="107">
        <v>0</v>
      </c>
      <c r="E275" s="107"/>
      <c r="F275" s="107">
        <v>0</v>
      </c>
      <c r="G275" s="107"/>
      <c r="H275" s="107">
        <v>0</v>
      </c>
      <c r="I275" s="107"/>
      <c r="J275" s="107"/>
      <c r="K275" s="107">
        <v>0</v>
      </c>
      <c r="L275" s="107"/>
      <c r="M275" s="107">
        <v>0</v>
      </c>
      <c r="N275" s="107"/>
      <c r="O275" s="107">
        <v>0</v>
      </c>
      <c r="P275" s="107"/>
      <c r="Q275" s="107"/>
      <c r="R275" s="107">
        <v>0</v>
      </c>
      <c r="S275" s="107"/>
      <c r="T275" s="107">
        <v>0</v>
      </c>
      <c r="U275" s="107"/>
      <c r="V275" s="107">
        <v>0</v>
      </c>
      <c r="W275" s="107"/>
      <c r="X275" s="107"/>
    </row>
    <row r="276" spans="1:24" ht="47.25">
      <c r="A276" s="143" t="s">
        <v>1224</v>
      </c>
      <c r="B276" s="105" t="s">
        <v>452</v>
      </c>
      <c r="C276" s="108" t="s">
        <v>1487</v>
      </c>
      <c r="D276" s="107">
        <v>0</v>
      </c>
      <c r="E276" s="107"/>
      <c r="F276" s="107">
        <v>0</v>
      </c>
      <c r="G276" s="107"/>
      <c r="H276" s="107">
        <v>0</v>
      </c>
      <c r="I276" s="107"/>
      <c r="J276" s="107"/>
      <c r="K276" s="107">
        <v>0</v>
      </c>
      <c r="L276" s="107"/>
      <c r="M276" s="107">
        <v>0</v>
      </c>
      <c r="N276" s="107"/>
      <c r="O276" s="107">
        <v>0</v>
      </c>
      <c r="P276" s="107"/>
      <c r="Q276" s="107"/>
      <c r="R276" s="107">
        <v>0</v>
      </c>
      <c r="S276" s="107"/>
      <c r="T276" s="107">
        <v>0</v>
      </c>
      <c r="U276" s="107"/>
      <c r="V276" s="107">
        <v>0</v>
      </c>
      <c r="W276" s="107"/>
      <c r="X276" s="107"/>
    </row>
    <row r="277" spans="1:24" ht="94.5">
      <c r="A277" s="143" t="s">
        <v>1224</v>
      </c>
      <c r="B277" s="105" t="s">
        <v>453</v>
      </c>
      <c r="C277" s="108" t="s">
        <v>1488</v>
      </c>
      <c r="D277" s="107">
        <v>0</v>
      </c>
      <c r="E277" s="107"/>
      <c r="F277" s="107">
        <v>0.13</v>
      </c>
      <c r="G277" s="107"/>
      <c r="H277" s="107">
        <v>0</v>
      </c>
      <c r="I277" s="107"/>
      <c r="J277" s="107"/>
      <c r="K277" s="107">
        <v>0</v>
      </c>
      <c r="L277" s="107"/>
      <c r="M277" s="107">
        <v>0.13</v>
      </c>
      <c r="N277" s="107"/>
      <c r="O277" s="107">
        <v>0</v>
      </c>
      <c r="P277" s="107"/>
      <c r="Q277" s="107"/>
      <c r="R277" s="107">
        <v>0</v>
      </c>
      <c r="S277" s="107"/>
      <c r="T277" s="107">
        <v>0.13</v>
      </c>
      <c r="U277" s="107"/>
      <c r="V277" s="107">
        <v>0</v>
      </c>
      <c r="W277" s="107"/>
      <c r="X277" s="107"/>
    </row>
    <row r="278" spans="1:24" ht="47.25">
      <c r="A278" s="143" t="s">
        <v>1223</v>
      </c>
      <c r="B278" s="105" t="s">
        <v>454</v>
      </c>
      <c r="C278" s="108" t="s">
        <v>1489</v>
      </c>
      <c r="D278" s="107">
        <v>0</v>
      </c>
      <c r="E278" s="107"/>
      <c r="F278" s="107">
        <v>0</v>
      </c>
      <c r="G278" s="107"/>
      <c r="H278" s="107">
        <v>0</v>
      </c>
      <c r="I278" s="107"/>
      <c r="J278" s="107"/>
      <c r="K278" s="107">
        <v>0</v>
      </c>
      <c r="L278" s="107"/>
      <c r="M278" s="107">
        <v>0</v>
      </c>
      <c r="N278" s="107"/>
      <c r="O278" s="107">
        <v>0</v>
      </c>
      <c r="P278" s="107"/>
      <c r="Q278" s="107"/>
      <c r="R278" s="107">
        <v>0</v>
      </c>
      <c r="S278" s="107"/>
      <c r="T278" s="107">
        <v>0</v>
      </c>
      <c r="U278" s="107"/>
      <c r="V278" s="107">
        <v>0</v>
      </c>
      <c r="W278" s="107"/>
      <c r="X278" s="107"/>
    </row>
    <row r="279" spans="1:24" ht="47.25">
      <c r="A279" s="143" t="s">
        <v>1224</v>
      </c>
      <c r="B279" s="105" t="s">
        <v>455</v>
      </c>
      <c r="C279" s="108" t="s">
        <v>1490</v>
      </c>
      <c r="D279" s="107">
        <v>0</v>
      </c>
      <c r="E279" s="107"/>
      <c r="F279" s="107">
        <v>0.32</v>
      </c>
      <c r="G279" s="107"/>
      <c r="H279" s="107">
        <v>0</v>
      </c>
      <c r="I279" s="107"/>
      <c r="J279" s="107"/>
      <c r="K279" s="107">
        <v>0</v>
      </c>
      <c r="L279" s="107"/>
      <c r="M279" s="107">
        <v>0.32</v>
      </c>
      <c r="N279" s="107"/>
      <c r="O279" s="107">
        <v>0</v>
      </c>
      <c r="P279" s="107"/>
      <c r="Q279" s="107"/>
      <c r="R279" s="107">
        <v>0</v>
      </c>
      <c r="S279" s="107"/>
      <c r="T279" s="107">
        <v>0.32</v>
      </c>
      <c r="U279" s="107"/>
      <c r="V279" s="107">
        <v>0</v>
      </c>
      <c r="W279" s="107"/>
      <c r="X279" s="107"/>
    </row>
    <row r="280" spans="1:24" ht="47.25">
      <c r="A280" s="143" t="s">
        <v>1224</v>
      </c>
      <c r="B280" s="105" t="s">
        <v>456</v>
      </c>
      <c r="C280" s="108" t="s">
        <v>1491</v>
      </c>
      <c r="D280" s="107">
        <v>0</v>
      </c>
      <c r="E280" s="107"/>
      <c r="F280" s="107">
        <v>0.248</v>
      </c>
      <c r="G280" s="107"/>
      <c r="H280" s="107">
        <v>0</v>
      </c>
      <c r="I280" s="107"/>
      <c r="J280" s="107"/>
      <c r="K280" s="107">
        <v>0</v>
      </c>
      <c r="L280" s="107"/>
      <c r="M280" s="107">
        <v>0.248</v>
      </c>
      <c r="N280" s="107"/>
      <c r="O280" s="107">
        <v>0</v>
      </c>
      <c r="P280" s="107"/>
      <c r="Q280" s="107"/>
      <c r="R280" s="107">
        <v>0</v>
      </c>
      <c r="S280" s="107"/>
      <c r="T280" s="107">
        <v>0.248</v>
      </c>
      <c r="U280" s="107"/>
      <c r="V280" s="107">
        <v>0</v>
      </c>
      <c r="W280" s="107"/>
      <c r="X280" s="107"/>
    </row>
    <row r="281" spans="1:24" ht="63">
      <c r="A281" s="143" t="s">
        <v>1224</v>
      </c>
      <c r="B281" s="105" t="s">
        <v>457</v>
      </c>
      <c r="C281" s="108" t="s">
        <v>1492</v>
      </c>
      <c r="D281" s="107">
        <v>0</v>
      </c>
      <c r="E281" s="107"/>
      <c r="F281" s="107">
        <v>0.71699999999999997</v>
      </c>
      <c r="G281" s="107"/>
      <c r="H281" s="107">
        <v>0</v>
      </c>
      <c r="I281" s="107"/>
      <c r="J281" s="107"/>
      <c r="K281" s="107">
        <v>0</v>
      </c>
      <c r="L281" s="107"/>
      <c r="M281" s="107">
        <v>0.71699999999999997</v>
      </c>
      <c r="N281" s="107"/>
      <c r="O281" s="107">
        <v>0</v>
      </c>
      <c r="P281" s="107"/>
      <c r="Q281" s="107"/>
      <c r="R281" s="107">
        <v>0</v>
      </c>
      <c r="S281" s="107"/>
      <c r="T281" s="107">
        <v>0.71699999999999997</v>
      </c>
      <c r="U281" s="107"/>
      <c r="V281" s="107">
        <v>0</v>
      </c>
      <c r="W281" s="107"/>
      <c r="X281" s="107"/>
    </row>
    <row r="282" spans="1:24" ht="63">
      <c r="A282" s="143" t="s">
        <v>1224</v>
      </c>
      <c r="B282" s="105" t="s">
        <v>458</v>
      </c>
      <c r="C282" s="108" t="s">
        <v>1493</v>
      </c>
      <c r="D282" s="107">
        <v>0</v>
      </c>
      <c r="E282" s="107"/>
      <c r="F282" s="107">
        <v>1.21</v>
      </c>
      <c r="G282" s="107"/>
      <c r="H282" s="107">
        <v>0</v>
      </c>
      <c r="I282" s="107"/>
      <c r="J282" s="107"/>
      <c r="K282" s="107">
        <v>0</v>
      </c>
      <c r="L282" s="107"/>
      <c r="M282" s="107">
        <v>1.21</v>
      </c>
      <c r="N282" s="107"/>
      <c r="O282" s="107">
        <v>0</v>
      </c>
      <c r="P282" s="107"/>
      <c r="Q282" s="107"/>
      <c r="R282" s="107">
        <v>0</v>
      </c>
      <c r="S282" s="107"/>
      <c r="T282" s="107">
        <v>1.21</v>
      </c>
      <c r="U282" s="107"/>
      <c r="V282" s="107">
        <v>0</v>
      </c>
      <c r="W282" s="107"/>
      <c r="X282" s="107"/>
    </row>
    <row r="283" spans="1:24" ht="63">
      <c r="A283" s="143" t="s">
        <v>1223</v>
      </c>
      <c r="B283" s="105" t="s">
        <v>459</v>
      </c>
      <c r="C283" s="108" t="s">
        <v>1494</v>
      </c>
      <c r="D283" s="107">
        <v>0</v>
      </c>
      <c r="E283" s="107"/>
      <c r="F283" s="107">
        <v>0</v>
      </c>
      <c r="G283" s="107"/>
      <c r="H283" s="107">
        <v>0.50693999999999995</v>
      </c>
      <c r="I283" s="107"/>
      <c r="J283" s="107"/>
      <c r="K283" s="107">
        <v>0</v>
      </c>
      <c r="L283" s="107"/>
      <c r="M283" s="107">
        <v>0</v>
      </c>
      <c r="N283" s="107"/>
      <c r="O283" s="107">
        <v>0.50693999999999995</v>
      </c>
      <c r="P283" s="107"/>
      <c r="Q283" s="107"/>
      <c r="R283" s="107">
        <v>0</v>
      </c>
      <c r="S283" s="107"/>
      <c r="T283" s="107">
        <v>0</v>
      </c>
      <c r="U283" s="107"/>
      <c r="V283" s="107">
        <v>0.50693999999999995</v>
      </c>
      <c r="W283" s="107"/>
      <c r="X283" s="107"/>
    </row>
    <row r="284" spans="1:24" ht="47.25">
      <c r="A284" s="143" t="s">
        <v>1223</v>
      </c>
      <c r="B284" s="105" t="s">
        <v>460</v>
      </c>
      <c r="C284" s="108" t="s">
        <v>1495</v>
      </c>
      <c r="D284" s="107">
        <v>0</v>
      </c>
      <c r="E284" s="107"/>
      <c r="F284" s="107">
        <v>0</v>
      </c>
      <c r="G284" s="107"/>
      <c r="H284" s="107">
        <v>0</v>
      </c>
      <c r="I284" s="107"/>
      <c r="J284" s="107"/>
      <c r="K284" s="107">
        <v>0</v>
      </c>
      <c r="L284" s="107"/>
      <c r="M284" s="107">
        <v>0</v>
      </c>
      <c r="N284" s="107"/>
      <c r="O284" s="107">
        <v>0</v>
      </c>
      <c r="P284" s="107"/>
      <c r="Q284" s="107"/>
      <c r="R284" s="107">
        <v>0</v>
      </c>
      <c r="S284" s="107"/>
      <c r="T284" s="107">
        <v>0</v>
      </c>
      <c r="U284" s="107"/>
      <c r="V284" s="107">
        <v>0</v>
      </c>
      <c r="W284" s="107"/>
      <c r="X284" s="107"/>
    </row>
    <row r="285" spans="1:24" ht="47.25">
      <c r="A285" s="143" t="s">
        <v>1223</v>
      </c>
      <c r="B285" s="105" t="s">
        <v>461</v>
      </c>
      <c r="C285" s="108" t="s">
        <v>1496</v>
      </c>
      <c r="D285" s="107">
        <v>0</v>
      </c>
      <c r="E285" s="107"/>
      <c r="F285" s="107">
        <v>0</v>
      </c>
      <c r="G285" s="107"/>
      <c r="H285" s="107">
        <v>0</v>
      </c>
      <c r="I285" s="107"/>
      <c r="J285" s="107"/>
      <c r="K285" s="107">
        <v>0</v>
      </c>
      <c r="L285" s="107"/>
      <c r="M285" s="107">
        <v>0</v>
      </c>
      <c r="N285" s="107"/>
      <c r="O285" s="107">
        <v>0</v>
      </c>
      <c r="P285" s="107"/>
      <c r="Q285" s="107"/>
      <c r="R285" s="107">
        <v>0</v>
      </c>
      <c r="S285" s="107"/>
      <c r="T285" s="107">
        <v>0</v>
      </c>
      <c r="U285" s="107"/>
      <c r="V285" s="107">
        <v>0</v>
      </c>
      <c r="W285" s="107"/>
      <c r="X285" s="107"/>
    </row>
    <row r="286" spans="1:24" ht="47.25">
      <c r="A286" s="143" t="s">
        <v>1223</v>
      </c>
      <c r="B286" s="105" t="s">
        <v>462</v>
      </c>
      <c r="C286" s="108" t="s">
        <v>1497</v>
      </c>
      <c r="D286" s="107">
        <v>0</v>
      </c>
      <c r="E286" s="107"/>
      <c r="F286" s="107">
        <v>0</v>
      </c>
      <c r="G286" s="107"/>
      <c r="H286" s="107">
        <v>0</v>
      </c>
      <c r="I286" s="107"/>
      <c r="J286" s="107"/>
      <c r="K286" s="107">
        <v>0</v>
      </c>
      <c r="L286" s="107"/>
      <c r="M286" s="107">
        <v>0</v>
      </c>
      <c r="N286" s="107"/>
      <c r="O286" s="107">
        <v>0</v>
      </c>
      <c r="P286" s="107"/>
      <c r="Q286" s="107"/>
      <c r="R286" s="107">
        <v>0</v>
      </c>
      <c r="S286" s="107"/>
      <c r="T286" s="107">
        <v>0</v>
      </c>
      <c r="U286" s="107"/>
      <c r="V286" s="107">
        <v>0</v>
      </c>
      <c r="W286" s="107"/>
      <c r="X286" s="107"/>
    </row>
    <row r="287" spans="1:24" ht="47.25">
      <c r="A287" s="143" t="s">
        <v>1223</v>
      </c>
      <c r="B287" s="105" t="s">
        <v>463</v>
      </c>
      <c r="C287" s="108" t="s">
        <v>1498</v>
      </c>
      <c r="D287" s="107">
        <v>0</v>
      </c>
      <c r="E287" s="107"/>
      <c r="F287" s="107">
        <v>0</v>
      </c>
      <c r="G287" s="107"/>
      <c r="H287" s="107">
        <v>0</v>
      </c>
      <c r="I287" s="107"/>
      <c r="J287" s="107"/>
      <c r="K287" s="107">
        <v>0</v>
      </c>
      <c r="L287" s="107"/>
      <c r="M287" s="107">
        <v>0</v>
      </c>
      <c r="N287" s="107"/>
      <c r="O287" s="107">
        <v>0</v>
      </c>
      <c r="P287" s="107"/>
      <c r="Q287" s="107"/>
      <c r="R287" s="107">
        <v>0</v>
      </c>
      <c r="S287" s="107"/>
      <c r="T287" s="107">
        <v>0</v>
      </c>
      <c r="U287" s="107"/>
      <c r="V287" s="107">
        <v>0</v>
      </c>
      <c r="W287" s="107"/>
      <c r="X287" s="107"/>
    </row>
    <row r="288" spans="1:24" ht="47.25">
      <c r="A288" s="143" t="s">
        <v>1223</v>
      </c>
      <c r="B288" s="105" t="s">
        <v>464</v>
      </c>
      <c r="C288" s="108" t="s">
        <v>1499</v>
      </c>
      <c r="D288" s="107">
        <v>0</v>
      </c>
      <c r="E288" s="107"/>
      <c r="F288" s="107">
        <v>0</v>
      </c>
      <c r="G288" s="107"/>
      <c r="H288" s="107">
        <v>0</v>
      </c>
      <c r="I288" s="107"/>
      <c r="J288" s="107"/>
      <c r="K288" s="107">
        <v>0</v>
      </c>
      <c r="L288" s="107"/>
      <c r="M288" s="107">
        <v>0</v>
      </c>
      <c r="N288" s="107"/>
      <c r="O288" s="107">
        <v>0</v>
      </c>
      <c r="P288" s="107"/>
      <c r="Q288" s="107"/>
      <c r="R288" s="107">
        <v>0</v>
      </c>
      <c r="S288" s="107"/>
      <c r="T288" s="107">
        <v>0</v>
      </c>
      <c r="U288" s="107"/>
      <c r="V288" s="107">
        <v>0</v>
      </c>
      <c r="W288" s="107"/>
      <c r="X288" s="107"/>
    </row>
    <row r="289" spans="1:24" ht="47.25">
      <c r="A289" s="143" t="s">
        <v>1223</v>
      </c>
      <c r="B289" s="105" t="s">
        <v>465</v>
      </c>
      <c r="C289" s="108" t="s">
        <v>1500</v>
      </c>
      <c r="D289" s="107">
        <v>0</v>
      </c>
      <c r="E289" s="107"/>
      <c r="F289" s="107">
        <v>0</v>
      </c>
      <c r="G289" s="107"/>
      <c r="H289" s="107">
        <v>0</v>
      </c>
      <c r="I289" s="107"/>
      <c r="J289" s="107"/>
      <c r="K289" s="107">
        <v>0</v>
      </c>
      <c r="L289" s="107"/>
      <c r="M289" s="107">
        <v>0</v>
      </c>
      <c r="N289" s="107"/>
      <c r="O289" s="107">
        <v>0</v>
      </c>
      <c r="P289" s="107"/>
      <c r="Q289" s="107"/>
      <c r="R289" s="107">
        <v>0</v>
      </c>
      <c r="S289" s="107"/>
      <c r="T289" s="107">
        <v>0</v>
      </c>
      <c r="U289" s="107"/>
      <c r="V289" s="107">
        <v>0</v>
      </c>
      <c r="W289" s="107"/>
      <c r="X289" s="107"/>
    </row>
    <row r="290" spans="1:24" ht="47.25">
      <c r="A290" s="143" t="s">
        <v>1223</v>
      </c>
      <c r="B290" s="105" t="s">
        <v>466</v>
      </c>
      <c r="C290" s="108" t="s">
        <v>1501</v>
      </c>
      <c r="D290" s="107">
        <v>0</v>
      </c>
      <c r="E290" s="107"/>
      <c r="F290" s="107">
        <v>0</v>
      </c>
      <c r="G290" s="107"/>
      <c r="H290" s="107">
        <v>0</v>
      </c>
      <c r="I290" s="107"/>
      <c r="J290" s="107"/>
      <c r="K290" s="107">
        <v>0</v>
      </c>
      <c r="L290" s="107"/>
      <c r="M290" s="107">
        <v>0</v>
      </c>
      <c r="N290" s="107"/>
      <c r="O290" s="107">
        <v>0</v>
      </c>
      <c r="P290" s="107"/>
      <c r="Q290" s="107"/>
      <c r="R290" s="107">
        <v>0</v>
      </c>
      <c r="S290" s="107"/>
      <c r="T290" s="107">
        <v>0</v>
      </c>
      <c r="U290" s="107"/>
      <c r="V290" s="107">
        <v>0</v>
      </c>
      <c r="W290" s="107"/>
      <c r="X290" s="107"/>
    </row>
    <row r="291" spans="1:24" ht="63">
      <c r="A291" s="143" t="s">
        <v>1223</v>
      </c>
      <c r="B291" s="105" t="s">
        <v>467</v>
      </c>
      <c r="C291" s="108" t="s">
        <v>1502</v>
      </c>
      <c r="D291" s="107">
        <v>0</v>
      </c>
      <c r="E291" s="107"/>
      <c r="F291" s="107">
        <v>0</v>
      </c>
      <c r="G291" s="107"/>
      <c r="H291" s="107">
        <v>0</v>
      </c>
      <c r="I291" s="107"/>
      <c r="J291" s="107"/>
      <c r="K291" s="107">
        <v>0</v>
      </c>
      <c r="L291" s="107"/>
      <c r="M291" s="107">
        <v>0</v>
      </c>
      <c r="N291" s="107"/>
      <c r="O291" s="107">
        <v>0</v>
      </c>
      <c r="P291" s="107"/>
      <c r="Q291" s="107"/>
      <c r="R291" s="107">
        <v>0</v>
      </c>
      <c r="S291" s="107"/>
      <c r="T291" s="107">
        <v>0</v>
      </c>
      <c r="U291" s="107"/>
      <c r="V291" s="107">
        <v>0</v>
      </c>
      <c r="W291" s="107"/>
      <c r="X291" s="107"/>
    </row>
    <row r="292" spans="1:24" ht="63">
      <c r="A292" s="143" t="s">
        <v>1223</v>
      </c>
      <c r="B292" s="105" t="s">
        <v>468</v>
      </c>
      <c r="C292" s="108" t="s">
        <v>1503</v>
      </c>
      <c r="D292" s="107">
        <v>0</v>
      </c>
      <c r="E292" s="107"/>
      <c r="F292" s="107">
        <v>0</v>
      </c>
      <c r="G292" s="107"/>
      <c r="H292" s="107">
        <v>0</v>
      </c>
      <c r="I292" s="107"/>
      <c r="J292" s="107"/>
      <c r="K292" s="107">
        <v>0</v>
      </c>
      <c r="L292" s="107"/>
      <c r="M292" s="107">
        <v>0</v>
      </c>
      <c r="N292" s="107"/>
      <c r="O292" s="107">
        <v>0</v>
      </c>
      <c r="P292" s="107"/>
      <c r="Q292" s="107"/>
      <c r="R292" s="107">
        <v>0</v>
      </c>
      <c r="S292" s="107"/>
      <c r="T292" s="107">
        <v>0</v>
      </c>
      <c r="U292" s="107"/>
      <c r="V292" s="107">
        <v>0</v>
      </c>
      <c r="W292" s="107"/>
      <c r="X292" s="107"/>
    </row>
    <row r="293" spans="1:24" ht="63">
      <c r="A293" s="143" t="s">
        <v>1223</v>
      </c>
      <c r="B293" s="105" t="s">
        <v>469</v>
      </c>
      <c r="C293" s="108" t="s">
        <v>1504</v>
      </c>
      <c r="D293" s="107">
        <v>0</v>
      </c>
      <c r="E293" s="107"/>
      <c r="F293" s="107">
        <v>0</v>
      </c>
      <c r="G293" s="107"/>
      <c r="H293" s="107">
        <v>0</v>
      </c>
      <c r="I293" s="107"/>
      <c r="J293" s="107"/>
      <c r="K293" s="107">
        <v>0</v>
      </c>
      <c r="L293" s="107"/>
      <c r="M293" s="107">
        <v>0</v>
      </c>
      <c r="N293" s="107"/>
      <c r="O293" s="107">
        <v>0</v>
      </c>
      <c r="P293" s="107"/>
      <c r="Q293" s="107"/>
      <c r="R293" s="107">
        <v>0</v>
      </c>
      <c r="S293" s="107"/>
      <c r="T293" s="107">
        <v>0</v>
      </c>
      <c r="U293" s="107"/>
      <c r="V293" s="107">
        <v>0</v>
      </c>
      <c r="W293" s="107"/>
      <c r="X293" s="107"/>
    </row>
    <row r="294" spans="1:24" ht="63">
      <c r="A294" s="143" t="s">
        <v>1223</v>
      </c>
      <c r="B294" s="105" t="s">
        <v>470</v>
      </c>
      <c r="C294" s="108" t="s">
        <v>1505</v>
      </c>
      <c r="D294" s="107">
        <v>0</v>
      </c>
      <c r="E294" s="107"/>
      <c r="F294" s="107">
        <v>0</v>
      </c>
      <c r="G294" s="107"/>
      <c r="H294" s="107">
        <v>0</v>
      </c>
      <c r="I294" s="107"/>
      <c r="J294" s="107"/>
      <c r="K294" s="107">
        <v>0</v>
      </c>
      <c r="L294" s="107"/>
      <c r="M294" s="107">
        <v>0</v>
      </c>
      <c r="N294" s="107"/>
      <c r="O294" s="107">
        <v>0</v>
      </c>
      <c r="P294" s="107"/>
      <c r="Q294" s="107"/>
      <c r="R294" s="107">
        <v>0</v>
      </c>
      <c r="S294" s="107"/>
      <c r="T294" s="107">
        <v>0</v>
      </c>
      <c r="U294" s="107"/>
      <c r="V294" s="107">
        <v>0</v>
      </c>
      <c r="W294" s="107"/>
      <c r="X294" s="107"/>
    </row>
    <row r="295" spans="1:24" ht="63">
      <c r="A295" s="143" t="s">
        <v>1223</v>
      </c>
      <c r="B295" s="105" t="s">
        <v>471</v>
      </c>
      <c r="C295" s="108" t="s">
        <v>1506</v>
      </c>
      <c r="D295" s="107">
        <v>0</v>
      </c>
      <c r="E295" s="107"/>
      <c r="F295" s="107">
        <v>0</v>
      </c>
      <c r="G295" s="107"/>
      <c r="H295" s="107">
        <v>0</v>
      </c>
      <c r="I295" s="107"/>
      <c r="J295" s="107"/>
      <c r="K295" s="107">
        <v>0</v>
      </c>
      <c r="L295" s="107"/>
      <c r="M295" s="107">
        <v>0</v>
      </c>
      <c r="N295" s="107"/>
      <c r="O295" s="107">
        <v>0</v>
      </c>
      <c r="P295" s="107"/>
      <c r="Q295" s="107"/>
      <c r="R295" s="107">
        <v>0</v>
      </c>
      <c r="S295" s="107"/>
      <c r="T295" s="107">
        <v>0</v>
      </c>
      <c r="U295" s="107"/>
      <c r="V295" s="107">
        <v>0</v>
      </c>
      <c r="W295" s="107"/>
      <c r="X295" s="107"/>
    </row>
    <row r="296" spans="1:24" ht="78.75">
      <c r="A296" s="143" t="s">
        <v>1223</v>
      </c>
      <c r="B296" s="105" t="s">
        <v>472</v>
      </c>
      <c r="C296" s="108" t="s">
        <v>1507</v>
      </c>
      <c r="D296" s="107">
        <v>0</v>
      </c>
      <c r="E296" s="107"/>
      <c r="F296" s="107">
        <v>0</v>
      </c>
      <c r="G296" s="107"/>
      <c r="H296" s="107">
        <v>0</v>
      </c>
      <c r="I296" s="107"/>
      <c r="J296" s="107"/>
      <c r="K296" s="107">
        <v>0</v>
      </c>
      <c r="L296" s="107"/>
      <c r="M296" s="107">
        <v>0</v>
      </c>
      <c r="N296" s="107"/>
      <c r="O296" s="107">
        <v>0</v>
      </c>
      <c r="P296" s="107"/>
      <c r="Q296" s="107"/>
      <c r="R296" s="107">
        <v>0</v>
      </c>
      <c r="S296" s="107"/>
      <c r="T296" s="107">
        <v>0</v>
      </c>
      <c r="U296" s="107"/>
      <c r="V296" s="107">
        <v>0</v>
      </c>
      <c r="W296" s="107"/>
      <c r="X296" s="107"/>
    </row>
    <row r="297" spans="1:24" ht="63">
      <c r="A297" s="143" t="s">
        <v>1223</v>
      </c>
      <c r="B297" s="105" t="s">
        <v>473</v>
      </c>
      <c r="C297" s="108" t="s">
        <v>1508</v>
      </c>
      <c r="D297" s="107">
        <v>0</v>
      </c>
      <c r="E297" s="107"/>
      <c r="F297" s="107">
        <v>0</v>
      </c>
      <c r="G297" s="107"/>
      <c r="H297" s="107">
        <v>0</v>
      </c>
      <c r="I297" s="107"/>
      <c r="J297" s="107"/>
      <c r="K297" s="107">
        <v>0</v>
      </c>
      <c r="L297" s="107"/>
      <c r="M297" s="107">
        <v>0</v>
      </c>
      <c r="N297" s="107"/>
      <c r="O297" s="107">
        <v>0</v>
      </c>
      <c r="P297" s="107"/>
      <c r="Q297" s="107"/>
      <c r="R297" s="107">
        <v>0</v>
      </c>
      <c r="S297" s="107"/>
      <c r="T297" s="107">
        <v>0</v>
      </c>
      <c r="U297" s="107"/>
      <c r="V297" s="107">
        <v>0</v>
      </c>
      <c r="W297" s="107"/>
      <c r="X297" s="107"/>
    </row>
    <row r="298" spans="1:24" ht="94.5">
      <c r="A298" s="143" t="s">
        <v>1224</v>
      </c>
      <c r="B298" s="105" t="s">
        <v>474</v>
      </c>
      <c r="C298" s="108" t="s">
        <v>1509</v>
      </c>
      <c r="D298" s="107">
        <v>0</v>
      </c>
      <c r="E298" s="107"/>
      <c r="F298" s="107">
        <v>0</v>
      </c>
      <c r="G298" s="107"/>
      <c r="H298" s="107">
        <v>0.49399999999999999</v>
      </c>
      <c r="I298" s="107"/>
      <c r="J298" s="107"/>
      <c r="K298" s="107">
        <v>0</v>
      </c>
      <c r="L298" s="107"/>
      <c r="M298" s="107">
        <v>0</v>
      </c>
      <c r="N298" s="107"/>
      <c r="O298" s="107">
        <v>0.49399999999999999</v>
      </c>
      <c r="P298" s="107"/>
      <c r="Q298" s="107"/>
      <c r="R298" s="107">
        <v>0</v>
      </c>
      <c r="S298" s="107"/>
      <c r="T298" s="107">
        <v>0</v>
      </c>
      <c r="U298" s="107"/>
      <c r="V298" s="107">
        <v>0.49399999999999999</v>
      </c>
      <c r="W298" s="107"/>
      <c r="X298" s="107"/>
    </row>
    <row r="299" spans="1:24" ht="47.25">
      <c r="A299" s="143" t="s">
        <v>1224</v>
      </c>
      <c r="B299" s="105" t="s">
        <v>475</v>
      </c>
      <c r="C299" s="108" t="s">
        <v>1510</v>
      </c>
      <c r="D299" s="107">
        <v>0</v>
      </c>
      <c r="E299" s="107"/>
      <c r="F299" s="107">
        <v>0</v>
      </c>
      <c r="G299" s="107"/>
      <c r="H299" s="107">
        <v>0.5</v>
      </c>
      <c r="I299" s="107"/>
      <c r="J299" s="107"/>
      <c r="K299" s="107">
        <v>0</v>
      </c>
      <c r="L299" s="107"/>
      <c r="M299" s="107">
        <v>0</v>
      </c>
      <c r="N299" s="107"/>
      <c r="O299" s="107">
        <v>0.5</v>
      </c>
      <c r="P299" s="107"/>
      <c r="Q299" s="107"/>
      <c r="R299" s="107">
        <v>0</v>
      </c>
      <c r="S299" s="107"/>
      <c r="T299" s="107">
        <v>0</v>
      </c>
      <c r="U299" s="107"/>
      <c r="V299" s="107">
        <v>0.5</v>
      </c>
      <c r="W299" s="107"/>
      <c r="X299" s="107"/>
    </row>
    <row r="300" spans="1:24" ht="47.25">
      <c r="A300" s="143" t="s">
        <v>1223</v>
      </c>
      <c r="B300" s="105" t="s">
        <v>476</v>
      </c>
      <c r="C300" s="108" t="s">
        <v>1511</v>
      </c>
      <c r="D300" s="107">
        <v>0.80</v>
      </c>
      <c r="E300" s="107"/>
      <c r="F300" s="107">
        <v>0</v>
      </c>
      <c r="G300" s="107"/>
      <c r="H300" s="107">
        <v>0</v>
      </c>
      <c r="I300" s="107"/>
      <c r="J300" s="107"/>
      <c r="K300" s="107">
        <v>0.80</v>
      </c>
      <c r="L300" s="107"/>
      <c r="M300" s="107">
        <v>0</v>
      </c>
      <c r="N300" s="107"/>
      <c r="O300" s="107">
        <v>0</v>
      </c>
      <c r="P300" s="107"/>
      <c r="Q300" s="107"/>
      <c r="R300" s="107">
        <v>0.80</v>
      </c>
      <c r="S300" s="107"/>
      <c r="T300" s="107">
        <v>0</v>
      </c>
      <c r="U300" s="107"/>
      <c r="V300" s="107">
        <v>0</v>
      </c>
      <c r="W300" s="107"/>
      <c r="X300" s="107"/>
    </row>
    <row r="301" spans="1:24" ht="47.25">
      <c r="A301" s="143" t="s">
        <v>1223</v>
      </c>
      <c r="B301" s="105" t="s">
        <v>477</v>
      </c>
      <c r="C301" s="108" t="s">
        <v>1512</v>
      </c>
      <c r="D301" s="107">
        <v>0.25</v>
      </c>
      <c r="E301" s="107"/>
      <c r="F301" s="107">
        <v>0</v>
      </c>
      <c r="G301" s="107"/>
      <c r="H301" s="107">
        <v>0.60799999999999998</v>
      </c>
      <c r="I301" s="107"/>
      <c r="J301" s="107"/>
      <c r="K301" s="107">
        <v>0.25</v>
      </c>
      <c r="L301" s="107"/>
      <c r="M301" s="107">
        <v>0</v>
      </c>
      <c r="N301" s="107"/>
      <c r="O301" s="107">
        <v>0.60799999999999998</v>
      </c>
      <c r="P301" s="107"/>
      <c r="Q301" s="107"/>
      <c r="R301" s="107">
        <v>0.25</v>
      </c>
      <c r="S301" s="107"/>
      <c r="T301" s="107">
        <v>0</v>
      </c>
      <c r="U301" s="107"/>
      <c r="V301" s="107">
        <v>0.60799999999999998</v>
      </c>
      <c r="W301" s="107"/>
      <c r="X301" s="107"/>
    </row>
    <row r="302" spans="1:24" ht="141.75">
      <c r="A302" s="143" t="s">
        <v>1223</v>
      </c>
      <c r="B302" s="105" t="s">
        <v>478</v>
      </c>
      <c r="C302" s="108" t="s">
        <v>1513</v>
      </c>
      <c r="D302" s="107">
        <v>0</v>
      </c>
      <c r="E302" s="107"/>
      <c r="F302" s="107">
        <v>0</v>
      </c>
      <c r="G302" s="107"/>
      <c r="H302" s="107">
        <v>0</v>
      </c>
      <c r="I302" s="107"/>
      <c r="J302" s="107"/>
      <c r="K302" s="107">
        <v>0</v>
      </c>
      <c r="L302" s="107"/>
      <c r="M302" s="107">
        <v>0</v>
      </c>
      <c r="N302" s="107"/>
      <c r="O302" s="107">
        <v>0</v>
      </c>
      <c r="P302" s="107"/>
      <c r="Q302" s="107"/>
      <c r="R302" s="107">
        <v>0</v>
      </c>
      <c r="S302" s="107"/>
      <c r="T302" s="107">
        <v>0</v>
      </c>
      <c r="U302" s="107"/>
      <c r="V302" s="107">
        <v>0</v>
      </c>
      <c r="W302" s="107"/>
      <c r="X302" s="107"/>
    </row>
    <row r="303" spans="1:24" ht="94.5">
      <c r="A303" s="143" t="s">
        <v>1223</v>
      </c>
      <c r="B303" s="105" t="s">
        <v>479</v>
      </c>
      <c r="C303" s="108" t="s">
        <v>1514</v>
      </c>
      <c r="D303" s="107">
        <v>0</v>
      </c>
      <c r="E303" s="107"/>
      <c r="F303" s="107">
        <v>0</v>
      </c>
      <c r="G303" s="107"/>
      <c r="H303" s="107">
        <v>0</v>
      </c>
      <c r="I303" s="107"/>
      <c r="J303" s="107"/>
      <c r="K303" s="107">
        <v>0</v>
      </c>
      <c r="L303" s="107"/>
      <c r="M303" s="107">
        <v>0</v>
      </c>
      <c r="N303" s="107"/>
      <c r="O303" s="107">
        <v>0</v>
      </c>
      <c r="P303" s="107"/>
      <c r="Q303" s="107"/>
      <c r="R303" s="107">
        <v>0</v>
      </c>
      <c r="S303" s="107"/>
      <c r="T303" s="107">
        <v>0</v>
      </c>
      <c r="U303" s="107"/>
      <c r="V303" s="107">
        <v>0</v>
      </c>
      <c r="W303" s="107"/>
      <c r="X303" s="107"/>
    </row>
    <row r="304" spans="1:24" ht="47.25">
      <c r="A304" s="143" t="s">
        <v>1224</v>
      </c>
      <c r="B304" s="105" t="s">
        <v>480</v>
      </c>
      <c r="C304" s="108" t="s">
        <v>1515</v>
      </c>
      <c r="D304" s="107">
        <v>0</v>
      </c>
      <c r="E304" s="107"/>
      <c r="F304" s="107">
        <v>0.10</v>
      </c>
      <c r="G304" s="107"/>
      <c r="H304" s="107">
        <v>0</v>
      </c>
      <c r="I304" s="107"/>
      <c r="J304" s="107"/>
      <c r="K304" s="107">
        <v>0</v>
      </c>
      <c r="L304" s="107"/>
      <c r="M304" s="107">
        <v>0.10</v>
      </c>
      <c r="N304" s="107"/>
      <c r="O304" s="107">
        <v>0</v>
      </c>
      <c r="P304" s="107"/>
      <c r="Q304" s="107"/>
      <c r="R304" s="107">
        <v>0</v>
      </c>
      <c r="S304" s="107"/>
      <c r="T304" s="107">
        <v>0.10</v>
      </c>
      <c r="U304" s="107"/>
      <c r="V304" s="107">
        <v>0</v>
      </c>
      <c r="W304" s="107"/>
      <c r="X304" s="107"/>
    </row>
    <row r="305" spans="1:24" ht="47.25">
      <c r="A305" s="143" t="s">
        <v>1224</v>
      </c>
      <c r="B305" s="105" t="s">
        <v>481</v>
      </c>
      <c r="C305" s="108" t="s">
        <v>1516</v>
      </c>
      <c r="D305" s="107">
        <v>0</v>
      </c>
      <c r="E305" s="107"/>
      <c r="F305" s="107">
        <v>0</v>
      </c>
      <c r="G305" s="107"/>
      <c r="H305" s="107">
        <v>0</v>
      </c>
      <c r="I305" s="107"/>
      <c r="J305" s="107"/>
      <c r="K305" s="107">
        <v>0</v>
      </c>
      <c r="L305" s="107"/>
      <c r="M305" s="107">
        <v>0</v>
      </c>
      <c r="N305" s="107"/>
      <c r="O305" s="107">
        <v>0</v>
      </c>
      <c r="P305" s="107"/>
      <c r="Q305" s="107"/>
      <c r="R305" s="107">
        <v>0</v>
      </c>
      <c r="S305" s="107"/>
      <c r="T305" s="107">
        <v>0</v>
      </c>
      <c r="U305" s="107"/>
      <c r="V305" s="107">
        <v>0</v>
      </c>
      <c r="W305" s="107"/>
      <c r="X305" s="107"/>
    </row>
    <row r="306" spans="1:24" ht="78.75">
      <c r="A306" s="143" t="s">
        <v>1224</v>
      </c>
      <c r="B306" s="105" t="s">
        <v>482</v>
      </c>
      <c r="C306" s="108" t="s">
        <v>1517</v>
      </c>
      <c r="D306" s="107">
        <v>0</v>
      </c>
      <c r="E306" s="107"/>
      <c r="F306" s="107">
        <v>0</v>
      </c>
      <c r="G306" s="107"/>
      <c r="H306" s="107">
        <v>2.2759999999999998</v>
      </c>
      <c r="I306" s="107"/>
      <c r="J306" s="107"/>
      <c r="K306" s="107">
        <v>0</v>
      </c>
      <c r="L306" s="107"/>
      <c r="M306" s="107">
        <v>0</v>
      </c>
      <c r="N306" s="107"/>
      <c r="O306" s="107">
        <v>2.2759999999999998</v>
      </c>
      <c r="P306" s="107"/>
      <c r="Q306" s="107"/>
      <c r="R306" s="107">
        <v>0</v>
      </c>
      <c r="S306" s="107"/>
      <c r="T306" s="107">
        <v>0</v>
      </c>
      <c r="U306" s="107"/>
      <c r="V306" s="107">
        <v>2.2759999999999998</v>
      </c>
      <c r="W306" s="107"/>
      <c r="X306" s="107"/>
    </row>
    <row r="307" spans="1:24" ht="110.25">
      <c r="A307" s="143" t="s">
        <v>1224</v>
      </c>
      <c r="B307" s="105" t="s">
        <v>483</v>
      </c>
      <c r="C307" s="108" t="s">
        <v>1518</v>
      </c>
      <c r="D307" s="107">
        <v>0</v>
      </c>
      <c r="E307" s="107"/>
      <c r="F307" s="107">
        <v>0</v>
      </c>
      <c r="G307" s="107"/>
      <c r="H307" s="107">
        <v>0.16</v>
      </c>
      <c r="I307" s="107"/>
      <c r="J307" s="107"/>
      <c r="K307" s="107">
        <v>0</v>
      </c>
      <c r="L307" s="107"/>
      <c r="M307" s="107">
        <v>0</v>
      </c>
      <c r="N307" s="107"/>
      <c r="O307" s="107">
        <v>0.16</v>
      </c>
      <c r="P307" s="107"/>
      <c r="Q307" s="107"/>
      <c r="R307" s="107">
        <v>0</v>
      </c>
      <c r="S307" s="107"/>
      <c r="T307" s="107">
        <v>0</v>
      </c>
      <c r="U307" s="107"/>
      <c r="V307" s="107">
        <v>0.16</v>
      </c>
      <c r="W307" s="107"/>
      <c r="X307" s="107"/>
    </row>
    <row r="308" spans="1:24" ht="47.25">
      <c r="A308" s="143" t="s">
        <v>1223</v>
      </c>
      <c r="B308" s="105" t="s">
        <v>484</v>
      </c>
      <c r="C308" s="108" t="s">
        <v>1519</v>
      </c>
      <c r="D308" s="107">
        <v>0</v>
      </c>
      <c r="E308" s="107"/>
      <c r="F308" s="107">
        <v>0</v>
      </c>
      <c r="G308" s="107"/>
      <c r="H308" s="107">
        <v>0</v>
      </c>
      <c r="I308" s="107"/>
      <c r="J308" s="107"/>
      <c r="K308" s="107">
        <v>0</v>
      </c>
      <c r="L308" s="107"/>
      <c r="M308" s="107">
        <v>0</v>
      </c>
      <c r="N308" s="107"/>
      <c r="O308" s="107">
        <v>0</v>
      </c>
      <c r="P308" s="107"/>
      <c r="Q308" s="107"/>
      <c r="R308" s="107">
        <v>0</v>
      </c>
      <c r="S308" s="107"/>
      <c r="T308" s="107">
        <v>0</v>
      </c>
      <c r="U308" s="107"/>
      <c r="V308" s="107">
        <v>0</v>
      </c>
      <c r="W308" s="107"/>
      <c r="X308" s="107"/>
    </row>
    <row r="309" spans="1:24" ht="47.25">
      <c r="A309" s="143" t="s">
        <v>1223</v>
      </c>
      <c r="B309" s="105" t="s">
        <v>485</v>
      </c>
      <c r="C309" s="108" t="s">
        <v>1520</v>
      </c>
      <c r="D309" s="107">
        <v>1.26</v>
      </c>
      <c r="E309" s="107"/>
      <c r="F309" s="107">
        <v>0</v>
      </c>
      <c r="G309" s="107"/>
      <c r="H309" s="107">
        <v>0</v>
      </c>
      <c r="I309" s="107"/>
      <c r="J309" s="107"/>
      <c r="K309" s="107">
        <v>1.26</v>
      </c>
      <c r="L309" s="107"/>
      <c r="M309" s="107">
        <v>0</v>
      </c>
      <c r="N309" s="107"/>
      <c r="O309" s="107">
        <v>0</v>
      </c>
      <c r="P309" s="107"/>
      <c r="Q309" s="107"/>
      <c r="R309" s="107">
        <v>1.26</v>
      </c>
      <c r="S309" s="107"/>
      <c r="T309" s="107">
        <v>0</v>
      </c>
      <c r="U309" s="107"/>
      <c r="V309" s="107">
        <v>0</v>
      </c>
      <c r="W309" s="107"/>
      <c r="X309" s="107"/>
    </row>
    <row r="310" spans="1:24" ht="78.75">
      <c r="A310" s="143" t="s">
        <v>1223</v>
      </c>
      <c r="B310" s="105" t="s">
        <v>486</v>
      </c>
      <c r="C310" s="108" t="s">
        <v>1521</v>
      </c>
      <c r="D310" s="107">
        <v>0</v>
      </c>
      <c r="E310" s="107"/>
      <c r="F310" s="107">
        <v>0</v>
      </c>
      <c r="G310" s="107"/>
      <c r="H310" s="107">
        <v>0</v>
      </c>
      <c r="I310" s="107"/>
      <c r="J310" s="107"/>
      <c r="K310" s="107">
        <v>0</v>
      </c>
      <c r="L310" s="107"/>
      <c r="M310" s="107">
        <v>0</v>
      </c>
      <c r="N310" s="107"/>
      <c r="O310" s="107">
        <v>0</v>
      </c>
      <c r="P310" s="107"/>
      <c r="Q310" s="107"/>
      <c r="R310" s="107">
        <v>0</v>
      </c>
      <c r="S310" s="107"/>
      <c r="T310" s="107">
        <v>0</v>
      </c>
      <c r="U310" s="107"/>
      <c r="V310" s="107">
        <v>0</v>
      </c>
      <c r="W310" s="107"/>
      <c r="X310" s="107"/>
    </row>
    <row r="311" spans="1:24" ht="47.25">
      <c r="A311" s="143" t="s">
        <v>1223</v>
      </c>
      <c r="B311" s="105" t="s">
        <v>487</v>
      </c>
      <c r="C311" s="10" t="s">
        <v>1522</v>
      </c>
      <c r="D311" s="107">
        <v>0</v>
      </c>
      <c r="E311" s="107"/>
      <c r="F311" s="107">
        <v>0</v>
      </c>
      <c r="G311" s="107"/>
      <c r="H311" s="107">
        <v>0</v>
      </c>
      <c r="I311" s="107"/>
      <c r="J311" s="107"/>
      <c r="K311" s="107">
        <v>0</v>
      </c>
      <c r="L311" s="107"/>
      <c r="M311" s="107">
        <v>0</v>
      </c>
      <c r="N311" s="107"/>
      <c r="O311" s="107">
        <v>0</v>
      </c>
      <c r="P311" s="107"/>
      <c r="Q311" s="107"/>
      <c r="R311" s="107">
        <v>0</v>
      </c>
      <c r="S311" s="107"/>
      <c r="T311" s="107">
        <v>0</v>
      </c>
      <c r="U311" s="107"/>
      <c r="V311" s="107">
        <v>0</v>
      </c>
      <c r="W311" s="107"/>
      <c r="X311" s="107"/>
    </row>
    <row r="312" spans="1:24" ht="78.75">
      <c r="A312" s="143" t="s">
        <v>1224</v>
      </c>
      <c r="B312" s="105" t="s">
        <v>488</v>
      </c>
      <c r="C312" s="108" t="s">
        <v>1523</v>
      </c>
      <c r="D312" s="107">
        <v>0</v>
      </c>
      <c r="E312" s="107"/>
      <c r="F312" s="107">
        <v>0</v>
      </c>
      <c r="G312" s="107"/>
      <c r="H312" s="107">
        <v>0</v>
      </c>
      <c r="I312" s="107"/>
      <c r="J312" s="107"/>
      <c r="K312" s="107">
        <v>0</v>
      </c>
      <c r="L312" s="107"/>
      <c r="M312" s="107">
        <v>0</v>
      </c>
      <c r="N312" s="107"/>
      <c r="O312" s="107">
        <v>0</v>
      </c>
      <c r="P312" s="107"/>
      <c r="Q312" s="107"/>
      <c r="R312" s="107">
        <v>0</v>
      </c>
      <c r="S312" s="107"/>
      <c r="T312" s="107">
        <v>0</v>
      </c>
      <c r="U312" s="107"/>
      <c r="V312" s="107">
        <v>0</v>
      </c>
      <c r="W312" s="107"/>
      <c r="X312" s="107"/>
    </row>
    <row r="313" spans="1:24" ht="47.25">
      <c r="A313" s="143" t="s">
        <v>1223</v>
      </c>
      <c r="B313" s="105" t="s">
        <v>489</v>
      </c>
      <c r="C313" s="108" t="s">
        <v>1524</v>
      </c>
      <c r="D313" s="107">
        <v>0</v>
      </c>
      <c r="E313" s="107"/>
      <c r="F313" s="107">
        <v>0</v>
      </c>
      <c r="G313" s="107"/>
      <c r="H313" s="107">
        <v>0</v>
      </c>
      <c r="I313" s="107"/>
      <c r="J313" s="107"/>
      <c r="K313" s="107">
        <v>0</v>
      </c>
      <c r="L313" s="107"/>
      <c r="M313" s="107">
        <v>0</v>
      </c>
      <c r="N313" s="107"/>
      <c r="O313" s="107">
        <v>0</v>
      </c>
      <c r="P313" s="107"/>
      <c r="Q313" s="107"/>
      <c r="R313" s="107">
        <v>0</v>
      </c>
      <c r="S313" s="107"/>
      <c r="T313" s="107">
        <v>0</v>
      </c>
      <c r="U313" s="107"/>
      <c r="V313" s="107">
        <v>0</v>
      </c>
      <c r="W313" s="107"/>
      <c r="X313" s="107"/>
    </row>
    <row r="314" spans="1:24" ht="47.25">
      <c r="A314" s="143" t="s">
        <v>1223</v>
      </c>
      <c r="B314" s="105" t="s">
        <v>490</v>
      </c>
      <c r="C314" s="108" t="s">
        <v>1525</v>
      </c>
      <c r="D314" s="107">
        <v>0</v>
      </c>
      <c r="E314" s="107"/>
      <c r="F314" s="107">
        <v>0</v>
      </c>
      <c r="G314" s="107"/>
      <c r="H314" s="107">
        <v>0</v>
      </c>
      <c r="I314" s="107"/>
      <c r="J314" s="107"/>
      <c r="K314" s="107">
        <v>0</v>
      </c>
      <c r="L314" s="107"/>
      <c r="M314" s="107">
        <v>0</v>
      </c>
      <c r="N314" s="107"/>
      <c r="O314" s="107">
        <v>0</v>
      </c>
      <c r="P314" s="107"/>
      <c r="Q314" s="107"/>
      <c r="R314" s="107">
        <v>0</v>
      </c>
      <c r="S314" s="107"/>
      <c r="T314" s="107">
        <v>0</v>
      </c>
      <c r="U314" s="107"/>
      <c r="V314" s="107">
        <v>0</v>
      </c>
      <c r="W314" s="107"/>
      <c r="X314" s="107"/>
    </row>
    <row r="315" spans="1:24" ht="78.75">
      <c r="A315" s="143" t="s">
        <v>1223</v>
      </c>
      <c r="B315" s="105" t="s">
        <v>491</v>
      </c>
      <c r="C315" s="108" t="s">
        <v>1526</v>
      </c>
      <c r="D315" s="107">
        <v>0</v>
      </c>
      <c r="E315" s="107"/>
      <c r="F315" s="107">
        <v>0</v>
      </c>
      <c r="G315" s="107"/>
      <c r="H315" s="107">
        <v>0</v>
      </c>
      <c r="I315" s="107"/>
      <c r="J315" s="107"/>
      <c r="K315" s="107">
        <v>0</v>
      </c>
      <c r="L315" s="107"/>
      <c r="M315" s="107">
        <v>0</v>
      </c>
      <c r="N315" s="107"/>
      <c r="O315" s="107">
        <v>0</v>
      </c>
      <c r="P315" s="107"/>
      <c r="Q315" s="107"/>
      <c r="R315" s="107">
        <v>0</v>
      </c>
      <c r="S315" s="107"/>
      <c r="T315" s="107">
        <v>0</v>
      </c>
      <c r="U315" s="107"/>
      <c r="V315" s="107">
        <v>0</v>
      </c>
      <c r="W315" s="107"/>
      <c r="X315" s="107"/>
    </row>
    <row r="316" spans="1:24" ht="78.75">
      <c r="A316" s="143" t="s">
        <v>1223</v>
      </c>
      <c r="B316" s="105" t="s">
        <v>492</v>
      </c>
      <c r="C316" s="108" t="s">
        <v>1527</v>
      </c>
      <c r="D316" s="107">
        <v>0</v>
      </c>
      <c r="E316" s="107"/>
      <c r="F316" s="107">
        <v>0</v>
      </c>
      <c r="G316" s="107"/>
      <c r="H316" s="107">
        <v>0</v>
      </c>
      <c r="I316" s="107"/>
      <c r="J316" s="107"/>
      <c r="K316" s="107">
        <v>0</v>
      </c>
      <c r="L316" s="107"/>
      <c r="M316" s="107">
        <v>0</v>
      </c>
      <c r="N316" s="107"/>
      <c r="O316" s="107">
        <v>0</v>
      </c>
      <c r="P316" s="107"/>
      <c r="Q316" s="107"/>
      <c r="R316" s="107">
        <v>0</v>
      </c>
      <c r="S316" s="107"/>
      <c r="T316" s="107">
        <v>0</v>
      </c>
      <c r="U316" s="107"/>
      <c r="V316" s="107">
        <v>0</v>
      </c>
      <c r="W316" s="107"/>
      <c r="X316" s="107"/>
    </row>
    <row r="317" spans="1:24" ht="47.25">
      <c r="A317" s="143" t="s">
        <v>1224</v>
      </c>
      <c r="B317" s="105" t="s">
        <v>493</v>
      </c>
      <c r="C317" s="108" t="s">
        <v>1528</v>
      </c>
      <c r="D317" s="107">
        <v>0</v>
      </c>
      <c r="E317" s="107"/>
      <c r="F317" s="107">
        <v>0</v>
      </c>
      <c r="G317" s="107"/>
      <c r="H317" s="107">
        <v>0</v>
      </c>
      <c r="I317" s="107"/>
      <c r="J317" s="107"/>
      <c r="K317" s="107">
        <v>0</v>
      </c>
      <c r="L317" s="107"/>
      <c r="M317" s="107">
        <v>0</v>
      </c>
      <c r="N317" s="107"/>
      <c r="O317" s="107">
        <v>0</v>
      </c>
      <c r="P317" s="107"/>
      <c r="Q317" s="107"/>
      <c r="R317" s="107">
        <v>0</v>
      </c>
      <c r="S317" s="107"/>
      <c r="T317" s="107">
        <v>0</v>
      </c>
      <c r="U317" s="107"/>
      <c r="V317" s="107">
        <v>0</v>
      </c>
      <c r="W317" s="107"/>
      <c r="X317" s="107"/>
    </row>
    <row r="318" spans="1:24" ht="47.25">
      <c r="A318" s="143" t="s">
        <v>1223</v>
      </c>
      <c r="B318" s="105" t="s">
        <v>494</v>
      </c>
      <c r="C318" s="108" t="s">
        <v>1529</v>
      </c>
      <c r="D318" s="107">
        <v>0</v>
      </c>
      <c r="E318" s="107"/>
      <c r="F318" s="107">
        <v>0</v>
      </c>
      <c r="G318" s="107"/>
      <c r="H318" s="107">
        <v>0</v>
      </c>
      <c r="I318" s="107"/>
      <c r="J318" s="107"/>
      <c r="K318" s="107">
        <v>0</v>
      </c>
      <c r="L318" s="107"/>
      <c r="M318" s="107">
        <v>0</v>
      </c>
      <c r="N318" s="107"/>
      <c r="O318" s="107">
        <v>0</v>
      </c>
      <c r="P318" s="107"/>
      <c r="Q318" s="107"/>
      <c r="R318" s="107">
        <v>0</v>
      </c>
      <c r="S318" s="107"/>
      <c r="T318" s="107">
        <v>0</v>
      </c>
      <c r="U318" s="107"/>
      <c r="V318" s="107">
        <v>0</v>
      </c>
      <c r="W318" s="107"/>
      <c r="X318" s="107"/>
    </row>
    <row r="319" spans="1:24" ht="47.25">
      <c r="A319" s="143" t="s">
        <v>1223</v>
      </c>
      <c r="B319" s="105" t="s">
        <v>495</v>
      </c>
      <c r="C319" s="108" t="s">
        <v>1530</v>
      </c>
      <c r="D319" s="107">
        <v>0</v>
      </c>
      <c r="E319" s="107"/>
      <c r="F319" s="107">
        <v>0</v>
      </c>
      <c r="G319" s="107"/>
      <c r="H319" s="107">
        <v>0</v>
      </c>
      <c r="I319" s="107"/>
      <c r="J319" s="107"/>
      <c r="K319" s="107">
        <v>0</v>
      </c>
      <c r="L319" s="107"/>
      <c r="M319" s="107">
        <v>0</v>
      </c>
      <c r="N319" s="107"/>
      <c r="O319" s="107">
        <v>0</v>
      </c>
      <c r="P319" s="107"/>
      <c r="Q319" s="107"/>
      <c r="R319" s="107">
        <v>0</v>
      </c>
      <c r="S319" s="107"/>
      <c r="T319" s="107">
        <v>0</v>
      </c>
      <c r="U319" s="107"/>
      <c r="V319" s="107">
        <v>0</v>
      </c>
      <c r="W319" s="107"/>
      <c r="X319" s="107"/>
    </row>
    <row r="320" spans="1:24" ht="47.25">
      <c r="A320" s="143" t="s">
        <v>1223</v>
      </c>
      <c r="B320" s="105" t="s">
        <v>496</v>
      </c>
      <c r="C320" s="108" t="s">
        <v>1531</v>
      </c>
      <c r="D320" s="107">
        <v>0</v>
      </c>
      <c r="E320" s="107"/>
      <c r="F320" s="107">
        <v>0</v>
      </c>
      <c r="G320" s="107"/>
      <c r="H320" s="107">
        <v>0</v>
      </c>
      <c r="I320" s="107"/>
      <c r="J320" s="107"/>
      <c r="K320" s="107">
        <v>0</v>
      </c>
      <c r="L320" s="107"/>
      <c r="M320" s="107">
        <v>0</v>
      </c>
      <c r="N320" s="107"/>
      <c r="O320" s="107">
        <v>0</v>
      </c>
      <c r="P320" s="107"/>
      <c r="Q320" s="107"/>
      <c r="R320" s="107">
        <v>0</v>
      </c>
      <c r="S320" s="107"/>
      <c r="T320" s="107">
        <v>0</v>
      </c>
      <c r="U320" s="107"/>
      <c r="V320" s="107">
        <v>0</v>
      </c>
      <c r="W320" s="107"/>
      <c r="X320" s="107"/>
    </row>
    <row r="321" spans="1:24" ht="63">
      <c r="A321" s="143" t="s">
        <v>1224</v>
      </c>
      <c r="B321" s="105" t="s">
        <v>497</v>
      </c>
      <c r="C321" s="108" t="s">
        <v>1532</v>
      </c>
      <c r="D321" s="107">
        <v>0</v>
      </c>
      <c r="E321" s="107"/>
      <c r="F321" s="107">
        <v>0</v>
      </c>
      <c r="G321" s="107"/>
      <c r="H321" s="107">
        <v>0</v>
      </c>
      <c r="I321" s="107"/>
      <c r="J321" s="107"/>
      <c r="K321" s="107">
        <v>0</v>
      </c>
      <c r="L321" s="107"/>
      <c r="M321" s="107">
        <v>0</v>
      </c>
      <c r="N321" s="107"/>
      <c r="O321" s="107">
        <v>0</v>
      </c>
      <c r="P321" s="107"/>
      <c r="Q321" s="107"/>
      <c r="R321" s="107">
        <v>0</v>
      </c>
      <c r="S321" s="107"/>
      <c r="T321" s="107">
        <v>0</v>
      </c>
      <c r="U321" s="107"/>
      <c r="V321" s="107">
        <v>0</v>
      </c>
      <c r="W321" s="107"/>
      <c r="X321" s="107"/>
    </row>
    <row r="322" spans="1:24" ht="63">
      <c r="A322" s="143" t="s">
        <v>1223</v>
      </c>
      <c r="B322" s="105" t="s">
        <v>498</v>
      </c>
      <c r="C322" s="108" t="s">
        <v>1533</v>
      </c>
      <c r="D322" s="107">
        <v>0.25</v>
      </c>
      <c r="E322" s="107"/>
      <c r="F322" s="107">
        <v>0</v>
      </c>
      <c r="G322" s="107"/>
      <c r="H322" s="107">
        <v>0</v>
      </c>
      <c r="I322" s="107"/>
      <c r="J322" s="107"/>
      <c r="K322" s="107">
        <v>0.25</v>
      </c>
      <c r="L322" s="107"/>
      <c r="M322" s="107">
        <v>0</v>
      </c>
      <c r="N322" s="107"/>
      <c r="O322" s="107">
        <v>0</v>
      </c>
      <c r="P322" s="107"/>
      <c r="Q322" s="107"/>
      <c r="R322" s="107">
        <v>0.25</v>
      </c>
      <c r="S322" s="107"/>
      <c r="T322" s="107">
        <v>0</v>
      </c>
      <c r="U322" s="107"/>
      <c r="V322" s="107">
        <v>0</v>
      </c>
      <c r="W322" s="107"/>
      <c r="X322" s="107"/>
    </row>
    <row r="323" spans="1:24" ht="47.25">
      <c r="A323" s="143" t="s">
        <v>1223</v>
      </c>
      <c r="B323" s="105" t="s">
        <v>499</v>
      </c>
      <c r="C323" s="108" t="s">
        <v>1534</v>
      </c>
      <c r="D323" s="107">
        <v>2</v>
      </c>
      <c r="E323" s="107"/>
      <c r="F323" s="107">
        <v>0</v>
      </c>
      <c r="G323" s="107"/>
      <c r="H323" s="107">
        <v>0</v>
      </c>
      <c r="I323" s="107"/>
      <c r="J323" s="107"/>
      <c r="K323" s="107">
        <v>2</v>
      </c>
      <c r="L323" s="107"/>
      <c r="M323" s="107">
        <v>0</v>
      </c>
      <c r="N323" s="107"/>
      <c r="O323" s="107">
        <v>0</v>
      </c>
      <c r="P323" s="107"/>
      <c r="Q323" s="107"/>
      <c r="R323" s="107">
        <v>2</v>
      </c>
      <c r="S323" s="107"/>
      <c r="T323" s="107">
        <v>0</v>
      </c>
      <c r="U323" s="107"/>
      <c r="V323" s="107">
        <v>0</v>
      </c>
      <c r="W323" s="107"/>
      <c r="X323" s="107"/>
    </row>
    <row r="324" spans="1:24" ht="78.75">
      <c r="A324" s="143" t="s">
        <v>1224</v>
      </c>
      <c r="B324" s="105" t="s">
        <v>500</v>
      </c>
      <c r="C324" s="108" t="s">
        <v>1535</v>
      </c>
      <c r="D324" s="107">
        <v>0</v>
      </c>
      <c r="E324" s="107"/>
      <c r="F324" s="107">
        <v>0</v>
      </c>
      <c r="G324" s="107"/>
      <c r="H324" s="107">
        <v>0.15</v>
      </c>
      <c r="I324" s="107"/>
      <c r="J324" s="107"/>
      <c r="K324" s="107">
        <v>0</v>
      </c>
      <c r="L324" s="107"/>
      <c r="M324" s="107">
        <v>0</v>
      </c>
      <c r="N324" s="107"/>
      <c r="O324" s="107">
        <v>0.15</v>
      </c>
      <c r="P324" s="107"/>
      <c r="Q324" s="107"/>
      <c r="R324" s="107">
        <v>0</v>
      </c>
      <c r="S324" s="107"/>
      <c r="T324" s="107">
        <v>0</v>
      </c>
      <c r="U324" s="107"/>
      <c r="V324" s="107">
        <v>0.15</v>
      </c>
      <c r="W324" s="107"/>
      <c r="X324" s="107"/>
    </row>
    <row r="325" spans="1:24" ht="47.25">
      <c r="A325" s="143" t="s">
        <v>1223</v>
      </c>
      <c r="B325" s="105" t="s">
        <v>501</v>
      </c>
      <c r="C325" s="108" t="s">
        <v>1536</v>
      </c>
      <c r="D325" s="107">
        <v>0.25</v>
      </c>
      <c r="E325" s="107"/>
      <c r="F325" s="107">
        <v>0</v>
      </c>
      <c r="G325" s="107"/>
      <c r="H325" s="107">
        <v>0</v>
      </c>
      <c r="I325" s="107"/>
      <c r="J325" s="107"/>
      <c r="K325" s="107">
        <v>0.25</v>
      </c>
      <c r="L325" s="107"/>
      <c r="M325" s="107">
        <v>0</v>
      </c>
      <c r="N325" s="107"/>
      <c r="O325" s="107">
        <v>0</v>
      </c>
      <c r="P325" s="107"/>
      <c r="Q325" s="107"/>
      <c r="R325" s="107">
        <v>0.25</v>
      </c>
      <c r="S325" s="107"/>
      <c r="T325" s="107">
        <v>0</v>
      </c>
      <c r="U325" s="107"/>
      <c r="V325" s="107">
        <v>0</v>
      </c>
      <c r="W325" s="107"/>
      <c r="X325" s="107"/>
    </row>
    <row r="326" spans="1:24" ht="47.25">
      <c r="A326" s="143" t="s">
        <v>1223</v>
      </c>
      <c r="B326" s="105" t="s">
        <v>502</v>
      </c>
      <c r="C326" s="108" t="s">
        <v>1537</v>
      </c>
      <c r="D326" s="107">
        <v>0</v>
      </c>
      <c r="E326" s="107"/>
      <c r="F326" s="107">
        <v>0</v>
      </c>
      <c r="G326" s="107"/>
      <c r="H326" s="107">
        <v>0</v>
      </c>
      <c r="I326" s="107"/>
      <c r="J326" s="107"/>
      <c r="K326" s="107">
        <v>0</v>
      </c>
      <c r="L326" s="107"/>
      <c r="M326" s="107">
        <v>0</v>
      </c>
      <c r="N326" s="107"/>
      <c r="O326" s="107">
        <v>0</v>
      </c>
      <c r="P326" s="107"/>
      <c r="Q326" s="107"/>
      <c r="R326" s="107">
        <v>0</v>
      </c>
      <c r="S326" s="107"/>
      <c r="T326" s="107">
        <v>0</v>
      </c>
      <c r="U326" s="107"/>
      <c r="V326" s="107">
        <v>0</v>
      </c>
      <c r="W326" s="107"/>
      <c r="X326" s="107"/>
    </row>
    <row r="327" spans="1:24" ht="110.25">
      <c r="A327" s="143" t="s">
        <v>1224</v>
      </c>
      <c r="B327" s="105" t="s">
        <v>503</v>
      </c>
      <c r="C327" s="108" t="s">
        <v>1538</v>
      </c>
      <c r="D327" s="107">
        <v>0</v>
      </c>
      <c r="E327" s="107"/>
      <c r="F327" s="107">
        <v>0</v>
      </c>
      <c r="G327" s="107"/>
      <c r="H327" s="107">
        <v>0</v>
      </c>
      <c r="I327" s="107"/>
      <c r="J327" s="107"/>
      <c r="K327" s="107">
        <v>0</v>
      </c>
      <c r="L327" s="107"/>
      <c r="M327" s="107">
        <v>0</v>
      </c>
      <c r="N327" s="107"/>
      <c r="O327" s="107">
        <v>0</v>
      </c>
      <c r="P327" s="107"/>
      <c r="Q327" s="107"/>
      <c r="R327" s="107">
        <v>0</v>
      </c>
      <c r="S327" s="107"/>
      <c r="T327" s="107">
        <v>0</v>
      </c>
      <c r="U327" s="107"/>
      <c r="V327" s="107">
        <v>0</v>
      </c>
      <c r="W327" s="107"/>
      <c r="X327" s="107"/>
    </row>
    <row r="328" spans="1:24" ht="47.25">
      <c r="A328" s="143" t="s">
        <v>1223</v>
      </c>
      <c r="B328" s="105" t="s">
        <v>504</v>
      </c>
      <c r="C328" s="108" t="s">
        <v>1539</v>
      </c>
      <c r="D328" s="107">
        <v>0</v>
      </c>
      <c r="E328" s="107"/>
      <c r="F328" s="107">
        <v>0</v>
      </c>
      <c r="G328" s="107"/>
      <c r="H328" s="107">
        <v>0</v>
      </c>
      <c r="I328" s="107"/>
      <c r="J328" s="107"/>
      <c r="K328" s="107">
        <v>0</v>
      </c>
      <c r="L328" s="107"/>
      <c r="M328" s="107">
        <v>0</v>
      </c>
      <c r="N328" s="107"/>
      <c r="O328" s="107">
        <v>0</v>
      </c>
      <c r="P328" s="107"/>
      <c r="Q328" s="107"/>
      <c r="R328" s="107">
        <v>0</v>
      </c>
      <c r="S328" s="107"/>
      <c r="T328" s="107">
        <v>0</v>
      </c>
      <c r="U328" s="107"/>
      <c r="V328" s="107">
        <v>0</v>
      </c>
      <c r="W328" s="107"/>
      <c r="X328" s="107"/>
    </row>
    <row r="329" spans="1:24" ht="78.75">
      <c r="A329" s="143" t="s">
        <v>1224</v>
      </c>
      <c r="B329" s="105" t="s">
        <v>505</v>
      </c>
      <c r="C329" s="108" t="s">
        <v>1540</v>
      </c>
      <c r="D329" s="107">
        <v>0</v>
      </c>
      <c r="E329" s="107"/>
      <c r="F329" s="107">
        <v>0</v>
      </c>
      <c r="G329" s="107"/>
      <c r="H329" s="107">
        <v>0.10</v>
      </c>
      <c r="I329" s="107"/>
      <c r="J329" s="107"/>
      <c r="K329" s="107">
        <v>0</v>
      </c>
      <c r="L329" s="107"/>
      <c r="M329" s="107">
        <v>0</v>
      </c>
      <c r="N329" s="107"/>
      <c r="O329" s="107">
        <v>0.10</v>
      </c>
      <c r="P329" s="107"/>
      <c r="Q329" s="107"/>
      <c r="R329" s="107">
        <v>0</v>
      </c>
      <c r="S329" s="107"/>
      <c r="T329" s="107">
        <v>0</v>
      </c>
      <c r="U329" s="107"/>
      <c r="V329" s="107">
        <v>0.10</v>
      </c>
      <c r="W329" s="107"/>
      <c r="X329" s="107"/>
    </row>
    <row r="330" spans="1:24" ht="94.5">
      <c r="A330" s="143" t="s">
        <v>1223</v>
      </c>
      <c r="B330" s="105" t="s">
        <v>506</v>
      </c>
      <c r="C330" s="108" t="s">
        <v>1541</v>
      </c>
      <c r="D330" s="107">
        <v>1.26</v>
      </c>
      <c r="E330" s="107"/>
      <c r="F330" s="107">
        <v>0</v>
      </c>
      <c r="G330" s="107"/>
      <c r="H330" s="107">
        <v>0.74399999999999999</v>
      </c>
      <c r="I330" s="107"/>
      <c r="J330" s="107"/>
      <c r="K330" s="107">
        <v>1.26</v>
      </c>
      <c r="L330" s="107"/>
      <c r="M330" s="107">
        <v>0</v>
      </c>
      <c r="N330" s="107"/>
      <c r="O330" s="107">
        <v>0.74399999999999999</v>
      </c>
      <c r="P330" s="107"/>
      <c r="Q330" s="107"/>
      <c r="R330" s="107">
        <v>1.26</v>
      </c>
      <c r="S330" s="107"/>
      <c r="T330" s="107">
        <v>0</v>
      </c>
      <c r="U330" s="107"/>
      <c r="V330" s="107">
        <v>0.74399999999999999</v>
      </c>
      <c r="W330" s="107"/>
      <c r="X330" s="107"/>
    </row>
    <row r="331" spans="1:24" ht="78.75">
      <c r="A331" s="143" t="s">
        <v>1224</v>
      </c>
      <c r="B331" s="105" t="s">
        <v>507</v>
      </c>
      <c r="C331" s="108" t="s">
        <v>1542</v>
      </c>
      <c r="D331" s="107">
        <v>0</v>
      </c>
      <c r="E331" s="107"/>
      <c r="F331" s="107">
        <v>0</v>
      </c>
      <c r="G331" s="107"/>
      <c r="H331" s="107">
        <v>0.25</v>
      </c>
      <c r="I331" s="107"/>
      <c r="J331" s="107"/>
      <c r="K331" s="107">
        <v>0</v>
      </c>
      <c r="L331" s="107"/>
      <c r="M331" s="107">
        <v>0</v>
      </c>
      <c r="N331" s="107"/>
      <c r="O331" s="107">
        <v>0.25</v>
      </c>
      <c r="P331" s="107"/>
      <c r="Q331" s="107"/>
      <c r="R331" s="107">
        <v>0</v>
      </c>
      <c r="S331" s="107"/>
      <c r="T331" s="107">
        <v>0</v>
      </c>
      <c r="U331" s="107"/>
      <c r="V331" s="107">
        <v>0.25</v>
      </c>
      <c r="W331" s="107"/>
      <c r="X331" s="107"/>
    </row>
    <row r="332" spans="1:24" ht="63">
      <c r="A332" s="143" t="s">
        <v>1224</v>
      </c>
      <c r="B332" s="105" t="s">
        <v>508</v>
      </c>
      <c r="C332" s="108" t="s">
        <v>1543</v>
      </c>
      <c r="D332" s="107">
        <v>0</v>
      </c>
      <c r="E332" s="107"/>
      <c r="F332" s="107">
        <v>0</v>
      </c>
      <c r="G332" s="107"/>
      <c r="H332" s="107">
        <v>0.60</v>
      </c>
      <c r="I332" s="107"/>
      <c r="J332" s="107"/>
      <c r="K332" s="107">
        <v>0</v>
      </c>
      <c r="L332" s="107"/>
      <c r="M332" s="107">
        <v>0</v>
      </c>
      <c r="N332" s="107"/>
      <c r="O332" s="107">
        <v>0.60</v>
      </c>
      <c r="P332" s="107"/>
      <c r="Q332" s="107"/>
      <c r="R332" s="107">
        <v>0</v>
      </c>
      <c r="S332" s="107"/>
      <c r="T332" s="107">
        <v>0</v>
      </c>
      <c r="U332" s="107"/>
      <c r="V332" s="107">
        <v>0.60</v>
      </c>
      <c r="W332" s="107"/>
      <c r="X332" s="107"/>
    </row>
    <row r="333" spans="1:24" ht="47.25">
      <c r="A333" s="143" t="s">
        <v>1223</v>
      </c>
      <c r="B333" s="105" t="s">
        <v>509</v>
      </c>
      <c r="C333" s="108" t="s">
        <v>1544</v>
      </c>
      <c r="D333" s="107">
        <v>0.16</v>
      </c>
      <c r="E333" s="107"/>
      <c r="F333" s="107">
        <v>0</v>
      </c>
      <c r="G333" s="107"/>
      <c r="H333" s="107">
        <v>0</v>
      </c>
      <c r="I333" s="107"/>
      <c r="J333" s="107"/>
      <c r="K333" s="107">
        <v>0.16</v>
      </c>
      <c r="L333" s="107"/>
      <c r="M333" s="107">
        <v>0</v>
      </c>
      <c r="N333" s="107"/>
      <c r="O333" s="107">
        <v>0</v>
      </c>
      <c r="P333" s="107"/>
      <c r="Q333" s="107"/>
      <c r="R333" s="107">
        <v>0.16</v>
      </c>
      <c r="S333" s="107"/>
      <c r="T333" s="107">
        <v>0</v>
      </c>
      <c r="U333" s="107"/>
      <c r="V333" s="107">
        <v>0</v>
      </c>
      <c r="W333" s="107"/>
      <c r="X333" s="107"/>
    </row>
    <row r="334" spans="1:24" ht="63">
      <c r="A334" s="143" t="s">
        <v>1224</v>
      </c>
      <c r="B334" s="105" t="s">
        <v>510</v>
      </c>
      <c r="C334" s="108" t="s">
        <v>1545</v>
      </c>
      <c r="D334" s="107">
        <v>0</v>
      </c>
      <c r="E334" s="107"/>
      <c r="F334" s="107">
        <v>0.30</v>
      </c>
      <c r="G334" s="107"/>
      <c r="H334" s="107">
        <v>0</v>
      </c>
      <c r="I334" s="107"/>
      <c r="J334" s="107"/>
      <c r="K334" s="107">
        <v>0</v>
      </c>
      <c r="L334" s="107"/>
      <c r="M334" s="107">
        <v>0.30</v>
      </c>
      <c r="N334" s="107"/>
      <c r="O334" s="107">
        <v>0</v>
      </c>
      <c r="P334" s="107"/>
      <c r="Q334" s="107"/>
      <c r="R334" s="107">
        <v>0</v>
      </c>
      <c r="S334" s="107"/>
      <c r="T334" s="107">
        <v>0.30</v>
      </c>
      <c r="U334" s="107"/>
      <c r="V334" s="107">
        <v>0</v>
      </c>
      <c r="W334" s="107"/>
      <c r="X334" s="107"/>
    </row>
    <row r="335" spans="1:24" ht="47.25">
      <c r="A335" s="143" t="s">
        <v>1223</v>
      </c>
      <c r="B335" s="105" t="s">
        <v>511</v>
      </c>
      <c r="C335" s="108" t="s">
        <v>1546</v>
      </c>
      <c r="D335" s="107">
        <v>0</v>
      </c>
      <c r="E335" s="107"/>
      <c r="F335" s="107">
        <v>0</v>
      </c>
      <c r="G335" s="107"/>
      <c r="H335" s="107">
        <v>0</v>
      </c>
      <c r="I335" s="107"/>
      <c r="J335" s="107"/>
      <c r="K335" s="107">
        <v>0</v>
      </c>
      <c r="L335" s="107"/>
      <c r="M335" s="107">
        <v>0</v>
      </c>
      <c r="N335" s="107"/>
      <c r="O335" s="107">
        <v>0</v>
      </c>
      <c r="P335" s="107"/>
      <c r="Q335" s="107"/>
      <c r="R335" s="107">
        <v>0</v>
      </c>
      <c r="S335" s="107"/>
      <c r="T335" s="107">
        <v>0</v>
      </c>
      <c r="U335" s="107"/>
      <c r="V335" s="107">
        <v>0</v>
      </c>
      <c r="W335" s="107"/>
      <c r="X335" s="107"/>
    </row>
    <row r="336" spans="1:24" ht="47.25">
      <c r="A336" s="143" t="s">
        <v>1223</v>
      </c>
      <c r="B336" s="105" t="s">
        <v>512</v>
      </c>
      <c r="C336" s="108" t="s">
        <v>1547</v>
      </c>
      <c r="D336" s="107">
        <v>0</v>
      </c>
      <c r="E336" s="107"/>
      <c r="F336" s="107">
        <v>0</v>
      </c>
      <c r="G336" s="107"/>
      <c r="H336" s="107">
        <v>0</v>
      </c>
      <c r="I336" s="107"/>
      <c r="J336" s="107"/>
      <c r="K336" s="107">
        <v>0</v>
      </c>
      <c r="L336" s="107"/>
      <c r="M336" s="107">
        <v>0</v>
      </c>
      <c r="N336" s="107"/>
      <c r="O336" s="107">
        <v>0</v>
      </c>
      <c r="P336" s="107"/>
      <c r="Q336" s="107"/>
      <c r="R336" s="107">
        <v>0</v>
      </c>
      <c r="S336" s="107"/>
      <c r="T336" s="107">
        <v>0</v>
      </c>
      <c r="U336" s="107"/>
      <c r="V336" s="107">
        <v>0</v>
      </c>
      <c r="W336" s="107"/>
      <c r="X336" s="107"/>
    </row>
    <row r="337" spans="1:24" ht="141.75">
      <c r="A337" s="143" t="s">
        <v>1223</v>
      </c>
      <c r="B337" s="105" t="s">
        <v>513</v>
      </c>
      <c r="C337" s="108" t="s">
        <v>1548</v>
      </c>
      <c r="D337" s="107">
        <v>0</v>
      </c>
      <c r="E337" s="107"/>
      <c r="F337" s="107">
        <v>0</v>
      </c>
      <c r="G337" s="107"/>
      <c r="H337" s="107">
        <v>0</v>
      </c>
      <c r="I337" s="107"/>
      <c r="J337" s="107"/>
      <c r="K337" s="107">
        <v>0</v>
      </c>
      <c r="L337" s="107"/>
      <c r="M337" s="107">
        <v>0</v>
      </c>
      <c r="N337" s="107"/>
      <c r="O337" s="107">
        <v>0</v>
      </c>
      <c r="P337" s="107"/>
      <c r="Q337" s="107"/>
      <c r="R337" s="107">
        <v>0</v>
      </c>
      <c r="S337" s="107"/>
      <c r="T337" s="107">
        <v>0</v>
      </c>
      <c r="U337" s="107"/>
      <c r="V337" s="107">
        <v>0</v>
      </c>
      <c r="W337" s="107"/>
      <c r="X337" s="107"/>
    </row>
    <row r="338" spans="1:24" ht="63">
      <c r="A338" s="143" t="s">
        <v>1223</v>
      </c>
      <c r="B338" s="105" t="s">
        <v>514</v>
      </c>
      <c r="C338" s="108" t="s">
        <v>1549</v>
      </c>
      <c r="D338" s="107">
        <v>0</v>
      </c>
      <c r="E338" s="107"/>
      <c r="F338" s="107">
        <v>0</v>
      </c>
      <c r="G338" s="107"/>
      <c r="H338" s="107">
        <v>0</v>
      </c>
      <c r="I338" s="107"/>
      <c r="J338" s="107"/>
      <c r="K338" s="107">
        <v>0</v>
      </c>
      <c r="L338" s="107"/>
      <c r="M338" s="107">
        <v>0</v>
      </c>
      <c r="N338" s="107"/>
      <c r="O338" s="107">
        <v>0</v>
      </c>
      <c r="P338" s="107"/>
      <c r="Q338" s="107"/>
      <c r="R338" s="107">
        <v>0</v>
      </c>
      <c r="S338" s="107"/>
      <c r="T338" s="107">
        <v>0</v>
      </c>
      <c r="U338" s="107"/>
      <c r="V338" s="107">
        <v>0</v>
      </c>
      <c r="W338" s="107"/>
      <c r="X338" s="107"/>
    </row>
    <row r="339" spans="1:24" ht="94.5">
      <c r="A339" s="143" t="s">
        <v>1223</v>
      </c>
      <c r="B339" s="105" t="s">
        <v>515</v>
      </c>
      <c r="C339" s="108" t="s">
        <v>1550</v>
      </c>
      <c r="D339" s="107">
        <v>0</v>
      </c>
      <c r="E339" s="107"/>
      <c r="F339" s="107">
        <v>0</v>
      </c>
      <c r="G339" s="107"/>
      <c r="H339" s="107">
        <v>0</v>
      </c>
      <c r="I339" s="107"/>
      <c r="J339" s="107"/>
      <c r="K339" s="107">
        <v>0</v>
      </c>
      <c r="L339" s="107"/>
      <c r="M339" s="107">
        <v>0</v>
      </c>
      <c r="N339" s="107"/>
      <c r="O339" s="107">
        <v>0</v>
      </c>
      <c r="P339" s="107"/>
      <c r="Q339" s="107"/>
      <c r="R339" s="107">
        <v>0</v>
      </c>
      <c r="S339" s="107"/>
      <c r="T339" s="107">
        <v>0</v>
      </c>
      <c r="U339" s="107"/>
      <c r="V339" s="107">
        <v>0</v>
      </c>
      <c r="W339" s="107"/>
      <c r="X339" s="107"/>
    </row>
    <row r="340" spans="1:24" ht="63">
      <c r="A340" s="143" t="s">
        <v>1223</v>
      </c>
      <c r="B340" s="105" t="s">
        <v>516</v>
      </c>
      <c r="C340" s="108" t="s">
        <v>1551</v>
      </c>
      <c r="D340" s="107">
        <v>0.80</v>
      </c>
      <c r="E340" s="107"/>
      <c r="F340" s="107">
        <v>0</v>
      </c>
      <c r="G340" s="107"/>
      <c r="H340" s="107">
        <v>0</v>
      </c>
      <c r="I340" s="107"/>
      <c r="J340" s="107"/>
      <c r="K340" s="107">
        <v>0.80</v>
      </c>
      <c r="L340" s="107"/>
      <c r="M340" s="107">
        <v>0</v>
      </c>
      <c r="N340" s="107"/>
      <c r="O340" s="107">
        <v>0</v>
      </c>
      <c r="P340" s="107"/>
      <c r="Q340" s="107"/>
      <c r="R340" s="107">
        <v>0.80</v>
      </c>
      <c r="S340" s="107"/>
      <c r="T340" s="107">
        <v>0</v>
      </c>
      <c r="U340" s="107"/>
      <c r="V340" s="107">
        <v>0</v>
      </c>
      <c r="W340" s="107"/>
      <c r="X340" s="107"/>
    </row>
    <row r="341" spans="1:24" ht="78.75">
      <c r="A341" s="143" t="s">
        <v>1223</v>
      </c>
      <c r="B341" s="105" t="s">
        <v>517</v>
      </c>
      <c r="C341" s="108" t="s">
        <v>1552</v>
      </c>
      <c r="D341" s="107">
        <v>0</v>
      </c>
      <c r="E341" s="107"/>
      <c r="F341" s="107">
        <v>0</v>
      </c>
      <c r="G341" s="107"/>
      <c r="H341" s="107">
        <v>0</v>
      </c>
      <c r="I341" s="107"/>
      <c r="J341" s="107"/>
      <c r="K341" s="107">
        <v>0</v>
      </c>
      <c r="L341" s="107"/>
      <c r="M341" s="107">
        <v>0</v>
      </c>
      <c r="N341" s="107"/>
      <c r="O341" s="107">
        <v>0</v>
      </c>
      <c r="P341" s="107"/>
      <c r="Q341" s="107"/>
      <c r="R341" s="107">
        <v>0</v>
      </c>
      <c r="S341" s="107"/>
      <c r="T341" s="107">
        <v>0</v>
      </c>
      <c r="U341" s="107"/>
      <c r="V341" s="107">
        <v>0</v>
      </c>
      <c r="W341" s="107"/>
      <c r="X341" s="107"/>
    </row>
    <row r="342" spans="1:24" ht="110.25">
      <c r="A342" s="143" t="s">
        <v>1223</v>
      </c>
      <c r="B342" s="105" t="s">
        <v>518</v>
      </c>
      <c r="C342" s="108" t="s">
        <v>1553</v>
      </c>
      <c r="D342" s="107">
        <v>0.40</v>
      </c>
      <c r="E342" s="107"/>
      <c r="F342" s="107">
        <v>0</v>
      </c>
      <c r="G342" s="107"/>
      <c r="H342" s="107">
        <v>0</v>
      </c>
      <c r="I342" s="107"/>
      <c r="J342" s="107"/>
      <c r="K342" s="107">
        <v>0.40</v>
      </c>
      <c r="L342" s="107"/>
      <c r="M342" s="107">
        <v>0</v>
      </c>
      <c r="N342" s="107"/>
      <c r="O342" s="107">
        <v>0</v>
      </c>
      <c r="P342" s="107"/>
      <c r="Q342" s="107"/>
      <c r="R342" s="107">
        <v>0.40</v>
      </c>
      <c r="S342" s="107"/>
      <c r="T342" s="107">
        <v>0</v>
      </c>
      <c r="U342" s="107"/>
      <c r="V342" s="107">
        <v>0</v>
      </c>
      <c r="W342" s="107"/>
      <c r="X342" s="107"/>
    </row>
    <row r="343" spans="1:24" ht="47.25">
      <c r="A343" s="143" t="s">
        <v>1223</v>
      </c>
      <c r="B343" s="105" t="s">
        <v>519</v>
      </c>
      <c r="C343" s="108" t="s">
        <v>1554</v>
      </c>
      <c r="D343" s="107">
        <v>0.40</v>
      </c>
      <c r="E343" s="107"/>
      <c r="F343" s="107">
        <v>0</v>
      </c>
      <c r="G343" s="107"/>
      <c r="H343" s="107">
        <v>0.15</v>
      </c>
      <c r="I343" s="107"/>
      <c r="J343" s="107"/>
      <c r="K343" s="107">
        <v>0.40</v>
      </c>
      <c r="L343" s="107"/>
      <c r="M343" s="107">
        <v>0</v>
      </c>
      <c r="N343" s="107"/>
      <c r="O343" s="107">
        <v>0.15</v>
      </c>
      <c r="P343" s="107"/>
      <c r="Q343" s="107"/>
      <c r="R343" s="107">
        <v>0.40</v>
      </c>
      <c r="S343" s="107"/>
      <c r="T343" s="107">
        <v>0</v>
      </c>
      <c r="U343" s="107"/>
      <c r="V343" s="107">
        <v>0.15</v>
      </c>
      <c r="W343" s="107"/>
      <c r="X343" s="107"/>
    </row>
    <row r="344" spans="1:24" ht="47.25">
      <c r="A344" s="143" t="s">
        <v>1223</v>
      </c>
      <c r="B344" s="105" t="s">
        <v>520</v>
      </c>
      <c r="C344" s="108" t="s">
        <v>1555</v>
      </c>
      <c r="D344" s="107">
        <v>0.40</v>
      </c>
      <c r="E344" s="107"/>
      <c r="F344" s="107">
        <v>0</v>
      </c>
      <c r="G344" s="107"/>
      <c r="H344" s="107">
        <v>0.05</v>
      </c>
      <c r="I344" s="107"/>
      <c r="J344" s="107"/>
      <c r="K344" s="107">
        <v>0.40</v>
      </c>
      <c r="L344" s="107"/>
      <c r="M344" s="107">
        <v>0</v>
      </c>
      <c r="N344" s="107"/>
      <c r="O344" s="107">
        <v>0.05</v>
      </c>
      <c r="P344" s="107"/>
      <c r="Q344" s="107"/>
      <c r="R344" s="107">
        <v>0.40</v>
      </c>
      <c r="S344" s="107"/>
      <c r="T344" s="107">
        <v>0</v>
      </c>
      <c r="U344" s="107"/>
      <c r="V344" s="107">
        <v>0.05</v>
      </c>
      <c r="W344" s="107"/>
      <c r="X344" s="107"/>
    </row>
    <row r="345" spans="1:24" ht="63">
      <c r="A345" s="143" t="s">
        <v>1223</v>
      </c>
      <c r="B345" s="105" t="s">
        <v>521</v>
      </c>
      <c r="C345" s="108" t="s">
        <v>1556</v>
      </c>
      <c r="D345" s="107">
        <v>0.80</v>
      </c>
      <c r="E345" s="107"/>
      <c r="F345" s="107">
        <v>0</v>
      </c>
      <c r="G345" s="107"/>
      <c r="H345" s="107">
        <v>0</v>
      </c>
      <c r="I345" s="107"/>
      <c r="J345" s="107"/>
      <c r="K345" s="107">
        <v>0.80</v>
      </c>
      <c r="L345" s="107"/>
      <c r="M345" s="107">
        <v>0</v>
      </c>
      <c r="N345" s="107"/>
      <c r="O345" s="107">
        <v>0</v>
      </c>
      <c r="P345" s="107"/>
      <c r="Q345" s="107"/>
      <c r="R345" s="107">
        <v>0.80</v>
      </c>
      <c r="S345" s="107"/>
      <c r="T345" s="107">
        <v>0</v>
      </c>
      <c r="U345" s="107"/>
      <c r="V345" s="107">
        <v>0</v>
      </c>
      <c r="W345" s="107"/>
      <c r="X345" s="107"/>
    </row>
    <row r="346" spans="1:24" ht="63">
      <c r="A346" s="143" t="s">
        <v>1223</v>
      </c>
      <c r="B346" s="105" t="s">
        <v>522</v>
      </c>
      <c r="C346" s="108" t="s">
        <v>1557</v>
      </c>
      <c r="D346" s="107">
        <v>2</v>
      </c>
      <c r="E346" s="107"/>
      <c r="F346" s="107">
        <v>0</v>
      </c>
      <c r="G346" s="107"/>
      <c r="H346" s="107">
        <v>0</v>
      </c>
      <c r="I346" s="107"/>
      <c r="J346" s="107"/>
      <c r="K346" s="107">
        <v>2</v>
      </c>
      <c r="L346" s="107"/>
      <c r="M346" s="107">
        <v>0</v>
      </c>
      <c r="N346" s="107"/>
      <c r="O346" s="107">
        <v>0</v>
      </c>
      <c r="P346" s="107"/>
      <c r="Q346" s="107"/>
      <c r="R346" s="107">
        <v>2</v>
      </c>
      <c r="S346" s="107"/>
      <c r="T346" s="107">
        <v>0</v>
      </c>
      <c r="U346" s="107"/>
      <c r="V346" s="107">
        <v>0</v>
      </c>
      <c r="W346" s="107"/>
      <c r="X346" s="107"/>
    </row>
    <row r="347" spans="1:24" ht="78.75">
      <c r="A347" s="143" t="s">
        <v>1224</v>
      </c>
      <c r="B347" s="105" t="s">
        <v>523</v>
      </c>
      <c r="C347" s="108" t="s">
        <v>1558</v>
      </c>
      <c r="D347" s="107">
        <v>0</v>
      </c>
      <c r="E347" s="107"/>
      <c r="F347" s="107">
        <v>0</v>
      </c>
      <c r="G347" s="107"/>
      <c r="H347" s="107">
        <v>0</v>
      </c>
      <c r="I347" s="107"/>
      <c r="J347" s="107"/>
      <c r="K347" s="107">
        <v>0</v>
      </c>
      <c r="L347" s="107"/>
      <c r="M347" s="107">
        <v>0</v>
      </c>
      <c r="N347" s="107"/>
      <c r="O347" s="107">
        <v>0</v>
      </c>
      <c r="P347" s="107"/>
      <c r="Q347" s="107"/>
      <c r="R347" s="107">
        <v>0</v>
      </c>
      <c r="S347" s="107"/>
      <c r="T347" s="107">
        <v>0</v>
      </c>
      <c r="U347" s="107"/>
      <c r="V347" s="107">
        <v>0</v>
      </c>
      <c r="W347" s="107"/>
      <c r="X347" s="107"/>
    </row>
    <row r="348" spans="1:24" ht="63">
      <c r="A348" s="143" t="s">
        <v>1223</v>
      </c>
      <c r="B348" s="105" t="s">
        <v>524</v>
      </c>
      <c r="C348" s="108" t="s">
        <v>1559</v>
      </c>
      <c r="D348" s="107">
        <v>0.80</v>
      </c>
      <c r="E348" s="107"/>
      <c r="F348" s="107">
        <v>0</v>
      </c>
      <c r="G348" s="107"/>
      <c r="H348" s="107">
        <v>0</v>
      </c>
      <c r="I348" s="107"/>
      <c r="J348" s="107"/>
      <c r="K348" s="107">
        <v>0.80</v>
      </c>
      <c r="L348" s="107"/>
      <c r="M348" s="107">
        <v>0</v>
      </c>
      <c r="N348" s="107"/>
      <c r="O348" s="107">
        <v>0</v>
      </c>
      <c r="P348" s="107"/>
      <c r="Q348" s="107"/>
      <c r="R348" s="107">
        <v>0.80</v>
      </c>
      <c r="S348" s="107"/>
      <c r="T348" s="107">
        <v>0</v>
      </c>
      <c r="U348" s="107"/>
      <c r="V348" s="107">
        <v>0</v>
      </c>
      <c r="W348" s="107"/>
      <c r="X348" s="107"/>
    </row>
    <row r="349" spans="1:24" ht="47.25">
      <c r="A349" s="143" t="s">
        <v>1223</v>
      </c>
      <c r="B349" s="105" t="s">
        <v>525</v>
      </c>
      <c r="C349" s="108" t="s">
        <v>1560</v>
      </c>
      <c r="D349" s="107">
        <v>0.80</v>
      </c>
      <c r="E349" s="107"/>
      <c r="F349" s="107">
        <v>0</v>
      </c>
      <c r="G349" s="107"/>
      <c r="H349" s="107">
        <v>0</v>
      </c>
      <c r="I349" s="107"/>
      <c r="J349" s="107"/>
      <c r="K349" s="107">
        <v>0.80</v>
      </c>
      <c r="L349" s="107"/>
      <c r="M349" s="107">
        <v>0</v>
      </c>
      <c r="N349" s="107"/>
      <c r="O349" s="107">
        <v>0</v>
      </c>
      <c r="P349" s="107"/>
      <c r="Q349" s="107"/>
      <c r="R349" s="107">
        <v>0.80</v>
      </c>
      <c r="S349" s="107"/>
      <c r="T349" s="107">
        <v>0</v>
      </c>
      <c r="U349" s="107"/>
      <c r="V349" s="107">
        <v>0</v>
      </c>
      <c r="W349" s="107"/>
      <c r="X349" s="107"/>
    </row>
    <row r="350" spans="1:24" ht="47.25">
      <c r="A350" s="143" t="s">
        <v>1223</v>
      </c>
      <c r="B350" s="105" t="s">
        <v>526</v>
      </c>
      <c r="C350" s="108" t="s">
        <v>1561</v>
      </c>
      <c r="D350" s="107">
        <v>0.40</v>
      </c>
      <c r="E350" s="107"/>
      <c r="F350" s="107">
        <v>0</v>
      </c>
      <c r="G350" s="107"/>
      <c r="H350" s="107">
        <v>0</v>
      </c>
      <c r="I350" s="107"/>
      <c r="J350" s="107"/>
      <c r="K350" s="107">
        <v>0.40</v>
      </c>
      <c r="L350" s="107"/>
      <c r="M350" s="107">
        <v>0</v>
      </c>
      <c r="N350" s="107"/>
      <c r="O350" s="107">
        <v>0</v>
      </c>
      <c r="P350" s="107"/>
      <c r="Q350" s="107"/>
      <c r="R350" s="107">
        <v>0.40</v>
      </c>
      <c r="S350" s="107"/>
      <c r="T350" s="107">
        <v>0</v>
      </c>
      <c r="U350" s="107"/>
      <c r="V350" s="107">
        <v>0</v>
      </c>
      <c r="W350" s="107"/>
      <c r="X350" s="107"/>
    </row>
    <row r="351" spans="1:24" ht="47.25">
      <c r="A351" s="143" t="s">
        <v>1223</v>
      </c>
      <c r="B351" s="105" t="s">
        <v>527</v>
      </c>
      <c r="C351" s="108" t="s">
        <v>1562</v>
      </c>
      <c r="D351" s="107">
        <v>1.26</v>
      </c>
      <c r="E351" s="107"/>
      <c r="F351" s="107">
        <v>0</v>
      </c>
      <c r="G351" s="107"/>
      <c r="H351" s="107">
        <v>0</v>
      </c>
      <c r="I351" s="107"/>
      <c r="J351" s="107"/>
      <c r="K351" s="107">
        <v>1.26</v>
      </c>
      <c r="L351" s="107"/>
      <c r="M351" s="107">
        <v>0</v>
      </c>
      <c r="N351" s="107"/>
      <c r="O351" s="107">
        <v>0</v>
      </c>
      <c r="P351" s="107"/>
      <c r="Q351" s="107"/>
      <c r="R351" s="107">
        <v>1.26</v>
      </c>
      <c r="S351" s="107"/>
      <c r="T351" s="107">
        <v>0</v>
      </c>
      <c r="U351" s="107"/>
      <c r="V351" s="107">
        <v>0</v>
      </c>
      <c r="W351" s="107"/>
      <c r="X351" s="107"/>
    </row>
    <row r="352" spans="1:24" ht="63">
      <c r="A352" s="143" t="s">
        <v>1223</v>
      </c>
      <c r="B352" s="105" t="s">
        <v>528</v>
      </c>
      <c r="C352" s="108" t="s">
        <v>1563</v>
      </c>
      <c r="D352" s="107">
        <v>0.40</v>
      </c>
      <c r="E352" s="107"/>
      <c r="F352" s="107">
        <v>0</v>
      </c>
      <c r="G352" s="107"/>
      <c r="H352" s="107">
        <v>0</v>
      </c>
      <c r="I352" s="107"/>
      <c r="J352" s="107"/>
      <c r="K352" s="107">
        <v>0.40</v>
      </c>
      <c r="L352" s="107"/>
      <c r="M352" s="107">
        <v>0</v>
      </c>
      <c r="N352" s="107"/>
      <c r="O352" s="107">
        <v>0</v>
      </c>
      <c r="P352" s="107"/>
      <c r="Q352" s="107"/>
      <c r="R352" s="107">
        <v>0.40</v>
      </c>
      <c r="S352" s="107"/>
      <c r="T352" s="107">
        <v>0</v>
      </c>
      <c r="U352" s="107"/>
      <c r="V352" s="107">
        <v>0</v>
      </c>
      <c r="W352" s="107"/>
      <c r="X352" s="107"/>
    </row>
    <row r="353" spans="1:24" ht="63">
      <c r="A353" s="143" t="s">
        <v>1223</v>
      </c>
      <c r="B353" s="105" t="s">
        <v>529</v>
      </c>
      <c r="C353" s="108" t="s">
        <v>1564</v>
      </c>
      <c r="D353" s="107">
        <v>0</v>
      </c>
      <c r="E353" s="107"/>
      <c r="F353" s="107">
        <v>0</v>
      </c>
      <c r="G353" s="107"/>
      <c r="H353" s="107">
        <v>0</v>
      </c>
      <c r="I353" s="107"/>
      <c r="J353" s="107"/>
      <c r="K353" s="107">
        <v>0</v>
      </c>
      <c r="L353" s="107"/>
      <c r="M353" s="107">
        <v>0</v>
      </c>
      <c r="N353" s="107"/>
      <c r="O353" s="107">
        <v>0</v>
      </c>
      <c r="P353" s="107"/>
      <c r="Q353" s="107"/>
      <c r="R353" s="107">
        <v>0</v>
      </c>
      <c r="S353" s="107"/>
      <c r="T353" s="107">
        <v>0</v>
      </c>
      <c r="U353" s="107"/>
      <c r="V353" s="107">
        <v>0</v>
      </c>
      <c r="W353" s="107"/>
      <c r="X353" s="107"/>
    </row>
    <row r="354" spans="1:24" ht="47.25">
      <c r="A354" s="143" t="s">
        <v>1223</v>
      </c>
      <c r="B354" s="105" t="s">
        <v>530</v>
      </c>
      <c r="C354" s="108" t="s">
        <v>1565</v>
      </c>
      <c r="D354" s="107">
        <v>2</v>
      </c>
      <c r="E354" s="107"/>
      <c r="F354" s="107">
        <v>0</v>
      </c>
      <c r="G354" s="107"/>
      <c r="H354" s="107">
        <v>0</v>
      </c>
      <c r="I354" s="107"/>
      <c r="J354" s="107"/>
      <c r="K354" s="107">
        <v>2</v>
      </c>
      <c r="L354" s="107"/>
      <c r="M354" s="107">
        <v>0</v>
      </c>
      <c r="N354" s="107"/>
      <c r="O354" s="107">
        <v>0</v>
      </c>
      <c r="P354" s="107"/>
      <c r="Q354" s="107"/>
      <c r="R354" s="107">
        <v>2</v>
      </c>
      <c r="S354" s="107"/>
      <c r="T354" s="107">
        <v>0</v>
      </c>
      <c r="U354" s="107"/>
      <c r="V354" s="107">
        <v>0</v>
      </c>
      <c r="W354" s="107"/>
      <c r="X354" s="107"/>
    </row>
    <row r="355" spans="1:24" ht="47.25">
      <c r="A355" s="143" t="s">
        <v>1223</v>
      </c>
      <c r="B355" s="105" t="s">
        <v>531</v>
      </c>
      <c r="C355" s="108" t="s">
        <v>1566</v>
      </c>
      <c r="D355" s="107">
        <v>0.40</v>
      </c>
      <c r="E355" s="107"/>
      <c r="F355" s="107">
        <v>0</v>
      </c>
      <c r="G355" s="107"/>
      <c r="H355" s="107">
        <v>0</v>
      </c>
      <c r="I355" s="107"/>
      <c r="J355" s="107"/>
      <c r="K355" s="107">
        <v>0.40</v>
      </c>
      <c r="L355" s="107"/>
      <c r="M355" s="107">
        <v>0</v>
      </c>
      <c r="N355" s="107"/>
      <c r="O355" s="107">
        <v>0</v>
      </c>
      <c r="P355" s="107"/>
      <c r="Q355" s="107"/>
      <c r="R355" s="107">
        <v>0.40</v>
      </c>
      <c r="S355" s="107"/>
      <c r="T355" s="107">
        <v>0</v>
      </c>
      <c r="U355" s="107"/>
      <c r="V355" s="107">
        <v>0</v>
      </c>
      <c r="W355" s="107"/>
      <c r="X355" s="107"/>
    </row>
    <row r="356" spans="1:24" ht="47.25">
      <c r="A356" s="143" t="s">
        <v>1224</v>
      </c>
      <c r="B356" s="105" t="s">
        <v>532</v>
      </c>
      <c r="C356" s="108" t="s">
        <v>1567</v>
      </c>
      <c r="D356" s="107">
        <v>0</v>
      </c>
      <c r="E356" s="107"/>
      <c r="F356" s="107">
        <v>0</v>
      </c>
      <c r="G356" s="107"/>
      <c r="H356" s="107">
        <v>0.35</v>
      </c>
      <c r="I356" s="107"/>
      <c r="J356" s="107"/>
      <c r="K356" s="107">
        <v>0</v>
      </c>
      <c r="L356" s="107"/>
      <c r="M356" s="107">
        <v>0</v>
      </c>
      <c r="N356" s="107"/>
      <c r="O356" s="107">
        <v>0.35</v>
      </c>
      <c r="P356" s="107"/>
      <c r="Q356" s="107"/>
      <c r="R356" s="107">
        <v>0</v>
      </c>
      <c r="S356" s="107"/>
      <c r="T356" s="107">
        <v>0</v>
      </c>
      <c r="U356" s="107"/>
      <c r="V356" s="107">
        <v>0.35</v>
      </c>
      <c r="W356" s="107"/>
      <c r="X356" s="107"/>
    </row>
    <row r="357" spans="1:24" ht="47.25">
      <c r="A357" s="143" t="s">
        <v>1223</v>
      </c>
      <c r="B357" s="105" t="s">
        <v>533</v>
      </c>
      <c r="C357" s="108" t="s">
        <v>1568</v>
      </c>
      <c r="D357" s="107">
        <v>0.63</v>
      </c>
      <c r="E357" s="107"/>
      <c r="F357" s="107">
        <v>0</v>
      </c>
      <c r="G357" s="107"/>
      <c r="H357" s="107">
        <v>0</v>
      </c>
      <c r="I357" s="107"/>
      <c r="J357" s="107"/>
      <c r="K357" s="107">
        <v>0.63</v>
      </c>
      <c r="L357" s="107"/>
      <c r="M357" s="107">
        <v>0</v>
      </c>
      <c r="N357" s="107"/>
      <c r="O357" s="107">
        <v>0</v>
      </c>
      <c r="P357" s="107"/>
      <c r="Q357" s="107"/>
      <c r="R357" s="107">
        <v>0.63</v>
      </c>
      <c r="S357" s="107"/>
      <c r="T357" s="107">
        <v>0</v>
      </c>
      <c r="U357" s="107"/>
      <c r="V357" s="107">
        <v>0</v>
      </c>
      <c r="W357" s="107"/>
      <c r="X357" s="107"/>
    </row>
    <row r="358" spans="1:24" ht="63">
      <c r="A358" s="143" t="s">
        <v>1223</v>
      </c>
      <c r="B358" s="105" t="s">
        <v>534</v>
      </c>
      <c r="C358" s="108" t="s">
        <v>1569</v>
      </c>
      <c r="D358" s="107">
        <v>0.63</v>
      </c>
      <c r="E358" s="107"/>
      <c r="F358" s="107">
        <v>0</v>
      </c>
      <c r="G358" s="107"/>
      <c r="H358" s="107">
        <v>0</v>
      </c>
      <c r="I358" s="107"/>
      <c r="J358" s="107"/>
      <c r="K358" s="107">
        <v>0.63</v>
      </c>
      <c r="L358" s="107"/>
      <c r="M358" s="107">
        <v>0</v>
      </c>
      <c r="N358" s="107"/>
      <c r="O358" s="107">
        <v>0</v>
      </c>
      <c r="P358" s="107"/>
      <c r="Q358" s="107"/>
      <c r="R358" s="107">
        <v>0.63</v>
      </c>
      <c r="S358" s="107"/>
      <c r="T358" s="107">
        <v>0</v>
      </c>
      <c r="U358" s="107"/>
      <c r="V358" s="107">
        <v>0</v>
      </c>
      <c r="W358" s="107"/>
      <c r="X358" s="107"/>
    </row>
    <row r="359" spans="1:24" ht="78.75">
      <c r="A359" s="143" t="s">
        <v>1224</v>
      </c>
      <c r="B359" s="105" t="s">
        <v>535</v>
      </c>
      <c r="C359" s="108" t="s">
        <v>1570</v>
      </c>
      <c r="D359" s="107">
        <v>0</v>
      </c>
      <c r="E359" s="107"/>
      <c r="F359" s="107">
        <v>0</v>
      </c>
      <c r="G359" s="107"/>
      <c r="H359" s="107">
        <v>0</v>
      </c>
      <c r="I359" s="107"/>
      <c r="J359" s="107"/>
      <c r="K359" s="107">
        <v>0</v>
      </c>
      <c r="L359" s="107"/>
      <c r="M359" s="107">
        <v>0</v>
      </c>
      <c r="N359" s="107"/>
      <c r="O359" s="107">
        <v>0</v>
      </c>
      <c r="P359" s="107"/>
      <c r="Q359" s="107"/>
      <c r="R359" s="107">
        <v>0</v>
      </c>
      <c r="S359" s="107"/>
      <c r="T359" s="107">
        <v>0</v>
      </c>
      <c r="U359" s="107"/>
      <c r="V359" s="107">
        <v>0</v>
      </c>
      <c r="W359" s="107"/>
      <c r="X359" s="107"/>
    </row>
    <row r="360" spans="1:24" ht="78.75">
      <c r="A360" s="143" t="s">
        <v>1224</v>
      </c>
      <c r="B360" s="105" t="s">
        <v>536</v>
      </c>
      <c r="C360" s="108" t="s">
        <v>1571</v>
      </c>
      <c r="D360" s="107">
        <v>0</v>
      </c>
      <c r="E360" s="107"/>
      <c r="F360" s="107">
        <v>0</v>
      </c>
      <c r="G360" s="107"/>
      <c r="H360" s="107">
        <v>0</v>
      </c>
      <c r="I360" s="107"/>
      <c r="J360" s="107"/>
      <c r="K360" s="107">
        <v>0</v>
      </c>
      <c r="L360" s="107"/>
      <c r="M360" s="107">
        <v>0</v>
      </c>
      <c r="N360" s="107"/>
      <c r="O360" s="107">
        <v>0</v>
      </c>
      <c r="P360" s="107"/>
      <c r="Q360" s="107"/>
      <c r="R360" s="107">
        <v>0</v>
      </c>
      <c r="S360" s="107"/>
      <c r="T360" s="107">
        <v>0</v>
      </c>
      <c r="U360" s="107"/>
      <c r="V360" s="107">
        <v>0</v>
      </c>
      <c r="W360" s="107"/>
      <c r="X360" s="107"/>
    </row>
    <row r="361" spans="1:24" ht="94.5">
      <c r="A361" s="143" t="s">
        <v>1224</v>
      </c>
      <c r="B361" s="105" t="s">
        <v>537</v>
      </c>
      <c r="C361" s="108" t="s">
        <v>1572</v>
      </c>
      <c r="D361" s="107">
        <v>0</v>
      </c>
      <c r="E361" s="107"/>
      <c r="F361" s="107">
        <v>0</v>
      </c>
      <c r="G361" s="107"/>
      <c r="H361" s="107">
        <v>1.1930000000000001</v>
      </c>
      <c r="I361" s="107"/>
      <c r="J361" s="107"/>
      <c r="K361" s="107">
        <v>0</v>
      </c>
      <c r="L361" s="107"/>
      <c r="M361" s="107">
        <v>0</v>
      </c>
      <c r="N361" s="107"/>
      <c r="O361" s="107">
        <v>1.1930000000000001</v>
      </c>
      <c r="P361" s="107"/>
      <c r="Q361" s="107"/>
      <c r="R361" s="107">
        <v>0</v>
      </c>
      <c r="S361" s="107"/>
      <c r="T361" s="107">
        <v>0</v>
      </c>
      <c r="U361" s="107"/>
      <c r="V361" s="107">
        <v>1.1930000000000001</v>
      </c>
      <c r="W361" s="107"/>
      <c r="X361" s="107"/>
    </row>
    <row r="362" spans="1:24" ht="47.25">
      <c r="A362" s="143" t="s">
        <v>1223</v>
      </c>
      <c r="B362" s="105" t="s">
        <v>538</v>
      </c>
      <c r="C362" s="116" t="s">
        <v>1573</v>
      </c>
      <c r="D362" s="107">
        <v>0.63</v>
      </c>
      <c r="E362" s="107"/>
      <c r="F362" s="107">
        <v>0</v>
      </c>
      <c r="G362" s="107"/>
      <c r="H362" s="107">
        <v>0</v>
      </c>
      <c r="I362" s="107"/>
      <c r="J362" s="107"/>
      <c r="K362" s="107">
        <v>0.63</v>
      </c>
      <c r="L362" s="107"/>
      <c r="M362" s="107">
        <v>0</v>
      </c>
      <c r="N362" s="107"/>
      <c r="O362" s="107">
        <v>0</v>
      </c>
      <c r="P362" s="107"/>
      <c r="Q362" s="107"/>
      <c r="R362" s="107">
        <v>0.63</v>
      </c>
      <c r="S362" s="107"/>
      <c r="T362" s="107">
        <v>0</v>
      </c>
      <c r="U362" s="107"/>
      <c r="V362" s="107">
        <v>0</v>
      </c>
      <c r="W362" s="107"/>
      <c r="X362" s="107"/>
    </row>
    <row r="363" spans="1:24" ht="63">
      <c r="A363" s="143" t="s">
        <v>1223</v>
      </c>
      <c r="B363" s="105" t="s">
        <v>539</v>
      </c>
      <c r="C363" s="108" t="s">
        <v>1574</v>
      </c>
      <c r="D363" s="107">
        <v>1.26</v>
      </c>
      <c r="E363" s="107"/>
      <c r="F363" s="107">
        <v>0</v>
      </c>
      <c r="G363" s="107"/>
      <c r="H363" s="107">
        <v>0</v>
      </c>
      <c r="I363" s="107"/>
      <c r="J363" s="107"/>
      <c r="K363" s="107">
        <v>1.26</v>
      </c>
      <c r="L363" s="107"/>
      <c r="M363" s="107">
        <v>0</v>
      </c>
      <c r="N363" s="107"/>
      <c r="O363" s="107">
        <v>0</v>
      </c>
      <c r="P363" s="107"/>
      <c r="Q363" s="107"/>
      <c r="R363" s="107">
        <v>1.26</v>
      </c>
      <c r="S363" s="107"/>
      <c r="T363" s="107">
        <v>0</v>
      </c>
      <c r="U363" s="107"/>
      <c r="V363" s="107">
        <v>0</v>
      </c>
      <c r="W363" s="107"/>
      <c r="X363" s="107"/>
    </row>
    <row r="364" spans="1:24" ht="126">
      <c r="A364" s="143" t="s">
        <v>1223</v>
      </c>
      <c r="B364" s="105" t="s">
        <v>540</v>
      </c>
      <c r="C364" s="108" t="s">
        <v>1575</v>
      </c>
      <c r="D364" s="107">
        <v>0.16</v>
      </c>
      <c r="E364" s="107"/>
      <c r="F364" s="107">
        <v>0</v>
      </c>
      <c r="G364" s="107"/>
      <c r="H364" s="107">
        <v>0</v>
      </c>
      <c r="I364" s="107"/>
      <c r="J364" s="107"/>
      <c r="K364" s="107">
        <v>0.16</v>
      </c>
      <c r="L364" s="107"/>
      <c r="M364" s="107">
        <v>0</v>
      </c>
      <c r="N364" s="107"/>
      <c r="O364" s="107">
        <v>0</v>
      </c>
      <c r="P364" s="107"/>
      <c r="Q364" s="107"/>
      <c r="R364" s="107">
        <v>0.16</v>
      </c>
      <c r="S364" s="107"/>
      <c r="T364" s="107">
        <v>0</v>
      </c>
      <c r="U364" s="107"/>
      <c r="V364" s="107">
        <v>0</v>
      </c>
      <c r="W364" s="107"/>
      <c r="X364" s="107"/>
    </row>
    <row r="365" spans="1:24" ht="63">
      <c r="A365" s="143" t="s">
        <v>1224</v>
      </c>
      <c r="B365" s="105" t="s">
        <v>541</v>
      </c>
      <c r="C365" s="108" t="s">
        <v>1576</v>
      </c>
      <c r="D365" s="107">
        <v>0</v>
      </c>
      <c r="E365" s="107"/>
      <c r="F365" s="107">
        <v>0</v>
      </c>
      <c r="G365" s="107"/>
      <c r="H365" s="107">
        <v>0</v>
      </c>
      <c r="I365" s="107"/>
      <c r="J365" s="107"/>
      <c r="K365" s="107">
        <v>0</v>
      </c>
      <c r="L365" s="107"/>
      <c r="M365" s="107">
        <v>0</v>
      </c>
      <c r="N365" s="107"/>
      <c r="O365" s="107">
        <v>0</v>
      </c>
      <c r="P365" s="107"/>
      <c r="Q365" s="107"/>
      <c r="R365" s="107">
        <v>0</v>
      </c>
      <c r="S365" s="107"/>
      <c r="T365" s="107">
        <v>0</v>
      </c>
      <c r="U365" s="107"/>
      <c r="V365" s="107">
        <v>0</v>
      </c>
      <c r="W365" s="107"/>
      <c r="X365" s="107"/>
    </row>
    <row r="366" spans="1:24" ht="94.5">
      <c r="A366" s="143" t="s">
        <v>1223</v>
      </c>
      <c r="B366" s="105" t="s">
        <v>542</v>
      </c>
      <c r="C366" s="108" t="s">
        <v>1577</v>
      </c>
      <c r="D366" s="107">
        <v>1.26</v>
      </c>
      <c r="E366" s="107"/>
      <c r="F366" s="107">
        <v>0</v>
      </c>
      <c r="G366" s="107"/>
      <c r="H366" s="107">
        <v>0</v>
      </c>
      <c r="I366" s="107"/>
      <c r="J366" s="107"/>
      <c r="K366" s="107">
        <v>1.26</v>
      </c>
      <c r="L366" s="107"/>
      <c r="M366" s="107">
        <v>0</v>
      </c>
      <c r="N366" s="107"/>
      <c r="O366" s="107">
        <v>0</v>
      </c>
      <c r="P366" s="107"/>
      <c r="Q366" s="107"/>
      <c r="R366" s="107">
        <v>1.26</v>
      </c>
      <c r="S366" s="107"/>
      <c r="T366" s="107">
        <v>0</v>
      </c>
      <c r="U366" s="107"/>
      <c r="V366" s="107">
        <v>0</v>
      </c>
      <c r="W366" s="107"/>
      <c r="X366" s="107"/>
    </row>
    <row r="367" spans="1:24" ht="94.5">
      <c r="A367" s="143" t="s">
        <v>1223</v>
      </c>
      <c r="B367" s="105" t="s">
        <v>543</v>
      </c>
      <c r="C367" s="108" t="s">
        <v>1578</v>
      </c>
      <c r="D367" s="107">
        <v>2</v>
      </c>
      <c r="E367" s="107"/>
      <c r="F367" s="107">
        <v>0</v>
      </c>
      <c r="G367" s="107"/>
      <c r="H367" s="107">
        <v>0</v>
      </c>
      <c r="I367" s="107"/>
      <c r="J367" s="107"/>
      <c r="K367" s="107">
        <v>2</v>
      </c>
      <c r="L367" s="107"/>
      <c r="M367" s="107">
        <v>0</v>
      </c>
      <c r="N367" s="107"/>
      <c r="O367" s="107">
        <v>0</v>
      </c>
      <c r="P367" s="107"/>
      <c r="Q367" s="107"/>
      <c r="R367" s="107">
        <v>2</v>
      </c>
      <c r="S367" s="107"/>
      <c r="T367" s="107">
        <v>0</v>
      </c>
      <c r="U367" s="107"/>
      <c r="V367" s="107">
        <v>0</v>
      </c>
      <c r="W367" s="107"/>
      <c r="X367" s="107"/>
    </row>
    <row r="368" spans="1:24" ht="63">
      <c r="A368" s="143" t="s">
        <v>1223</v>
      </c>
      <c r="B368" s="105" t="s">
        <v>544</v>
      </c>
      <c r="C368" s="108" t="s">
        <v>1579</v>
      </c>
      <c r="D368" s="107">
        <v>0.25</v>
      </c>
      <c r="E368" s="107"/>
      <c r="F368" s="107">
        <v>0</v>
      </c>
      <c r="G368" s="107"/>
      <c r="H368" s="107">
        <v>0</v>
      </c>
      <c r="I368" s="107"/>
      <c r="J368" s="107"/>
      <c r="K368" s="107">
        <v>0.25</v>
      </c>
      <c r="L368" s="107"/>
      <c r="M368" s="107">
        <v>0</v>
      </c>
      <c r="N368" s="107"/>
      <c r="O368" s="107">
        <v>0</v>
      </c>
      <c r="P368" s="107"/>
      <c r="Q368" s="107"/>
      <c r="R368" s="107">
        <v>0.25</v>
      </c>
      <c r="S368" s="107"/>
      <c r="T368" s="107">
        <v>0</v>
      </c>
      <c r="U368" s="107"/>
      <c r="V368" s="107">
        <v>0</v>
      </c>
      <c r="W368" s="107"/>
      <c r="X368" s="107"/>
    </row>
    <row r="369" spans="1:24" ht="47.25">
      <c r="A369" s="143" t="s">
        <v>1223</v>
      </c>
      <c r="B369" s="105" t="s">
        <v>545</v>
      </c>
      <c r="C369" s="108" t="s">
        <v>1580</v>
      </c>
      <c r="D369" s="107">
        <v>2.5</v>
      </c>
      <c r="E369" s="107"/>
      <c r="F369" s="107">
        <v>0</v>
      </c>
      <c r="G369" s="107"/>
      <c r="H369" s="107">
        <v>0</v>
      </c>
      <c r="I369" s="107"/>
      <c r="J369" s="107"/>
      <c r="K369" s="107">
        <v>2.5</v>
      </c>
      <c r="L369" s="107"/>
      <c r="M369" s="107">
        <v>0</v>
      </c>
      <c r="N369" s="107"/>
      <c r="O369" s="107">
        <v>0</v>
      </c>
      <c r="P369" s="107"/>
      <c r="Q369" s="107"/>
      <c r="R369" s="107">
        <v>2.5</v>
      </c>
      <c r="S369" s="107"/>
      <c r="T369" s="107">
        <v>0</v>
      </c>
      <c r="U369" s="107"/>
      <c r="V369" s="107">
        <v>0</v>
      </c>
      <c r="W369" s="107"/>
      <c r="X369" s="107"/>
    </row>
    <row r="370" spans="1:24" ht="78.75">
      <c r="A370" s="143" t="s">
        <v>1223</v>
      </c>
      <c r="B370" s="105" t="s">
        <v>546</v>
      </c>
      <c r="C370" s="108" t="s">
        <v>1581</v>
      </c>
      <c r="D370" s="107">
        <v>2.88</v>
      </c>
      <c r="E370" s="107"/>
      <c r="F370" s="107">
        <v>0</v>
      </c>
      <c r="G370" s="107"/>
      <c r="H370" s="107">
        <v>4.0329999999999995</v>
      </c>
      <c r="I370" s="107"/>
      <c r="J370" s="107"/>
      <c r="K370" s="107">
        <v>2.88</v>
      </c>
      <c r="L370" s="107"/>
      <c r="M370" s="107">
        <v>0</v>
      </c>
      <c r="N370" s="107"/>
      <c r="O370" s="107">
        <v>4.0329999999999995</v>
      </c>
      <c r="P370" s="107"/>
      <c r="Q370" s="107"/>
      <c r="R370" s="107">
        <v>2.88</v>
      </c>
      <c r="S370" s="107"/>
      <c r="T370" s="107">
        <v>0</v>
      </c>
      <c r="U370" s="107"/>
      <c r="V370" s="107">
        <v>4.0329999999999995</v>
      </c>
      <c r="W370" s="107"/>
      <c r="X370" s="107"/>
    </row>
    <row r="371" spans="1:24" ht="63">
      <c r="A371" s="143" t="s">
        <v>1223</v>
      </c>
      <c r="B371" s="105" t="s">
        <v>547</v>
      </c>
      <c r="C371" s="108" t="s">
        <v>1582</v>
      </c>
      <c r="D371" s="107">
        <v>0</v>
      </c>
      <c r="E371" s="107"/>
      <c r="F371" s="107">
        <v>0</v>
      </c>
      <c r="G371" s="107"/>
      <c r="H371" s="107">
        <v>5.42</v>
      </c>
      <c r="I371" s="107"/>
      <c r="J371" s="107"/>
      <c r="K371" s="107">
        <v>0</v>
      </c>
      <c r="L371" s="107"/>
      <c r="M371" s="107">
        <v>0</v>
      </c>
      <c r="N371" s="107"/>
      <c r="O371" s="107">
        <v>5.42</v>
      </c>
      <c r="P371" s="107"/>
      <c r="Q371" s="107"/>
      <c r="R371" s="107">
        <v>0</v>
      </c>
      <c r="S371" s="107"/>
      <c r="T371" s="107">
        <v>0</v>
      </c>
      <c r="U371" s="107"/>
      <c r="V371" s="107">
        <v>5.42</v>
      </c>
      <c r="W371" s="107"/>
      <c r="X371" s="107"/>
    </row>
    <row r="372" spans="1:24" ht="78.75">
      <c r="A372" s="143" t="s">
        <v>1223</v>
      </c>
      <c r="B372" s="105" t="s">
        <v>548</v>
      </c>
      <c r="C372" s="108" t="s">
        <v>1583</v>
      </c>
      <c r="D372" s="107">
        <v>0</v>
      </c>
      <c r="E372" s="107"/>
      <c r="F372" s="107">
        <v>0</v>
      </c>
      <c r="G372" s="107"/>
      <c r="H372" s="107">
        <v>0</v>
      </c>
      <c r="I372" s="107"/>
      <c r="J372" s="107"/>
      <c r="K372" s="107">
        <v>0</v>
      </c>
      <c r="L372" s="107"/>
      <c r="M372" s="107">
        <v>0</v>
      </c>
      <c r="N372" s="107"/>
      <c r="O372" s="107">
        <v>0</v>
      </c>
      <c r="P372" s="107"/>
      <c r="Q372" s="107"/>
      <c r="R372" s="107">
        <v>0</v>
      </c>
      <c r="S372" s="107"/>
      <c r="T372" s="107">
        <v>0</v>
      </c>
      <c r="U372" s="107"/>
      <c r="V372" s="107">
        <v>0</v>
      </c>
      <c r="W372" s="107"/>
      <c r="X372" s="107"/>
    </row>
    <row r="373" spans="1:24" ht="78.75">
      <c r="A373" s="143" t="s">
        <v>1223</v>
      </c>
      <c r="B373" s="105" t="s">
        <v>549</v>
      </c>
      <c r="C373" s="106" t="s">
        <v>1584</v>
      </c>
      <c r="D373" s="107">
        <v>0</v>
      </c>
      <c r="E373" s="107"/>
      <c r="F373" s="107">
        <v>0</v>
      </c>
      <c r="G373" s="107"/>
      <c r="H373" s="107">
        <v>0</v>
      </c>
      <c r="I373" s="107"/>
      <c r="J373" s="107"/>
      <c r="K373" s="107">
        <v>0</v>
      </c>
      <c r="L373" s="107"/>
      <c r="M373" s="107">
        <v>0</v>
      </c>
      <c r="N373" s="107"/>
      <c r="O373" s="107">
        <v>0</v>
      </c>
      <c r="P373" s="107"/>
      <c r="Q373" s="107"/>
      <c r="R373" s="107">
        <v>0</v>
      </c>
      <c r="S373" s="107"/>
      <c r="T373" s="107">
        <v>0</v>
      </c>
      <c r="U373" s="107"/>
      <c r="V373" s="107">
        <v>0</v>
      </c>
      <c r="W373" s="107"/>
      <c r="X373" s="107"/>
    </row>
    <row r="374" spans="1:24" ht="94.5">
      <c r="A374" s="143" t="s">
        <v>1224</v>
      </c>
      <c r="B374" s="105" t="s">
        <v>550</v>
      </c>
      <c r="C374" s="106" t="s">
        <v>1585</v>
      </c>
      <c r="D374" s="107">
        <v>0</v>
      </c>
      <c r="E374" s="107"/>
      <c r="F374" s="107">
        <v>0</v>
      </c>
      <c r="G374" s="107"/>
      <c r="H374" s="107">
        <v>0</v>
      </c>
      <c r="I374" s="107"/>
      <c r="J374" s="107"/>
      <c r="K374" s="107">
        <v>0</v>
      </c>
      <c r="L374" s="107"/>
      <c r="M374" s="107">
        <v>0</v>
      </c>
      <c r="N374" s="107"/>
      <c r="O374" s="107">
        <v>0</v>
      </c>
      <c r="P374" s="107"/>
      <c r="Q374" s="107"/>
      <c r="R374" s="107">
        <v>0</v>
      </c>
      <c r="S374" s="107"/>
      <c r="T374" s="107">
        <v>0</v>
      </c>
      <c r="U374" s="107"/>
      <c r="V374" s="107">
        <v>0</v>
      </c>
      <c r="W374" s="107"/>
      <c r="X374" s="107"/>
    </row>
    <row r="375" spans="1:24" ht="78.75">
      <c r="A375" s="143" t="s">
        <v>1223</v>
      </c>
      <c r="B375" s="105" t="s">
        <v>551</v>
      </c>
      <c r="C375" s="108" t="s">
        <v>1586</v>
      </c>
      <c r="D375" s="107">
        <v>0</v>
      </c>
      <c r="E375" s="107"/>
      <c r="F375" s="107">
        <v>0</v>
      </c>
      <c r="G375" s="107"/>
      <c r="H375" s="107">
        <v>0</v>
      </c>
      <c r="I375" s="107"/>
      <c r="J375" s="107"/>
      <c r="K375" s="107">
        <v>0</v>
      </c>
      <c r="L375" s="107"/>
      <c r="M375" s="107">
        <v>0</v>
      </c>
      <c r="N375" s="107"/>
      <c r="O375" s="107">
        <v>0</v>
      </c>
      <c r="P375" s="107"/>
      <c r="Q375" s="107"/>
      <c r="R375" s="107">
        <v>0</v>
      </c>
      <c r="S375" s="107"/>
      <c r="T375" s="107">
        <v>0</v>
      </c>
      <c r="U375" s="107"/>
      <c r="V375" s="107">
        <v>0</v>
      </c>
      <c r="W375" s="107"/>
      <c r="X375" s="107"/>
    </row>
    <row r="376" spans="1:24" ht="110.25">
      <c r="A376" s="143" t="s">
        <v>1223</v>
      </c>
      <c r="B376" s="105" t="s">
        <v>552</v>
      </c>
      <c r="C376" s="108" t="s">
        <v>1587</v>
      </c>
      <c r="D376" s="107">
        <v>0</v>
      </c>
      <c r="E376" s="107"/>
      <c r="F376" s="107">
        <v>0</v>
      </c>
      <c r="G376" s="107"/>
      <c r="H376" s="107">
        <v>0</v>
      </c>
      <c r="I376" s="107"/>
      <c r="J376" s="107"/>
      <c r="K376" s="107">
        <v>0</v>
      </c>
      <c r="L376" s="107"/>
      <c r="M376" s="107">
        <v>0</v>
      </c>
      <c r="N376" s="107"/>
      <c r="O376" s="107">
        <v>0</v>
      </c>
      <c r="P376" s="107"/>
      <c r="Q376" s="107"/>
      <c r="R376" s="107">
        <v>0</v>
      </c>
      <c r="S376" s="107"/>
      <c r="T376" s="107">
        <v>0</v>
      </c>
      <c r="U376" s="107"/>
      <c r="V376" s="107">
        <v>0</v>
      </c>
      <c r="W376" s="107"/>
      <c r="X376" s="107"/>
    </row>
    <row r="377" spans="1:24" ht="78.75">
      <c r="A377" s="143" t="s">
        <v>1224</v>
      </c>
      <c r="B377" s="105" t="s">
        <v>553</v>
      </c>
      <c r="C377" s="108" t="s">
        <v>1588</v>
      </c>
      <c r="D377" s="107">
        <v>0</v>
      </c>
      <c r="E377" s="107"/>
      <c r="F377" s="107">
        <v>0</v>
      </c>
      <c r="G377" s="107"/>
      <c r="H377" s="107">
        <v>0</v>
      </c>
      <c r="I377" s="107"/>
      <c r="J377" s="107"/>
      <c r="K377" s="107">
        <v>0</v>
      </c>
      <c r="L377" s="107"/>
      <c r="M377" s="107">
        <v>0</v>
      </c>
      <c r="N377" s="107"/>
      <c r="O377" s="107">
        <v>0</v>
      </c>
      <c r="P377" s="107"/>
      <c r="Q377" s="107"/>
      <c r="R377" s="107">
        <v>0</v>
      </c>
      <c r="S377" s="107"/>
      <c r="T377" s="107">
        <v>0</v>
      </c>
      <c r="U377" s="107"/>
      <c r="V377" s="107">
        <v>0</v>
      </c>
      <c r="W377" s="107"/>
      <c r="X377" s="107"/>
    </row>
    <row r="378" spans="1:24" ht="94.5">
      <c r="A378" s="143" t="s">
        <v>1223</v>
      </c>
      <c r="B378" s="105" t="s">
        <v>554</v>
      </c>
      <c r="C378" s="108" t="s">
        <v>1589</v>
      </c>
      <c r="D378" s="107">
        <v>0</v>
      </c>
      <c r="E378" s="107"/>
      <c r="F378" s="107">
        <v>0</v>
      </c>
      <c r="G378" s="107"/>
      <c r="H378" s="107">
        <v>0</v>
      </c>
      <c r="I378" s="107"/>
      <c r="J378" s="107"/>
      <c r="K378" s="107">
        <v>0</v>
      </c>
      <c r="L378" s="107"/>
      <c r="M378" s="107">
        <v>0</v>
      </c>
      <c r="N378" s="107"/>
      <c r="O378" s="107">
        <v>0</v>
      </c>
      <c r="P378" s="107"/>
      <c r="Q378" s="107"/>
      <c r="R378" s="107">
        <v>0</v>
      </c>
      <c r="S378" s="107"/>
      <c r="T378" s="107">
        <v>0</v>
      </c>
      <c r="U378" s="107"/>
      <c r="V378" s="107">
        <v>0</v>
      </c>
      <c r="W378" s="107"/>
      <c r="X378" s="107"/>
    </row>
    <row r="379" spans="1:24" ht="78.75">
      <c r="A379" s="143" t="s">
        <v>1224</v>
      </c>
      <c r="B379" s="105" t="s">
        <v>555</v>
      </c>
      <c r="C379" s="108" t="s">
        <v>1590</v>
      </c>
      <c r="D379" s="107">
        <v>0</v>
      </c>
      <c r="E379" s="107"/>
      <c r="F379" s="107">
        <v>0.23</v>
      </c>
      <c r="G379" s="107"/>
      <c r="H379" s="107">
        <v>0</v>
      </c>
      <c r="I379" s="107"/>
      <c r="J379" s="107"/>
      <c r="K379" s="107">
        <v>0</v>
      </c>
      <c r="L379" s="107"/>
      <c r="M379" s="107">
        <v>0.23</v>
      </c>
      <c r="N379" s="107"/>
      <c r="O379" s="107">
        <v>0</v>
      </c>
      <c r="P379" s="107"/>
      <c r="Q379" s="107"/>
      <c r="R379" s="107">
        <v>0</v>
      </c>
      <c r="S379" s="107"/>
      <c r="T379" s="107">
        <v>0.23</v>
      </c>
      <c r="U379" s="107"/>
      <c r="V379" s="107">
        <v>0</v>
      </c>
      <c r="W379" s="107"/>
      <c r="X379" s="107"/>
    </row>
    <row r="380" spans="1:24" ht="78.75">
      <c r="A380" s="143" t="s">
        <v>1223</v>
      </c>
      <c r="B380" s="105" t="s">
        <v>556</v>
      </c>
      <c r="C380" s="108" t="s">
        <v>1591</v>
      </c>
      <c r="D380" s="107">
        <v>0</v>
      </c>
      <c r="E380" s="107"/>
      <c r="F380" s="107">
        <v>0</v>
      </c>
      <c r="G380" s="107"/>
      <c r="H380" s="107">
        <v>0</v>
      </c>
      <c r="I380" s="107"/>
      <c r="J380" s="107"/>
      <c r="K380" s="107">
        <v>0</v>
      </c>
      <c r="L380" s="107"/>
      <c r="M380" s="107">
        <v>0</v>
      </c>
      <c r="N380" s="107"/>
      <c r="O380" s="107">
        <v>0</v>
      </c>
      <c r="P380" s="107"/>
      <c r="Q380" s="107"/>
      <c r="R380" s="107">
        <v>0</v>
      </c>
      <c r="S380" s="107"/>
      <c r="T380" s="107">
        <v>0</v>
      </c>
      <c r="U380" s="107"/>
      <c r="V380" s="107">
        <v>0</v>
      </c>
      <c r="W380" s="107"/>
      <c r="X380" s="107"/>
    </row>
    <row r="381" spans="1:24" ht="78.75">
      <c r="A381" s="143" t="s">
        <v>1223</v>
      </c>
      <c r="B381" s="105" t="s">
        <v>557</v>
      </c>
      <c r="C381" s="108" t="s">
        <v>1592</v>
      </c>
      <c r="D381" s="107">
        <v>0.63</v>
      </c>
      <c r="E381" s="107"/>
      <c r="F381" s="107">
        <v>0</v>
      </c>
      <c r="G381" s="107"/>
      <c r="H381" s="107">
        <v>0</v>
      </c>
      <c r="I381" s="107"/>
      <c r="J381" s="107"/>
      <c r="K381" s="107">
        <v>0.63</v>
      </c>
      <c r="L381" s="107"/>
      <c r="M381" s="107">
        <v>0</v>
      </c>
      <c r="N381" s="107"/>
      <c r="O381" s="107">
        <v>0</v>
      </c>
      <c r="P381" s="107"/>
      <c r="Q381" s="107"/>
      <c r="R381" s="107">
        <v>0.63</v>
      </c>
      <c r="S381" s="107"/>
      <c r="T381" s="107">
        <v>0</v>
      </c>
      <c r="U381" s="107"/>
      <c r="V381" s="107">
        <v>0</v>
      </c>
      <c r="W381" s="107"/>
      <c r="X381" s="107"/>
    </row>
    <row r="382" spans="1:24" ht="63">
      <c r="A382" s="143" t="s">
        <v>1223</v>
      </c>
      <c r="B382" s="105" t="s">
        <v>558</v>
      </c>
      <c r="C382" s="108" t="s">
        <v>1593</v>
      </c>
      <c r="D382" s="107">
        <v>0</v>
      </c>
      <c r="E382" s="107"/>
      <c r="F382" s="107">
        <v>0</v>
      </c>
      <c r="G382" s="107"/>
      <c r="H382" s="107">
        <v>0</v>
      </c>
      <c r="I382" s="107"/>
      <c r="J382" s="107"/>
      <c r="K382" s="107">
        <v>0</v>
      </c>
      <c r="L382" s="107"/>
      <c r="M382" s="107">
        <v>0</v>
      </c>
      <c r="N382" s="107"/>
      <c r="O382" s="107">
        <v>0</v>
      </c>
      <c r="P382" s="107"/>
      <c r="Q382" s="107"/>
      <c r="R382" s="107">
        <v>0</v>
      </c>
      <c r="S382" s="107"/>
      <c r="T382" s="107">
        <v>0</v>
      </c>
      <c r="U382" s="107"/>
      <c r="V382" s="107">
        <v>0</v>
      </c>
      <c r="W382" s="107"/>
      <c r="X382" s="107"/>
    </row>
    <row r="383" spans="1:24" ht="94.5">
      <c r="A383" s="143" t="s">
        <v>1223</v>
      </c>
      <c r="B383" s="105" t="s">
        <v>559</v>
      </c>
      <c r="C383" s="108" t="s">
        <v>1594</v>
      </c>
      <c r="D383" s="107">
        <v>0</v>
      </c>
      <c r="E383" s="107"/>
      <c r="F383" s="107">
        <v>0</v>
      </c>
      <c r="G383" s="107"/>
      <c r="H383" s="107">
        <v>0</v>
      </c>
      <c r="I383" s="107"/>
      <c r="J383" s="107"/>
      <c r="K383" s="107">
        <v>0</v>
      </c>
      <c r="L383" s="107"/>
      <c r="M383" s="107">
        <v>0</v>
      </c>
      <c r="N383" s="107"/>
      <c r="O383" s="107">
        <v>0</v>
      </c>
      <c r="P383" s="107"/>
      <c r="Q383" s="107"/>
      <c r="R383" s="107">
        <v>0</v>
      </c>
      <c r="S383" s="107"/>
      <c r="T383" s="107">
        <v>0</v>
      </c>
      <c r="U383" s="107"/>
      <c r="V383" s="107">
        <v>0</v>
      </c>
      <c r="W383" s="107"/>
      <c r="X383" s="107"/>
    </row>
    <row r="384" spans="1:24" ht="78.75">
      <c r="A384" s="143" t="s">
        <v>1224</v>
      </c>
      <c r="B384" s="105" t="s">
        <v>560</v>
      </c>
      <c r="C384" s="108" t="s">
        <v>1595</v>
      </c>
      <c r="D384" s="107">
        <v>0</v>
      </c>
      <c r="E384" s="107"/>
      <c r="F384" s="107">
        <v>0</v>
      </c>
      <c r="G384" s="107"/>
      <c r="H384" s="107">
        <v>0</v>
      </c>
      <c r="I384" s="107"/>
      <c r="J384" s="107"/>
      <c r="K384" s="107">
        <v>0</v>
      </c>
      <c r="L384" s="107"/>
      <c r="M384" s="107">
        <v>0</v>
      </c>
      <c r="N384" s="107"/>
      <c r="O384" s="107">
        <v>0</v>
      </c>
      <c r="P384" s="107"/>
      <c r="Q384" s="107"/>
      <c r="R384" s="107">
        <v>0</v>
      </c>
      <c r="S384" s="107"/>
      <c r="T384" s="107">
        <v>0</v>
      </c>
      <c r="U384" s="107"/>
      <c r="V384" s="107">
        <v>0</v>
      </c>
      <c r="W384" s="107"/>
      <c r="X384" s="107"/>
    </row>
    <row r="385" spans="1:24" ht="47.25">
      <c r="A385" s="143" t="s">
        <v>1223</v>
      </c>
      <c r="B385" s="105" t="s">
        <v>561</v>
      </c>
      <c r="C385" s="108" t="s">
        <v>1596</v>
      </c>
      <c r="D385" s="107">
        <v>0</v>
      </c>
      <c r="E385" s="107"/>
      <c r="F385" s="107">
        <v>0</v>
      </c>
      <c r="G385" s="107"/>
      <c r="H385" s="107">
        <v>0</v>
      </c>
      <c r="I385" s="107"/>
      <c r="J385" s="107"/>
      <c r="K385" s="107">
        <v>0</v>
      </c>
      <c r="L385" s="107"/>
      <c r="M385" s="107">
        <v>0</v>
      </c>
      <c r="N385" s="107"/>
      <c r="O385" s="107">
        <v>0</v>
      </c>
      <c r="P385" s="107"/>
      <c r="Q385" s="107"/>
      <c r="R385" s="107">
        <v>0</v>
      </c>
      <c r="S385" s="107"/>
      <c r="T385" s="107">
        <v>0</v>
      </c>
      <c r="U385" s="107"/>
      <c r="V385" s="107">
        <v>0</v>
      </c>
      <c r="W385" s="107"/>
      <c r="X385" s="107"/>
    </row>
    <row r="386" spans="1:24" ht="94.5">
      <c r="A386" s="143" t="s">
        <v>1223</v>
      </c>
      <c r="B386" s="105" t="s">
        <v>562</v>
      </c>
      <c r="C386" s="108" t="s">
        <v>1597</v>
      </c>
      <c r="D386" s="107">
        <v>0</v>
      </c>
      <c r="E386" s="107"/>
      <c r="F386" s="107">
        <v>0</v>
      </c>
      <c r="G386" s="107"/>
      <c r="H386" s="107">
        <v>0</v>
      </c>
      <c r="I386" s="107"/>
      <c r="J386" s="107"/>
      <c r="K386" s="107">
        <v>0</v>
      </c>
      <c r="L386" s="107"/>
      <c r="M386" s="107">
        <v>0</v>
      </c>
      <c r="N386" s="107"/>
      <c r="O386" s="107">
        <v>0</v>
      </c>
      <c r="P386" s="107"/>
      <c r="Q386" s="107"/>
      <c r="R386" s="107">
        <v>0</v>
      </c>
      <c r="S386" s="107"/>
      <c r="T386" s="107">
        <v>0</v>
      </c>
      <c r="U386" s="107"/>
      <c r="V386" s="107">
        <v>0</v>
      </c>
      <c r="W386" s="107"/>
      <c r="X386" s="107"/>
    </row>
    <row r="387" spans="1:24" ht="63">
      <c r="A387" s="143" t="s">
        <v>1223</v>
      </c>
      <c r="B387" s="105" t="s">
        <v>563</v>
      </c>
      <c r="C387" s="108" t="s">
        <v>1598</v>
      </c>
      <c r="D387" s="107">
        <v>0</v>
      </c>
      <c r="E387" s="107"/>
      <c r="F387" s="107">
        <v>0</v>
      </c>
      <c r="G387" s="107"/>
      <c r="H387" s="107">
        <v>0</v>
      </c>
      <c r="I387" s="107"/>
      <c r="J387" s="107"/>
      <c r="K387" s="107">
        <v>0</v>
      </c>
      <c r="L387" s="107"/>
      <c r="M387" s="107">
        <v>0</v>
      </c>
      <c r="N387" s="107"/>
      <c r="O387" s="107">
        <v>0</v>
      </c>
      <c r="P387" s="107"/>
      <c r="Q387" s="107"/>
      <c r="R387" s="107">
        <v>0</v>
      </c>
      <c r="S387" s="107"/>
      <c r="T387" s="107">
        <v>0</v>
      </c>
      <c r="U387" s="107"/>
      <c r="V387" s="107">
        <v>0</v>
      </c>
      <c r="W387" s="107"/>
      <c r="X387" s="107"/>
    </row>
    <row r="388" spans="1:24" ht="78.75">
      <c r="A388" s="143" t="s">
        <v>1223</v>
      </c>
      <c r="B388" s="105" t="s">
        <v>564</v>
      </c>
      <c r="C388" s="108" t="s">
        <v>1599</v>
      </c>
      <c r="D388" s="107">
        <v>0</v>
      </c>
      <c r="E388" s="107"/>
      <c r="F388" s="107">
        <v>0</v>
      </c>
      <c r="G388" s="107"/>
      <c r="H388" s="107">
        <v>0</v>
      </c>
      <c r="I388" s="107"/>
      <c r="J388" s="107"/>
      <c r="K388" s="107">
        <v>0</v>
      </c>
      <c r="L388" s="107"/>
      <c r="M388" s="107">
        <v>0</v>
      </c>
      <c r="N388" s="107"/>
      <c r="O388" s="107">
        <v>0</v>
      </c>
      <c r="P388" s="107"/>
      <c r="Q388" s="107"/>
      <c r="R388" s="107">
        <v>0</v>
      </c>
      <c r="S388" s="107"/>
      <c r="T388" s="107">
        <v>0</v>
      </c>
      <c r="U388" s="107"/>
      <c r="V388" s="107">
        <v>0</v>
      </c>
      <c r="W388" s="107"/>
      <c r="X388" s="107"/>
    </row>
    <row r="389" spans="1:24" ht="63">
      <c r="A389" s="143" t="s">
        <v>1224</v>
      </c>
      <c r="B389" s="105" t="s">
        <v>565</v>
      </c>
      <c r="C389" s="108" t="s">
        <v>1600</v>
      </c>
      <c r="D389" s="107">
        <v>0</v>
      </c>
      <c r="E389" s="107"/>
      <c r="F389" s="107">
        <v>0</v>
      </c>
      <c r="G389" s="107"/>
      <c r="H389" s="107">
        <v>0</v>
      </c>
      <c r="I389" s="107"/>
      <c r="J389" s="107"/>
      <c r="K389" s="107">
        <v>0</v>
      </c>
      <c r="L389" s="107"/>
      <c r="M389" s="107">
        <v>0</v>
      </c>
      <c r="N389" s="107"/>
      <c r="O389" s="107">
        <v>0</v>
      </c>
      <c r="P389" s="107"/>
      <c r="Q389" s="107"/>
      <c r="R389" s="107">
        <v>0</v>
      </c>
      <c r="S389" s="107"/>
      <c r="T389" s="107">
        <v>0</v>
      </c>
      <c r="U389" s="107"/>
      <c r="V389" s="107">
        <v>0</v>
      </c>
      <c r="W389" s="107"/>
      <c r="X389" s="107"/>
    </row>
    <row r="390" spans="1:24" ht="63">
      <c r="A390" s="143" t="s">
        <v>1224</v>
      </c>
      <c r="B390" s="105" t="s">
        <v>566</v>
      </c>
      <c r="C390" s="108" t="s">
        <v>1601</v>
      </c>
      <c r="D390" s="107">
        <v>0</v>
      </c>
      <c r="E390" s="107"/>
      <c r="F390" s="107">
        <v>0</v>
      </c>
      <c r="G390" s="107"/>
      <c r="H390" s="107">
        <v>0</v>
      </c>
      <c r="I390" s="107"/>
      <c r="J390" s="107"/>
      <c r="K390" s="107">
        <v>0</v>
      </c>
      <c r="L390" s="107"/>
      <c r="M390" s="107">
        <v>0</v>
      </c>
      <c r="N390" s="107"/>
      <c r="O390" s="107">
        <v>0</v>
      </c>
      <c r="P390" s="107"/>
      <c r="Q390" s="107"/>
      <c r="R390" s="107">
        <v>0</v>
      </c>
      <c r="S390" s="107"/>
      <c r="T390" s="107">
        <v>0</v>
      </c>
      <c r="U390" s="107"/>
      <c r="V390" s="107">
        <v>0</v>
      </c>
      <c r="W390" s="107"/>
      <c r="X390" s="107"/>
    </row>
    <row r="391" spans="1:24" ht="47.25">
      <c r="A391" s="143" t="s">
        <v>1224</v>
      </c>
      <c r="B391" s="105" t="s">
        <v>567</v>
      </c>
      <c r="C391" s="108" t="s">
        <v>1602</v>
      </c>
      <c r="D391" s="107">
        <v>0</v>
      </c>
      <c r="E391" s="107"/>
      <c r="F391" s="107">
        <v>0</v>
      </c>
      <c r="G391" s="107"/>
      <c r="H391" s="107">
        <v>0</v>
      </c>
      <c r="I391" s="107"/>
      <c r="J391" s="107"/>
      <c r="K391" s="107">
        <v>0</v>
      </c>
      <c r="L391" s="107"/>
      <c r="M391" s="107">
        <v>0</v>
      </c>
      <c r="N391" s="107"/>
      <c r="O391" s="107">
        <v>0</v>
      </c>
      <c r="P391" s="107"/>
      <c r="Q391" s="107"/>
      <c r="R391" s="107">
        <v>0</v>
      </c>
      <c r="S391" s="107"/>
      <c r="T391" s="107">
        <v>0</v>
      </c>
      <c r="U391" s="107"/>
      <c r="V391" s="107">
        <v>0</v>
      </c>
      <c r="W391" s="107"/>
      <c r="X391" s="107"/>
    </row>
    <row r="392" spans="1:24" ht="63">
      <c r="A392" s="143" t="s">
        <v>1224</v>
      </c>
      <c r="B392" s="105" t="s">
        <v>568</v>
      </c>
      <c r="C392" s="108" t="s">
        <v>1603</v>
      </c>
      <c r="D392" s="107">
        <v>0</v>
      </c>
      <c r="E392" s="107"/>
      <c r="F392" s="107">
        <v>0</v>
      </c>
      <c r="G392" s="107"/>
      <c r="H392" s="107">
        <v>0</v>
      </c>
      <c r="I392" s="107"/>
      <c r="J392" s="107"/>
      <c r="K392" s="107">
        <v>0</v>
      </c>
      <c r="L392" s="107"/>
      <c r="M392" s="107">
        <v>0</v>
      </c>
      <c r="N392" s="107"/>
      <c r="O392" s="107">
        <v>0</v>
      </c>
      <c r="P392" s="107"/>
      <c r="Q392" s="107"/>
      <c r="R392" s="107">
        <v>0</v>
      </c>
      <c r="S392" s="107"/>
      <c r="T392" s="107">
        <v>0</v>
      </c>
      <c r="U392" s="107"/>
      <c r="V392" s="107">
        <v>0</v>
      </c>
      <c r="W392" s="107"/>
      <c r="X392" s="107"/>
    </row>
    <row r="393" spans="1:24" ht="63">
      <c r="A393" s="143" t="s">
        <v>1224</v>
      </c>
      <c r="B393" s="105" t="s">
        <v>569</v>
      </c>
      <c r="C393" s="108" t="s">
        <v>1604</v>
      </c>
      <c r="D393" s="107">
        <v>0</v>
      </c>
      <c r="E393" s="107"/>
      <c r="F393" s="107">
        <v>0</v>
      </c>
      <c r="G393" s="107"/>
      <c r="H393" s="107">
        <v>0</v>
      </c>
      <c r="I393" s="107"/>
      <c r="J393" s="107"/>
      <c r="K393" s="107">
        <v>0</v>
      </c>
      <c r="L393" s="107"/>
      <c r="M393" s="107">
        <v>0</v>
      </c>
      <c r="N393" s="107"/>
      <c r="O393" s="107">
        <v>0</v>
      </c>
      <c r="P393" s="107"/>
      <c r="Q393" s="107"/>
      <c r="R393" s="107">
        <v>0</v>
      </c>
      <c r="S393" s="107"/>
      <c r="T393" s="107">
        <v>0</v>
      </c>
      <c r="U393" s="107"/>
      <c r="V393" s="107">
        <v>0</v>
      </c>
      <c r="W393" s="107"/>
      <c r="X393" s="107"/>
    </row>
    <row r="394" spans="1:24" ht="47.25">
      <c r="A394" s="143" t="s">
        <v>1223</v>
      </c>
      <c r="B394" s="105" t="s">
        <v>570</v>
      </c>
      <c r="C394" s="108" t="s">
        <v>1605</v>
      </c>
      <c r="D394" s="107">
        <v>0</v>
      </c>
      <c r="E394" s="107"/>
      <c r="F394" s="107">
        <v>0</v>
      </c>
      <c r="G394" s="107"/>
      <c r="H394" s="107">
        <v>0</v>
      </c>
      <c r="I394" s="107"/>
      <c r="J394" s="107"/>
      <c r="K394" s="107">
        <v>0</v>
      </c>
      <c r="L394" s="107"/>
      <c r="M394" s="107">
        <v>0</v>
      </c>
      <c r="N394" s="107"/>
      <c r="O394" s="107">
        <v>0</v>
      </c>
      <c r="P394" s="107"/>
      <c r="Q394" s="107"/>
      <c r="R394" s="107">
        <v>0</v>
      </c>
      <c r="S394" s="107"/>
      <c r="T394" s="107">
        <v>0</v>
      </c>
      <c r="U394" s="107"/>
      <c r="V394" s="107">
        <v>0</v>
      </c>
      <c r="W394" s="107"/>
      <c r="X394" s="107"/>
    </row>
    <row r="395" spans="1:24" ht="63">
      <c r="A395" s="143" t="s">
        <v>1224</v>
      </c>
      <c r="B395" s="105" t="s">
        <v>571</v>
      </c>
      <c r="C395" s="108" t="s">
        <v>1606</v>
      </c>
      <c r="D395" s="107">
        <v>0</v>
      </c>
      <c r="E395" s="107"/>
      <c r="F395" s="107">
        <v>0</v>
      </c>
      <c r="G395" s="107"/>
      <c r="H395" s="107">
        <v>0.26300000000000001</v>
      </c>
      <c r="I395" s="107"/>
      <c r="J395" s="107"/>
      <c r="K395" s="107">
        <v>0</v>
      </c>
      <c r="L395" s="107"/>
      <c r="M395" s="107">
        <v>0</v>
      </c>
      <c r="N395" s="107"/>
      <c r="O395" s="107">
        <v>0.26300000000000001</v>
      </c>
      <c r="P395" s="107"/>
      <c r="Q395" s="107"/>
      <c r="R395" s="107">
        <v>0</v>
      </c>
      <c r="S395" s="107"/>
      <c r="T395" s="107">
        <v>0</v>
      </c>
      <c r="U395" s="107"/>
      <c r="V395" s="107">
        <v>0.26300000000000001</v>
      </c>
      <c r="W395" s="107"/>
      <c r="X395" s="107"/>
    </row>
    <row r="396" spans="1:24" ht="63">
      <c r="A396" s="143" t="s">
        <v>1223</v>
      </c>
      <c r="B396" s="105" t="s">
        <v>572</v>
      </c>
      <c r="C396" s="108" t="s">
        <v>1607</v>
      </c>
      <c r="D396" s="107">
        <v>1.26</v>
      </c>
      <c r="E396" s="107"/>
      <c r="F396" s="107">
        <v>0</v>
      </c>
      <c r="G396" s="107"/>
      <c r="H396" s="107">
        <v>0</v>
      </c>
      <c r="I396" s="107"/>
      <c r="J396" s="107"/>
      <c r="K396" s="107">
        <v>1.26</v>
      </c>
      <c r="L396" s="107"/>
      <c r="M396" s="107">
        <v>0</v>
      </c>
      <c r="N396" s="107"/>
      <c r="O396" s="107">
        <v>0</v>
      </c>
      <c r="P396" s="107"/>
      <c r="Q396" s="107"/>
      <c r="R396" s="107">
        <v>1.26</v>
      </c>
      <c r="S396" s="107"/>
      <c r="T396" s="107">
        <v>0</v>
      </c>
      <c r="U396" s="107"/>
      <c r="V396" s="107">
        <v>0</v>
      </c>
      <c r="W396" s="107"/>
      <c r="X396" s="107"/>
    </row>
    <row r="397" spans="1:24" ht="78.75">
      <c r="A397" s="143" t="s">
        <v>1223</v>
      </c>
      <c r="B397" s="105" t="s">
        <v>573</v>
      </c>
      <c r="C397" s="108" t="s">
        <v>1608</v>
      </c>
      <c r="D397" s="107">
        <v>0.25</v>
      </c>
      <c r="E397" s="107"/>
      <c r="F397" s="107">
        <v>0</v>
      </c>
      <c r="G397" s="107"/>
      <c r="H397" s="107">
        <v>0</v>
      </c>
      <c r="I397" s="107"/>
      <c r="J397" s="107"/>
      <c r="K397" s="107">
        <v>0.25</v>
      </c>
      <c r="L397" s="107"/>
      <c r="M397" s="107">
        <v>0</v>
      </c>
      <c r="N397" s="107"/>
      <c r="O397" s="107">
        <v>0</v>
      </c>
      <c r="P397" s="107"/>
      <c r="Q397" s="107"/>
      <c r="R397" s="107">
        <v>0.25</v>
      </c>
      <c r="S397" s="107"/>
      <c r="T397" s="107">
        <v>0</v>
      </c>
      <c r="U397" s="107"/>
      <c r="V397" s="107">
        <v>0</v>
      </c>
      <c r="W397" s="107"/>
      <c r="X397" s="107"/>
    </row>
    <row r="398" spans="1:24" ht="63">
      <c r="A398" s="143" t="s">
        <v>1224</v>
      </c>
      <c r="B398" s="105" t="s">
        <v>574</v>
      </c>
      <c r="C398" s="108" t="s">
        <v>1609</v>
      </c>
      <c r="D398" s="107">
        <v>0</v>
      </c>
      <c r="E398" s="107"/>
      <c r="F398" s="107">
        <v>0</v>
      </c>
      <c r="G398" s="107"/>
      <c r="H398" s="107">
        <v>0.20200000000000001</v>
      </c>
      <c r="I398" s="107"/>
      <c r="J398" s="107"/>
      <c r="K398" s="107">
        <v>0</v>
      </c>
      <c r="L398" s="107"/>
      <c r="M398" s="107">
        <v>0</v>
      </c>
      <c r="N398" s="107"/>
      <c r="O398" s="107">
        <v>0.20200000000000001</v>
      </c>
      <c r="P398" s="107"/>
      <c r="Q398" s="107"/>
      <c r="R398" s="107">
        <v>0</v>
      </c>
      <c r="S398" s="107"/>
      <c r="T398" s="107">
        <v>0</v>
      </c>
      <c r="U398" s="107"/>
      <c r="V398" s="107">
        <v>0.20200000000000001</v>
      </c>
      <c r="W398" s="107"/>
      <c r="X398" s="107"/>
    </row>
    <row r="399" spans="1:24" ht="47.25">
      <c r="A399" s="143" t="s">
        <v>1223</v>
      </c>
      <c r="B399" s="105" t="s">
        <v>575</v>
      </c>
      <c r="C399" s="108" t="s">
        <v>1610</v>
      </c>
      <c r="D399" s="107">
        <v>0.40</v>
      </c>
      <c r="E399" s="107"/>
      <c r="F399" s="107">
        <v>0</v>
      </c>
      <c r="G399" s="107"/>
      <c r="H399" s="107">
        <v>0</v>
      </c>
      <c r="I399" s="107"/>
      <c r="J399" s="107"/>
      <c r="K399" s="107">
        <v>0.40</v>
      </c>
      <c r="L399" s="107"/>
      <c r="M399" s="107">
        <v>0</v>
      </c>
      <c r="N399" s="107"/>
      <c r="O399" s="107">
        <v>0</v>
      </c>
      <c r="P399" s="107"/>
      <c r="Q399" s="107"/>
      <c r="R399" s="107">
        <v>0.40</v>
      </c>
      <c r="S399" s="107"/>
      <c r="T399" s="107">
        <v>0</v>
      </c>
      <c r="U399" s="107"/>
      <c r="V399" s="107">
        <v>0</v>
      </c>
      <c r="W399" s="107"/>
      <c r="X399" s="107"/>
    </row>
    <row r="400" spans="1:24" ht="78.75">
      <c r="A400" s="143" t="s">
        <v>1224</v>
      </c>
      <c r="B400" s="105" t="s">
        <v>576</v>
      </c>
      <c r="C400" s="108" t="s">
        <v>1611</v>
      </c>
      <c r="D400" s="107">
        <v>0</v>
      </c>
      <c r="E400" s="107"/>
      <c r="F400" s="107">
        <v>0</v>
      </c>
      <c r="G400" s="107"/>
      <c r="H400" s="107">
        <v>0.60</v>
      </c>
      <c r="I400" s="107"/>
      <c r="J400" s="107"/>
      <c r="K400" s="107">
        <v>0</v>
      </c>
      <c r="L400" s="107"/>
      <c r="M400" s="107">
        <v>0</v>
      </c>
      <c r="N400" s="107"/>
      <c r="O400" s="107">
        <v>0.60</v>
      </c>
      <c r="P400" s="107"/>
      <c r="Q400" s="107"/>
      <c r="R400" s="107">
        <v>0</v>
      </c>
      <c r="S400" s="107"/>
      <c r="T400" s="107">
        <v>0</v>
      </c>
      <c r="U400" s="107"/>
      <c r="V400" s="107">
        <v>0.60</v>
      </c>
      <c r="W400" s="107"/>
      <c r="X400" s="107"/>
    </row>
    <row r="401" spans="1:24" ht="78.75">
      <c r="A401" s="143" t="s">
        <v>1223</v>
      </c>
      <c r="B401" s="105" t="s">
        <v>577</v>
      </c>
      <c r="C401" s="108" t="s">
        <v>1612</v>
      </c>
      <c r="D401" s="107">
        <v>0.40</v>
      </c>
      <c r="E401" s="107"/>
      <c r="F401" s="107">
        <v>0</v>
      </c>
      <c r="G401" s="107"/>
      <c r="H401" s="107">
        <v>0</v>
      </c>
      <c r="I401" s="107"/>
      <c r="J401" s="107"/>
      <c r="K401" s="107">
        <v>0.40</v>
      </c>
      <c r="L401" s="107"/>
      <c r="M401" s="107">
        <v>0</v>
      </c>
      <c r="N401" s="107"/>
      <c r="O401" s="107">
        <v>0</v>
      </c>
      <c r="P401" s="107"/>
      <c r="Q401" s="107"/>
      <c r="R401" s="107">
        <v>0.40</v>
      </c>
      <c r="S401" s="107"/>
      <c r="T401" s="107">
        <v>0</v>
      </c>
      <c r="U401" s="107"/>
      <c r="V401" s="107">
        <v>0</v>
      </c>
      <c r="W401" s="107"/>
      <c r="X401" s="107"/>
    </row>
    <row r="402" spans="1:24" ht="78.75">
      <c r="A402" s="143" t="s">
        <v>1223</v>
      </c>
      <c r="B402" s="105" t="s">
        <v>578</v>
      </c>
      <c r="C402" s="108" t="s">
        <v>1613</v>
      </c>
      <c r="D402" s="107">
        <v>0</v>
      </c>
      <c r="E402" s="107"/>
      <c r="F402" s="107">
        <v>0</v>
      </c>
      <c r="G402" s="107"/>
      <c r="H402" s="107">
        <v>0</v>
      </c>
      <c r="I402" s="107"/>
      <c r="J402" s="107"/>
      <c r="K402" s="107">
        <v>0</v>
      </c>
      <c r="L402" s="107"/>
      <c r="M402" s="107">
        <v>0</v>
      </c>
      <c r="N402" s="107"/>
      <c r="O402" s="107">
        <v>0</v>
      </c>
      <c r="P402" s="107"/>
      <c r="Q402" s="107"/>
      <c r="R402" s="107">
        <v>0</v>
      </c>
      <c r="S402" s="107"/>
      <c r="T402" s="107">
        <v>0</v>
      </c>
      <c r="U402" s="107"/>
      <c r="V402" s="107">
        <v>0</v>
      </c>
      <c r="W402" s="107"/>
      <c r="X402" s="107"/>
    </row>
    <row r="403" spans="1:24" ht="47.25">
      <c r="A403" s="143" t="s">
        <v>1223</v>
      </c>
      <c r="B403" s="105" t="s">
        <v>579</v>
      </c>
      <c r="C403" s="108" t="s">
        <v>1614</v>
      </c>
      <c r="D403" s="107">
        <v>0.25</v>
      </c>
      <c r="E403" s="107"/>
      <c r="F403" s="107">
        <v>0</v>
      </c>
      <c r="G403" s="107"/>
      <c r="H403" s="107">
        <v>0</v>
      </c>
      <c r="I403" s="107"/>
      <c r="J403" s="107"/>
      <c r="K403" s="107">
        <v>0.25</v>
      </c>
      <c r="L403" s="107"/>
      <c r="M403" s="107">
        <v>0</v>
      </c>
      <c r="N403" s="107"/>
      <c r="O403" s="107">
        <v>0</v>
      </c>
      <c r="P403" s="107"/>
      <c r="Q403" s="107"/>
      <c r="R403" s="107">
        <v>0.25</v>
      </c>
      <c r="S403" s="107"/>
      <c r="T403" s="107">
        <v>0</v>
      </c>
      <c r="U403" s="107"/>
      <c r="V403" s="107">
        <v>0</v>
      </c>
      <c r="W403" s="107"/>
      <c r="X403" s="107"/>
    </row>
    <row r="404" spans="1:24" ht="110.25">
      <c r="A404" s="143" t="s">
        <v>1223</v>
      </c>
      <c r="B404" s="105" t="s">
        <v>580</v>
      </c>
      <c r="C404" s="108" t="s">
        <v>1615</v>
      </c>
      <c r="D404" s="107">
        <v>0</v>
      </c>
      <c r="E404" s="107"/>
      <c r="F404" s="107">
        <v>0</v>
      </c>
      <c r="G404" s="107"/>
      <c r="H404" s="107">
        <v>0</v>
      </c>
      <c r="I404" s="107"/>
      <c r="J404" s="107"/>
      <c r="K404" s="107">
        <v>0</v>
      </c>
      <c r="L404" s="107"/>
      <c r="M404" s="107">
        <v>0</v>
      </c>
      <c r="N404" s="107"/>
      <c r="O404" s="107">
        <v>0</v>
      </c>
      <c r="P404" s="107"/>
      <c r="Q404" s="107"/>
      <c r="R404" s="107">
        <v>0</v>
      </c>
      <c r="S404" s="107"/>
      <c r="T404" s="107">
        <v>0</v>
      </c>
      <c r="U404" s="107"/>
      <c r="V404" s="107">
        <v>0</v>
      </c>
      <c r="W404" s="107"/>
      <c r="X404" s="107"/>
    </row>
    <row r="405" spans="1:24" ht="63">
      <c r="A405" s="143" t="s">
        <v>1224</v>
      </c>
      <c r="B405" s="105" t="s">
        <v>581</v>
      </c>
      <c r="C405" s="108" t="s">
        <v>1616</v>
      </c>
      <c r="D405" s="107">
        <v>0</v>
      </c>
      <c r="E405" s="107"/>
      <c r="F405" s="107">
        <v>0</v>
      </c>
      <c r="G405" s="107"/>
      <c r="H405" s="107">
        <v>0.09</v>
      </c>
      <c r="I405" s="107"/>
      <c r="J405" s="107"/>
      <c r="K405" s="107">
        <v>0</v>
      </c>
      <c r="L405" s="107"/>
      <c r="M405" s="107">
        <v>0</v>
      </c>
      <c r="N405" s="107"/>
      <c r="O405" s="107">
        <v>0.09</v>
      </c>
      <c r="P405" s="107"/>
      <c r="Q405" s="107"/>
      <c r="R405" s="107">
        <v>0</v>
      </c>
      <c r="S405" s="107"/>
      <c r="T405" s="107">
        <v>0</v>
      </c>
      <c r="U405" s="107"/>
      <c r="V405" s="107">
        <v>0.09</v>
      </c>
      <c r="W405" s="107"/>
      <c r="X405" s="107"/>
    </row>
    <row r="406" spans="1:24" ht="110.25">
      <c r="A406" s="143" t="s">
        <v>1224</v>
      </c>
      <c r="B406" s="105" t="s">
        <v>582</v>
      </c>
      <c r="C406" s="108" t="s">
        <v>1617</v>
      </c>
      <c r="D406" s="107">
        <v>0</v>
      </c>
      <c r="E406" s="107"/>
      <c r="F406" s="107">
        <v>0</v>
      </c>
      <c r="G406" s="107"/>
      <c r="H406" s="107">
        <v>0.19</v>
      </c>
      <c r="I406" s="107"/>
      <c r="J406" s="107"/>
      <c r="K406" s="107">
        <v>0</v>
      </c>
      <c r="L406" s="107"/>
      <c r="M406" s="107">
        <v>0</v>
      </c>
      <c r="N406" s="107"/>
      <c r="O406" s="107">
        <v>0.19</v>
      </c>
      <c r="P406" s="107"/>
      <c r="Q406" s="107"/>
      <c r="R406" s="107">
        <v>0</v>
      </c>
      <c r="S406" s="107"/>
      <c r="T406" s="107">
        <v>0</v>
      </c>
      <c r="U406" s="107"/>
      <c r="V406" s="107">
        <v>0.19</v>
      </c>
      <c r="W406" s="107"/>
      <c r="X406" s="107"/>
    </row>
    <row r="407" spans="1:24" ht="47.25">
      <c r="A407" s="143" t="s">
        <v>1224</v>
      </c>
      <c r="B407" s="105" t="s">
        <v>583</v>
      </c>
      <c r="C407" s="108" t="s">
        <v>1618</v>
      </c>
      <c r="D407" s="107">
        <v>0</v>
      </c>
      <c r="E407" s="107"/>
      <c r="F407" s="107">
        <v>0</v>
      </c>
      <c r="G407" s="107"/>
      <c r="H407" s="107">
        <v>0</v>
      </c>
      <c r="I407" s="107"/>
      <c r="J407" s="107"/>
      <c r="K407" s="107">
        <v>0</v>
      </c>
      <c r="L407" s="107"/>
      <c r="M407" s="107">
        <v>0</v>
      </c>
      <c r="N407" s="107"/>
      <c r="O407" s="107">
        <v>0</v>
      </c>
      <c r="P407" s="107"/>
      <c r="Q407" s="107"/>
      <c r="R407" s="107">
        <v>0</v>
      </c>
      <c r="S407" s="107"/>
      <c r="T407" s="107">
        <v>0</v>
      </c>
      <c r="U407" s="107"/>
      <c r="V407" s="107">
        <v>0</v>
      </c>
      <c r="W407" s="107"/>
      <c r="X407" s="107"/>
    </row>
    <row r="408" spans="1:24" ht="63">
      <c r="A408" s="143" t="s">
        <v>1224</v>
      </c>
      <c r="B408" s="105" t="s">
        <v>584</v>
      </c>
      <c r="C408" s="108" t="s">
        <v>1619</v>
      </c>
      <c r="D408" s="107">
        <v>0</v>
      </c>
      <c r="E408" s="107"/>
      <c r="F408" s="107">
        <v>0.10</v>
      </c>
      <c r="G408" s="107"/>
      <c r="H408" s="107">
        <v>0</v>
      </c>
      <c r="I408" s="107"/>
      <c r="J408" s="107"/>
      <c r="K408" s="107">
        <v>0</v>
      </c>
      <c r="L408" s="107"/>
      <c r="M408" s="107">
        <v>0.10</v>
      </c>
      <c r="N408" s="107"/>
      <c r="O408" s="107">
        <v>0</v>
      </c>
      <c r="P408" s="107"/>
      <c r="Q408" s="107"/>
      <c r="R408" s="107">
        <v>0</v>
      </c>
      <c r="S408" s="107"/>
      <c r="T408" s="107">
        <v>0.10</v>
      </c>
      <c r="U408" s="107"/>
      <c r="V408" s="107">
        <v>0</v>
      </c>
      <c r="W408" s="107"/>
      <c r="X408" s="107"/>
    </row>
    <row r="409" spans="1:24" ht="78.75">
      <c r="A409" s="143" t="s">
        <v>1223</v>
      </c>
      <c r="B409" s="105" t="s">
        <v>585</v>
      </c>
      <c r="C409" s="108" t="s">
        <v>1620</v>
      </c>
      <c r="D409" s="107">
        <v>0</v>
      </c>
      <c r="E409" s="107"/>
      <c r="F409" s="107">
        <v>0</v>
      </c>
      <c r="G409" s="107"/>
      <c r="H409" s="107">
        <v>0</v>
      </c>
      <c r="I409" s="107"/>
      <c r="J409" s="107"/>
      <c r="K409" s="107">
        <v>0</v>
      </c>
      <c r="L409" s="107"/>
      <c r="M409" s="107">
        <v>0</v>
      </c>
      <c r="N409" s="107"/>
      <c r="O409" s="107">
        <v>0</v>
      </c>
      <c r="P409" s="107"/>
      <c r="Q409" s="107"/>
      <c r="R409" s="107">
        <v>0</v>
      </c>
      <c r="S409" s="107"/>
      <c r="T409" s="107">
        <v>0</v>
      </c>
      <c r="U409" s="107"/>
      <c r="V409" s="107">
        <v>0</v>
      </c>
      <c r="W409" s="107"/>
      <c r="X409" s="107"/>
    </row>
    <row r="410" spans="1:24" ht="78.75">
      <c r="A410" s="143" t="s">
        <v>1223</v>
      </c>
      <c r="B410" s="105" t="s">
        <v>586</v>
      </c>
      <c r="C410" s="108" t="s">
        <v>1621</v>
      </c>
      <c r="D410" s="107">
        <v>0</v>
      </c>
      <c r="E410" s="107"/>
      <c r="F410" s="107">
        <v>0</v>
      </c>
      <c r="G410" s="107"/>
      <c r="H410" s="107">
        <v>0</v>
      </c>
      <c r="I410" s="107"/>
      <c r="J410" s="107"/>
      <c r="K410" s="107">
        <v>0</v>
      </c>
      <c r="L410" s="107"/>
      <c r="M410" s="107">
        <v>0</v>
      </c>
      <c r="N410" s="107"/>
      <c r="O410" s="107">
        <v>0</v>
      </c>
      <c r="P410" s="107"/>
      <c r="Q410" s="107"/>
      <c r="R410" s="107">
        <v>0</v>
      </c>
      <c r="S410" s="107"/>
      <c r="T410" s="107">
        <v>0</v>
      </c>
      <c r="U410" s="107"/>
      <c r="V410" s="107">
        <v>0</v>
      </c>
      <c r="W410" s="107"/>
      <c r="X410" s="107"/>
    </row>
    <row r="411" spans="1:24" ht="31.5">
      <c r="A411" s="143" t="s">
        <v>1224</v>
      </c>
      <c r="B411" s="105" t="s">
        <v>587</v>
      </c>
      <c r="C411" s="108" t="s">
        <v>1622</v>
      </c>
      <c r="D411" s="107">
        <v>0</v>
      </c>
      <c r="E411" s="107"/>
      <c r="F411" s="107">
        <v>0</v>
      </c>
      <c r="G411" s="107"/>
      <c r="H411" s="107">
        <v>0</v>
      </c>
      <c r="I411" s="107"/>
      <c r="J411" s="107"/>
      <c r="K411" s="107">
        <v>0</v>
      </c>
      <c r="L411" s="107"/>
      <c r="M411" s="107">
        <v>0</v>
      </c>
      <c r="N411" s="107"/>
      <c r="O411" s="107">
        <v>0</v>
      </c>
      <c r="P411" s="107"/>
      <c r="Q411" s="107"/>
      <c r="R411" s="107">
        <v>0</v>
      </c>
      <c r="S411" s="107"/>
      <c r="T411" s="107">
        <v>0</v>
      </c>
      <c r="U411" s="107"/>
      <c r="V411" s="107">
        <v>0</v>
      </c>
      <c r="W411" s="107"/>
      <c r="X411" s="107"/>
    </row>
    <row r="412" spans="1:24" ht="47.25">
      <c r="A412" s="143" t="s">
        <v>1223</v>
      </c>
      <c r="B412" s="105" t="s">
        <v>588</v>
      </c>
      <c r="C412" s="108" t="s">
        <v>1623</v>
      </c>
      <c r="D412" s="107">
        <v>0</v>
      </c>
      <c r="E412" s="107"/>
      <c r="F412" s="107">
        <v>0</v>
      </c>
      <c r="G412" s="107"/>
      <c r="H412" s="107">
        <v>0</v>
      </c>
      <c r="I412" s="107"/>
      <c r="J412" s="107"/>
      <c r="K412" s="107">
        <v>0</v>
      </c>
      <c r="L412" s="107"/>
      <c r="M412" s="107">
        <v>0</v>
      </c>
      <c r="N412" s="107"/>
      <c r="O412" s="107">
        <v>0</v>
      </c>
      <c r="P412" s="107"/>
      <c r="Q412" s="107"/>
      <c r="R412" s="107">
        <v>0</v>
      </c>
      <c r="S412" s="107"/>
      <c r="T412" s="107">
        <v>0</v>
      </c>
      <c r="U412" s="107"/>
      <c r="V412" s="107">
        <v>0</v>
      </c>
      <c r="W412" s="107"/>
      <c r="X412" s="107"/>
    </row>
    <row r="413" spans="1:24" ht="47.25">
      <c r="A413" s="143" t="s">
        <v>1223</v>
      </c>
      <c r="B413" s="105" t="s">
        <v>589</v>
      </c>
      <c r="C413" s="108" t="s">
        <v>1624</v>
      </c>
      <c r="D413" s="107">
        <v>0</v>
      </c>
      <c r="E413" s="107"/>
      <c r="F413" s="107">
        <v>0</v>
      </c>
      <c r="G413" s="107"/>
      <c r="H413" s="107">
        <v>0</v>
      </c>
      <c r="I413" s="107"/>
      <c r="J413" s="107"/>
      <c r="K413" s="107">
        <v>0</v>
      </c>
      <c r="L413" s="107"/>
      <c r="M413" s="107">
        <v>0</v>
      </c>
      <c r="N413" s="107"/>
      <c r="O413" s="107">
        <v>0</v>
      </c>
      <c r="P413" s="107"/>
      <c r="Q413" s="107"/>
      <c r="R413" s="107">
        <v>0</v>
      </c>
      <c r="S413" s="107"/>
      <c r="T413" s="107">
        <v>0</v>
      </c>
      <c r="U413" s="107"/>
      <c r="V413" s="107">
        <v>0</v>
      </c>
      <c r="W413" s="107"/>
      <c r="X413" s="107"/>
    </row>
    <row r="414" spans="1:24" ht="110.25">
      <c r="A414" s="143" t="s">
        <v>1223</v>
      </c>
      <c r="B414" s="105" t="s">
        <v>590</v>
      </c>
      <c r="C414" s="108" t="s">
        <v>1625</v>
      </c>
      <c r="D414" s="107">
        <v>0</v>
      </c>
      <c r="E414" s="107"/>
      <c r="F414" s="107">
        <v>0</v>
      </c>
      <c r="G414" s="107"/>
      <c r="H414" s="107">
        <v>0</v>
      </c>
      <c r="I414" s="107"/>
      <c r="J414" s="107"/>
      <c r="K414" s="107">
        <v>0</v>
      </c>
      <c r="L414" s="107"/>
      <c r="M414" s="107">
        <v>0</v>
      </c>
      <c r="N414" s="107"/>
      <c r="O414" s="107">
        <v>0</v>
      </c>
      <c r="P414" s="107"/>
      <c r="Q414" s="107"/>
      <c r="R414" s="107">
        <v>0</v>
      </c>
      <c r="S414" s="107"/>
      <c r="T414" s="107">
        <v>0</v>
      </c>
      <c r="U414" s="107"/>
      <c r="V414" s="107">
        <v>0</v>
      </c>
      <c r="W414" s="107"/>
      <c r="X414" s="107"/>
    </row>
    <row r="415" spans="1:24" ht="78.75">
      <c r="A415" s="143" t="s">
        <v>1224</v>
      </c>
      <c r="B415" s="105" t="s">
        <v>591</v>
      </c>
      <c r="C415" s="108" t="s">
        <v>1626</v>
      </c>
      <c r="D415" s="107">
        <v>0</v>
      </c>
      <c r="E415" s="107"/>
      <c r="F415" s="107">
        <v>0.665</v>
      </c>
      <c r="G415" s="107"/>
      <c r="H415" s="107">
        <v>0</v>
      </c>
      <c r="I415" s="107"/>
      <c r="J415" s="107"/>
      <c r="K415" s="107">
        <v>0</v>
      </c>
      <c r="L415" s="107"/>
      <c r="M415" s="107">
        <v>0.665</v>
      </c>
      <c r="N415" s="107"/>
      <c r="O415" s="107">
        <v>0</v>
      </c>
      <c r="P415" s="107"/>
      <c r="Q415" s="107"/>
      <c r="R415" s="107">
        <v>0</v>
      </c>
      <c r="S415" s="107"/>
      <c r="T415" s="107">
        <v>0.665</v>
      </c>
      <c r="U415" s="107"/>
      <c r="V415" s="107">
        <v>0</v>
      </c>
      <c r="W415" s="107"/>
      <c r="X415" s="107"/>
    </row>
    <row r="416" spans="1:24" ht="78.75">
      <c r="A416" s="143" t="s">
        <v>1224</v>
      </c>
      <c r="B416" s="105" t="s">
        <v>592</v>
      </c>
      <c r="C416" s="108" t="s">
        <v>1627</v>
      </c>
      <c r="D416" s="107">
        <v>0</v>
      </c>
      <c r="E416" s="107"/>
      <c r="F416" s="107">
        <v>0</v>
      </c>
      <c r="G416" s="107"/>
      <c r="H416" s="107">
        <v>0.305</v>
      </c>
      <c r="I416" s="107"/>
      <c r="J416" s="107"/>
      <c r="K416" s="107">
        <v>0</v>
      </c>
      <c r="L416" s="107"/>
      <c r="M416" s="107">
        <v>0</v>
      </c>
      <c r="N416" s="107"/>
      <c r="O416" s="107">
        <v>0.305</v>
      </c>
      <c r="P416" s="107"/>
      <c r="Q416" s="107"/>
      <c r="R416" s="107">
        <v>0</v>
      </c>
      <c r="S416" s="107"/>
      <c r="T416" s="107">
        <v>0</v>
      </c>
      <c r="U416" s="107"/>
      <c r="V416" s="107">
        <v>0.305</v>
      </c>
      <c r="W416" s="107"/>
      <c r="X416" s="107"/>
    </row>
    <row r="417" spans="1:24" ht="78.75">
      <c r="A417" s="143" t="s">
        <v>1224</v>
      </c>
      <c r="B417" s="105" t="s">
        <v>593</v>
      </c>
      <c r="C417" s="108" t="s">
        <v>1628</v>
      </c>
      <c r="D417" s="107">
        <v>0</v>
      </c>
      <c r="E417" s="107"/>
      <c r="F417" s="107">
        <v>0.135</v>
      </c>
      <c r="G417" s="107"/>
      <c r="H417" s="107">
        <v>0</v>
      </c>
      <c r="I417" s="107"/>
      <c r="J417" s="107"/>
      <c r="K417" s="107">
        <v>0</v>
      </c>
      <c r="L417" s="107"/>
      <c r="M417" s="107">
        <v>0.135</v>
      </c>
      <c r="N417" s="107"/>
      <c r="O417" s="107">
        <v>0</v>
      </c>
      <c r="P417" s="107"/>
      <c r="Q417" s="107"/>
      <c r="R417" s="107">
        <v>0</v>
      </c>
      <c r="S417" s="107"/>
      <c r="T417" s="107">
        <v>0.135</v>
      </c>
      <c r="U417" s="107"/>
      <c r="V417" s="107">
        <v>0</v>
      </c>
      <c r="W417" s="107"/>
      <c r="X417" s="107"/>
    </row>
    <row r="418" spans="1:24" ht="63">
      <c r="A418" s="143" t="s">
        <v>1224</v>
      </c>
      <c r="B418" s="105" t="s">
        <v>594</v>
      </c>
      <c r="C418" s="108" t="s">
        <v>1629</v>
      </c>
      <c r="D418" s="107">
        <v>0</v>
      </c>
      <c r="E418" s="107"/>
      <c r="F418" s="107">
        <v>0</v>
      </c>
      <c r="G418" s="107"/>
      <c r="H418" s="107">
        <v>0</v>
      </c>
      <c r="I418" s="107"/>
      <c r="J418" s="107"/>
      <c r="K418" s="107">
        <v>0</v>
      </c>
      <c r="L418" s="107"/>
      <c r="M418" s="107">
        <v>0</v>
      </c>
      <c r="N418" s="107"/>
      <c r="O418" s="107">
        <v>0</v>
      </c>
      <c r="P418" s="107"/>
      <c r="Q418" s="107"/>
      <c r="R418" s="107">
        <v>0</v>
      </c>
      <c r="S418" s="107"/>
      <c r="T418" s="107">
        <v>0</v>
      </c>
      <c r="U418" s="107"/>
      <c r="V418" s="107">
        <v>0</v>
      </c>
      <c r="W418" s="107"/>
      <c r="X418" s="107"/>
    </row>
    <row r="419" spans="1:24" ht="47.25">
      <c r="A419" s="143" t="s">
        <v>1224</v>
      </c>
      <c r="B419" s="105" t="s">
        <v>595</v>
      </c>
      <c r="C419" s="108" t="s">
        <v>1630</v>
      </c>
      <c r="D419" s="107">
        <v>0</v>
      </c>
      <c r="E419" s="107"/>
      <c r="F419" s="107">
        <v>2.2000000000000002</v>
      </c>
      <c r="G419" s="107"/>
      <c r="H419" s="107">
        <v>0</v>
      </c>
      <c r="I419" s="107"/>
      <c r="J419" s="107"/>
      <c r="K419" s="107">
        <v>0</v>
      </c>
      <c r="L419" s="107"/>
      <c r="M419" s="107">
        <v>2.2000000000000002</v>
      </c>
      <c r="N419" s="107"/>
      <c r="O419" s="107">
        <v>0</v>
      </c>
      <c r="P419" s="107"/>
      <c r="Q419" s="107"/>
      <c r="R419" s="107">
        <v>0</v>
      </c>
      <c r="S419" s="107"/>
      <c r="T419" s="107">
        <v>2.2000000000000002</v>
      </c>
      <c r="U419" s="107"/>
      <c r="V419" s="107">
        <v>0</v>
      </c>
      <c r="W419" s="107"/>
      <c r="X419" s="107"/>
    </row>
    <row r="420" spans="1:24" ht="94.5">
      <c r="A420" s="143" t="s">
        <v>1224</v>
      </c>
      <c r="B420" s="105" t="s">
        <v>596</v>
      </c>
      <c r="C420" s="108" t="s">
        <v>1631</v>
      </c>
      <c r="D420" s="107">
        <v>0</v>
      </c>
      <c r="E420" s="107"/>
      <c r="F420" s="107">
        <v>0.16</v>
      </c>
      <c r="G420" s="107"/>
      <c r="H420" s="107">
        <v>0</v>
      </c>
      <c r="I420" s="107"/>
      <c r="J420" s="107"/>
      <c r="K420" s="107">
        <v>0</v>
      </c>
      <c r="L420" s="107"/>
      <c r="M420" s="107">
        <v>0.16</v>
      </c>
      <c r="N420" s="107"/>
      <c r="O420" s="107">
        <v>0</v>
      </c>
      <c r="P420" s="107"/>
      <c r="Q420" s="107"/>
      <c r="R420" s="107">
        <v>0</v>
      </c>
      <c r="S420" s="107"/>
      <c r="T420" s="107">
        <v>0.16</v>
      </c>
      <c r="U420" s="107"/>
      <c r="V420" s="107">
        <v>0</v>
      </c>
      <c r="W420" s="107"/>
      <c r="X420" s="107"/>
    </row>
    <row r="421" spans="1:24" ht="47.25">
      <c r="A421" s="143" t="s">
        <v>1223</v>
      </c>
      <c r="B421" s="105" t="s">
        <v>597</v>
      </c>
      <c r="C421" s="108" t="s">
        <v>1632</v>
      </c>
      <c r="D421" s="107">
        <v>0</v>
      </c>
      <c r="E421" s="107"/>
      <c r="F421" s="107">
        <v>0</v>
      </c>
      <c r="G421" s="107"/>
      <c r="H421" s="107">
        <v>0</v>
      </c>
      <c r="I421" s="107"/>
      <c r="J421" s="107"/>
      <c r="K421" s="107">
        <v>0</v>
      </c>
      <c r="L421" s="107"/>
      <c r="M421" s="107">
        <v>0</v>
      </c>
      <c r="N421" s="107"/>
      <c r="O421" s="107">
        <v>0</v>
      </c>
      <c r="P421" s="107"/>
      <c r="Q421" s="107"/>
      <c r="R421" s="107">
        <v>0</v>
      </c>
      <c r="S421" s="107"/>
      <c r="T421" s="107">
        <v>0</v>
      </c>
      <c r="U421" s="107"/>
      <c r="V421" s="107">
        <v>0</v>
      </c>
      <c r="W421" s="107"/>
      <c r="X421" s="107"/>
    </row>
    <row r="422" spans="1:24" ht="94.5">
      <c r="A422" s="143" t="s">
        <v>1223</v>
      </c>
      <c r="B422" s="105" t="s">
        <v>598</v>
      </c>
      <c r="C422" s="108" t="s">
        <v>1633</v>
      </c>
      <c r="D422" s="107">
        <v>0.16</v>
      </c>
      <c r="E422" s="107"/>
      <c r="F422" s="107">
        <v>0</v>
      </c>
      <c r="G422" s="107"/>
      <c r="H422" s="107">
        <v>0</v>
      </c>
      <c r="I422" s="107"/>
      <c r="J422" s="107"/>
      <c r="K422" s="107">
        <v>0.16</v>
      </c>
      <c r="L422" s="107"/>
      <c r="M422" s="107">
        <v>0</v>
      </c>
      <c r="N422" s="107"/>
      <c r="O422" s="107">
        <v>0</v>
      </c>
      <c r="P422" s="107"/>
      <c r="Q422" s="107"/>
      <c r="R422" s="107">
        <v>0.16</v>
      </c>
      <c r="S422" s="107"/>
      <c r="T422" s="107">
        <v>0</v>
      </c>
      <c r="U422" s="107"/>
      <c r="V422" s="107">
        <v>0</v>
      </c>
      <c r="W422" s="107"/>
      <c r="X422" s="107"/>
    </row>
    <row r="423" spans="1:24" ht="63">
      <c r="A423" s="143" t="s">
        <v>1223</v>
      </c>
      <c r="B423" s="105" t="s">
        <v>599</v>
      </c>
      <c r="C423" s="108" t="s">
        <v>1634</v>
      </c>
      <c r="D423" s="107">
        <v>0.40</v>
      </c>
      <c r="E423" s="107"/>
      <c r="F423" s="107">
        <v>0</v>
      </c>
      <c r="G423" s="107"/>
      <c r="H423" s="107">
        <v>0</v>
      </c>
      <c r="I423" s="107"/>
      <c r="J423" s="107"/>
      <c r="K423" s="107">
        <v>0.40</v>
      </c>
      <c r="L423" s="107"/>
      <c r="M423" s="107">
        <v>0</v>
      </c>
      <c r="N423" s="107"/>
      <c r="O423" s="107">
        <v>0</v>
      </c>
      <c r="P423" s="107"/>
      <c r="Q423" s="107"/>
      <c r="R423" s="107">
        <v>0.40</v>
      </c>
      <c r="S423" s="107"/>
      <c r="T423" s="107">
        <v>0</v>
      </c>
      <c r="U423" s="107"/>
      <c r="V423" s="107">
        <v>0</v>
      </c>
      <c r="W423" s="107"/>
      <c r="X423" s="107"/>
    </row>
    <row r="424" spans="1:24" ht="47.25">
      <c r="A424" s="143" t="s">
        <v>1223</v>
      </c>
      <c r="B424" s="105" t="s">
        <v>600</v>
      </c>
      <c r="C424" s="108" t="s">
        <v>1635</v>
      </c>
      <c r="D424" s="107">
        <v>0</v>
      </c>
      <c r="E424" s="107"/>
      <c r="F424" s="107">
        <v>0</v>
      </c>
      <c r="G424" s="107"/>
      <c r="H424" s="107">
        <v>0</v>
      </c>
      <c r="I424" s="107"/>
      <c r="J424" s="107"/>
      <c r="K424" s="107">
        <v>0</v>
      </c>
      <c r="L424" s="107"/>
      <c r="M424" s="107">
        <v>0</v>
      </c>
      <c r="N424" s="107"/>
      <c r="O424" s="107">
        <v>0</v>
      </c>
      <c r="P424" s="107"/>
      <c r="Q424" s="107"/>
      <c r="R424" s="107">
        <v>0</v>
      </c>
      <c r="S424" s="107"/>
      <c r="T424" s="107">
        <v>0</v>
      </c>
      <c r="U424" s="107"/>
      <c r="V424" s="107">
        <v>0</v>
      </c>
      <c r="W424" s="107"/>
      <c r="X424" s="107"/>
    </row>
    <row r="425" spans="1:24" ht="47.25">
      <c r="A425" s="143" t="s">
        <v>1223</v>
      </c>
      <c r="B425" s="105" t="s">
        <v>601</v>
      </c>
      <c r="C425" s="108" t="s">
        <v>1636</v>
      </c>
      <c r="D425" s="107">
        <v>0</v>
      </c>
      <c r="E425" s="107"/>
      <c r="F425" s="107">
        <v>0</v>
      </c>
      <c r="G425" s="107"/>
      <c r="H425" s="107">
        <v>0</v>
      </c>
      <c r="I425" s="107"/>
      <c r="J425" s="107"/>
      <c r="K425" s="107">
        <v>0</v>
      </c>
      <c r="L425" s="107"/>
      <c r="M425" s="107">
        <v>0</v>
      </c>
      <c r="N425" s="107"/>
      <c r="O425" s="107">
        <v>0</v>
      </c>
      <c r="P425" s="107"/>
      <c r="Q425" s="107"/>
      <c r="R425" s="107">
        <v>0</v>
      </c>
      <c r="S425" s="107"/>
      <c r="T425" s="107">
        <v>0</v>
      </c>
      <c r="U425" s="107"/>
      <c r="V425" s="107">
        <v>0</v>
      </c>
      <c r="W425" s="107"/>
      <c r="X425" s="107"/>
    </row>
    <row r="426" spans="1:24" ht="94.5">
      <c r="A426" s="143" t="s">
        <v>1224</v>
      </c>
      <c r="B426" s="105" t="s">
        <v>602</v>
      </c>
      <c r="C426" s="108" t="s">
        <v>1637</v>
      </c>
      <c r="D426" s="107">
        <v>0</v>
      </c>
      <c r="E426" s="107"/>
      <c r="F426" s="107">
        <v>0.060999999999999999</v>
      </c>
      <c r="G426" s="107"/>
      <c r="H426" s="107">
        <v>0</v>
      </c>
      <c r="I426" s="107"/>
      <c r="J426" s="107"/>
      <c r="K426" s="107">
        <v>0</v>
      </c>
      <c r="L426" s="107"/>
      <c r="M426" s="107">
        <v>0.060999999999999999</v>
      </c>
      <c r="N426" s="107"/>
      <c r="O426" s="107">
        <v>0</v>
      </c>
      <c r="P426" s="107"/>
      <c r="Q426" s="107"/>
      <c r="R426" s="107">
        <v>0</v>
      </c>
      <c r="S426" s="107"/>
      <c r="T426" s="107">
        <v>0.060999999999999999</v>
      </c>
      <c r="U426" s="107"/>
      <c r="V426" s="107">
        <v>0</v>
      </c>
      <c r="W426" s="107"/>
      <c r="X426" s="107"/>
    </row>
    <row r="427" spans="1:24" ht="78.75">
      <c r="A427" s="143" t="s">
        <v>1223</v>
      </c>
      <c r="B427" s="105" t="s">
        <v>603</v>
      </c>
      <c r="C427" s="108" t="s">
        <v>1638</v>
      </c>
      <c r="D427" s="107">
        <v>0</v>
      </c>
      <c r="E427" s="107"/>
      <c r="F427" s="107">
        <v>0</v>
      </c>
      <c r="G427" s="107"/>
      <c r="H427" s="107">
        <v>0</v>
      </c>
      <c r="I427" s="107"/>
      <c r="J427" s="107"/>
      <c r="K427" s="107">
        <v>0</v>
      </c>
      <c r="L427" s="107"/>
      <c r="M427" s="107">
        <v>0</v>
      </c>
      <c r="N427" s="107"/>
      <c r="O427" s="107">
        <v>0</v>
      </c>
      <c r="P427" s="107"/>
      <c r="Q427" s="107"/>
      <c r="R427" s="107">
        <v>0</v>
      </c>
      <c r="S427" s="107"/>
      <c r="T427" s="107">
        <v>0</v>
      </c>
      <c r="U427" s="107"/>
      <c r="V427" s="107">
        <v>0</v>
      </c>
      <c r="W427" s="107"/>
      <c r="X427" s="107"/>
    </row>
    <row r="428" spans="1:24" ht="47.25">
      <c r="A428" s="143" t="s">
        <v>1223</v>
      </c>
      <c r="B428" s="105" t="s">
        <v>604</v>
      </c>
      <c r="C428" s="106" t="s">
        <v>1639</v>
      </c>
      <c r="D428" s="107">
        <v>0</v>
      </c>
      <c r="E428" s="107"/>
      <c r="F428" s="107">
        <v>0</v>
      </c>
      <c r="G428" s="107"/>
      <c r="H428" s="107">
        <v>0</v>
      </c>
      <c r="I428" s="107"/>
      <c r="J428" s="107"/>
      <c r="K428" s="107">
        <v>0</v>
      </c>
      <c r="L428" s="107"/>
      <c r="M428" s="107">
        <v>0</v>
      </c>
      <c r="N428" s="107"/>
      <c r="O428" s="107">
        <v>0</v>
      </c>
      <c r="P428" s="107"/>
      <c r="Q428" s="107"/>
      <c r="R428" s="107">
        <v>0</v>
      </c>
      <c r="S428" s="107"/>
      <c r="T428" s="107">
        <v>0</v>
      </c>
      <c r="U428" s="107"/>
      <c r="V428" s="107">
        <v>0</v>
      </c>
      <c r="W428" s="107"/>
      <c r="X428" s="107"/>
    </row>
    <row r="429" spans="1:24" ht="47.25">
      <c r="A429" s="143" t="s">
        <v>1224</v>
      </c>
      <c r="B429" s="105" t="s">
        <v>605</v>
      </c>
      <c r="C429" s="108" t="s">
        <v>1640</v>
      </c>
      <c r="D429" s="107">
        <v>0</v>
      </c>
      <c r="E429" s="107"/>
      <c r="F429" s="107">
        <v>0</v>
      </c>
      <c r="G429" s="107"/>
      <c r="H429" s="107">
        <v>0.27300000000000002</v>
      </c>
      <c r="I429" s="107"/>
      <c r="J429" s="107"/>
      <c r="K429" s="107">
        <v>0</v>
      </c>
      <c r="L429" s="107"/>
      <c r="M429" s="107">
        <v>0</v>
      </c>
      <c r="N429" s="107"/>
      <c r="O429" s="107">
        <v>0.27300000000000002</v>
      </c>
      <c r="P429" s="107"/>
      <c r="Q429" s="107"/>
      <c r="R429" s="107">
        <v>0</v>
      </c>
      <c r="S429" s="107"/>
      <c r="T429" s="107">
        <v>0</v>
      </c>
      <c r="U429" s="107"/>
      <c r="V429" s="107">
        <v>0.27300000000000002</v>
      </c>
      <c r="W429" s="107"/>
      <c r="X429" s="107"/>
    </row>
    <row r="430" spans="1:24" ht="78.75">
      <c r="A430" s="143" t="s">
        <v>1224</v>
      </c>
      <c r="B430" s="105" t="s">
        <v>2765</v>
      </c>
      <c r="C430" s="108" t="s">
        <v>2766</v>
      </c>
      <c r="D430" s="107">
        <v>0</v>
      </c>
      <c r="E430" s="107"/>
      <c r="F430" s="107">
        <v>0</v>
      </c>
      <c r="G430" s="107"/>
      <c r="H430" s="107">
        <v>0</v>
      </c>
      <c r="I430" s="107"/>
      <c r="J430" s="107"/>
      <c r="K430" s="107">
        <v>0</v>
      </c>
      <c r="L430" s="107"/>
      <c r="M430" s="107">
        <v>0</v>
      </c>
      <c r="N430" s="107"/>
      <c r="O430" s="107">
        <v>0</v>
      </c>
      <c r="P430" s="107"/>
      <c r="Q430" s="107"/>
      <c r="R430" s="107">
        <v>0</v>
      </c>
      <c r="S430" s="107"/>
      <c r="T430" s="107">
        <v>0</v>
      </c>
      <c r="U430" s="107"/>
      <c r="V430" s="107">
        <v>0</v>
      </c>
      <c r="W430" s="107"/>
      <c r="X430" s="107"/>
    </row>
    <row r="431" spans="1:24" ht="47.25">
      <c r="A431" s="143" t="s">
        <v>1223</v>
      </c>
      <c r="B431" s="105" t="s">
        <v>606</v>
      </c>
      <c r="C431" s="108" t="s">
        <v>1641</v>
      </c>
      <c r="D431" s="107">
        <v>0</v>
      </c>
      <c r="E431" s="107"/>
      <c r="F431" s="107">
        <v>0</v>
      </c>
      <c r="G431" s="107"/>
      <c r="H431" s="107">
        <v>0</v>
      </c>
      <c r="I431" s="107"/>
      <c r="J431" s="107"/>
      <c r="K431" s="107">
        <v>0</v>
      </c>
      <c r="L431" s="107"/>
      <c r="M431" s="107">
        <v>0</v>
      </c>
      <c r="N431" s="107"/>
      <c r="O431" s="107">
        <v>0</v>
      </c>
      <c r="P431" s="107"/>
      <c r="Q431" s="107"/>
      <c r="R431" s="107">
        <v>0</v>
      </c>
      <c r="S431" s="107"/>
      <c r="T431" s="107">
        <v>0</v>
      </c>
      <c r="U431" s="107"/>
      <c r="V431" s="107">
        <v>0</v>
      </c>
      <c r="W431" s="107"/>
      <c r="X431" s="107"/>
    </row>
    <row r="432" spans="1:24" ht="47.25">
      <c r="A432" s="143" t="s">
        <v>1223</v>
      </c>
      <c r="B432" s="105" t="s">
        <v>607</v>
      </c>
      <c r="C432" s="108" t="s">
        <v>1642</v>
      </c>
      <c r="D432" s="107">
        <v>0.63</v>
      </c>
      <c r="E432" s="107"/>
      <c r="F432" s="107">
        <v>0</v>
      </c>
      <c r="G432" s="107"/>
      <c r="H432" s="107">
        <v>0</v>
      </c>
      <c r="I432" s="107"/>
      <c r="J432" s="107"/>
      <c r="K432" s="107">
        <v>0.63</v>
      </c>
      <c r="L432" s="107"/>
      <c r="M432" s="107">
        <v>0</v>
      </c>
      <c r="N432" s="107"/>
      <c r="O432" s="107">
        <v>0</v>
      </c>
      <c r="P432" s="107"/>
      <c r="Q432" s="107"/>
      <c r="R432" s="107">
        <v>0.63</v>
      </c>
      <c r="S432" s="107"/>
      <c r="T432" s="107">
        <v>0</v>
      </c>
      <c r="U432" s="107"/>
      <c r="V432" s="107">
        <v>0</v>
      </c>
      <c r="W432" s="107"/>
      <c r="X432" s="107"/>
    </row>
    <row r="433" spans="1:24" ht="63">
      <c r="A433" s="143" t="s">
        <v>1224</v>
      </c>
      <c r="B433" s="105" t="s">
        <v>608</v>
      </c>
      <c r="C433" s="108" t="s">
        <v>1643</v>
      </c>
      <c r="D433" s="107">
        <v>0</v>
      </c>
      <c r="E433" s="107"/>
      <c r="F433" s="107">
        <v>0</v>
      </c>
      <c r="G433" s="107"/>
      <c r="H433" s="107">
        <v>0.245</v>
      </c>
      <c r="I433" s="107"/>
      <c r="J433" s="107"/>
      <c r="K433" s="107">
        <v>0</v>
      </c>
      <c r="L433" s="107"/>
      <c r="M433" s="107">
        <v>0</v>
      </c>
      <c r="N433" s="107"/>
      <c r="O433" s="107">
        <v>0.245</v>
      </c>
      <c r="P433" s="107"/>
      <c r="Q433" s="107"/>
      <c r="R433" s="107">
        <v>0</v>
      </c>
      <c r="S433" s="107"/>
      <c r="T433" s="107">
        <v>0</v>
      </c>
      <c r="U433" s="107"/>
      <c r="V433" s="107">
        <v>0.245</v>
      </c>
      <c r="W433" s="107"/>
      <c r="X433" s="107"/>
    </row>
    <row r="434" spans="1:24" ht="78.75">
      <c r="A434" s="143" t="s">
        <v>1224</v>
      </c>
      <c r="B434" s="105" t="s">
        <v>609</v>
      </c>
      <c r="C434" s="108" t="s">
        <v>1644</v>
      </c>
      <c r="D434" s="107">
        <v>0</v>
      </c>
      <c r="E434" s="107"/>
      <c r="F434" s="107">
        <v>0.04</v>
      </c>
      <c r="G434" s="107"/>
      <c r="H434" s="107">
        <v>0</v>
      </c>
      <c r="I434" s="107"/>
      <c r="J434" s="107"/>
      <c r="K434" s="107">
        <v>0</v>
      </c>
      <c r="L434" s="107"/>
      <c r="M434" s="107">
        <v>0.04</v>
      </c>
      <c r="N434" s="107"/>
      <c r="O434" s="107">
        <v>0</v>
      </c>
      <c r="P434" s="107"/>
      <c r="Q434" s="107"/>
      <c r="R434" s="107">
        <v>0</v>
      </c>
      <c r="S434" s="107"/>
      <c r="T434" s="107">
        <v>0.04</v>
      </c>
      <c r="U434" s="107"/>
      <c r="V434" s="107">
        <v>0</v>
      </c>
      <c r="W434" s="107"/>
      <c r="X434" s="107"/>
    </row>
    <row r="435" spans="1:24" ht="47.25">
      <c r="A435" s="143" t="s">
        <v>1224</v>
      </c>
      <c r="B435" s="105" t="s">
        <v>610</v>
      </c>
      <c r="C435" s="108" t="s">
        <v>1645</v>
      </c>
      <c r="D435" s="107">
        <v>0</v>
      </c>
      <c r="E435" s="107"/>
      <c r="F435" s="107">
        <v>0</v>
      </c>
      <c r="G435" s="107"/>
      <c r="H435" s="107">
        <v>0.15</v>
      </c>
      <c r="I435" s="107"/>
      <c r="J435" s="107"/>
      <c r="K435" s="107">
        <v>0</v>
      </c>
      <c r="L435" s="107"/>
      <c r="M435" s="107">
        <v>0</v>
      </c>
      <c r="N435" s="107"/>
      <c r="O435" s="107">
        <v>0.15</v>
      </c>
      <c r="P435" s="107"/>
      <c r="Q435" s="107"/>
      <c r="R435" s="107">
        <v>0</v>
      </c>
      <c r="S435" s="107"/>
      <c r="T435" s="107">
        <v>0</v>
      </c>
      <c r="U435" s="107"/>
      <c r="V435" s="107">
        <v>0.15</v>
      </c>
      <c r="W435" s="107"/>
      <c r="X435" s="107"/>
    </row>
    <row r="436" spans="1:24" ht="47.25">
      <c r="A436" s="143" t="s">
        <v>1224</v>
      </c>
      <c r="B436" s="105" t="s">
        <v>611</v>
      </c>
      <c r="C436" s="108" t="s">
        <v>1646</v>
      </c>
      <c r="D436" s="107">
        <v>0</v>
      </c>
      <c r="E436" s="107"/>
      <c r="F436" s="107">
        <v>0.5</v>
      </c>
      <c r="G436" s="107"/>
      <c r="H436" s="107">
        <v>0</v>
      </c>
      <c r="I436" s="107"/>
      <c r="J436" s="107"/>
      <c r="K436" s="107">
        <v>0</v>
      </c>
      <c r="L436" s="107"/>
      <c r="M436" s="107">
        <v>0.5</v>
      </c>
      <c r="N436" s="107"/>
      <c r="O436" s="107">
        <v>0</v>
      </c>
      <c r="P436" s="107"/>
      <c r="Q436" s="107"/>
      <c r="R436" s="107">
        <v>0</v>
      </c>
      <c r="S436" s="107"/>
      <c r="T436" s="107">
        <v>0.5</v>
      </c>
      <c r="U436" s="107"/>
      <c r="V436" s="107">
        <v>0</v>
      </c>
      <c r="W436" s="107"/>
      <c r="X436" s="107"/>
    </row>
    <row r="437" spans="1:24" ht="63">
      <c r="A437" s="143" t="s">
        <v>1224</v>
      </c>
      <c r="B437" s="105" t="s">
        <v>612</v>
      </c>
      <c r="C437" s="108" t="s">
        <v>1647</v>
      </c>
      <c r="D437" s="107">
        <v>0</v>
      </c>
      <c r="E437" s="107"/>
      <c r="F437" s="107">
        <v>0</v>
      </c>
      <c r="G437" s="107"/>
      <c r="H437" s="107">
        <v>0.085999999999999993</v>
      </c>
      <c r="I437" s="107"/>
      <c r="J437" s="107"/>
      <c r="K437" s="107">
        <v>0</v>
      </c>
      <c r="L437" s="107"/>
      <c r="M437" s="107">
        <v>0</v>
      </c>
      <c r="N437" s="107"/>
      <c r="O437" s="107">
        <v>0.085999999999999993</v>
      </c>
      <c r="P437" s="107"/>
      <c r="Q437" s="107"/>
      <c r="R437" s="107">
        <v>0</v>
      </c>
      <c r="S437" s="107"/>
      <c r="T437" s="107">
        <v>0</v>
      </c>
      <c r="U437" s="107"/>
      <c r="V437" s="107">
        <v>0.085999999999999993</v>
      </c>
      <c r="W437" s="107"/>
      <c r="X437" s="107"/>
    </row>
    <row r="438" spans="1:24" ht="47.25">
      <c r="A438" s="143" t="s">
        <v>1224</v>
      </c>
      <c r="B438" s="105" t="s">
        <v>613</v>
      </c>
      <c r="C438" s="108" t="s">
        <v>1648</v>
      </c>
      <c r="D438" s="107">
        <v>0</v>
      </c>
      <c r="E438" s="107"/>
      <c r="F438" s="107">
        <v>0</v>
      </c>
      <c r="G438" s="107"/>
      <c r="H438" s="107">
        <v>0.30</v>
      </c>
      <c r="I438" s="107"/>
      <c r="J438" s="107"/>
      <c r="K438" s="107">
        <v>0</v>
      </c>
      <c r="L438" s="107"/>
      <c r="M438" s="107">
        <v>0</v>
      </c>
      <c r="N438" s="107"/>
      <c r="O438" s="107">
        <v>0.30</v>
      </c>
      <c r="P438" s="107"/>
      <c r="Q438" s="107"/>
      <c r="R438" s="107">
        <v>0</v>
      </c>
      <c r="S438" s="107"/>
      <c r="T438" s="107">
        <v>0</v>
      </c>
      <c r="U438" s="107"/>
      <c r="V438" s="107">
        <v>0.30</v>
      </c>
      <c r="W438" s="107"/>
      <c r="X438" s="107"/>
    </row>
    <row r="439" spans="1:24" ht="94.5">
      <c r="A439" s="143" t="s">
        <v>1224</v>
      </c>
      <c r="B439" s="105" t="s">
        <v>614</v>
      </c>
      <c r="C439" s="108" t="s">
        <v>1649</v>
      </c>
      <c r="D439" s="107">
        <v>0</v>
      </c>
      <c r="E439" s="107"/>
      <c r="F439" s="107">
        <v>0</v>
      </c>
      <c r="G439" s="107"/>
      <c r="H439" s="107">
        <v>0.59</v>
      </c>
      <c r="I439" s="107"/>
      <c r="J439" s="107"/>
      <c r="K439" s="107">
        <v>0</v>
      </c>
      <c r="L439" s="107"/>
      <c r="M439" s="107">
        <v>0</v>
      </c>
      <c r="N439" s="107"/>
      <c r="O439" s="107">
        <v>0.59</v>
      </c>
      <c r="P439" s="107"/>
      <c r="Q439" s="107"/>
      <c r="R439" s="107">
        <v>0</v>
      </c>
      <c r="S439" s="107"/>
      <c r="T439" s="107">
        <v>0</v>
      </c>
      <c r="U439" s="107"/>
      <c r="V439" s="107">
        <v>0.59</v>
      </c>
      <c r="W439" s="107"/>
      <c r="X439" s="107"/>
    </row>
    <row r="440" spans="1:24" ht="47.25">
      <c r="A440" s="143" t="s">
        <v>1224</v>
      </c>
      <c r="B440" s="105" t="s">
        <v>615</v>
      </c>
      <c r="C440" s="108" t="s">
        <v>1650</v>
      </c>
      <c r="D440" s="107">
        <v>0</v>
      </c>
      <c r="E440" s="107"/>
      <c r="F440" s="107">
        <v>0.20</v>
      </c>
      <c r="G440" s="107"/>
      <c r="H440" s="107">
        <v>0</v>
      </c>
      <c r="I440" s="107"/>
      <c r="J440" s="107"/>
      <c r="K440" s="107">
        <v>0</v>
      </c>
      <c r="L440" s="107"/>
      <c r="M440" s="107">
        <v>0.20</v>
      </c>
      <c r="N440" s="107"/>
      <c r="O440" s="107">
        <v>0</v>
      </c>
      <c r="P440" s="107"/>
      <c r="Q440" s="107"/>
      <c r="R440" s="107">
        <v>0</v>
      </c>
      <c r="S440" s="107"/>
      <c r="T440" s="107">
        <v>0.20</v>
      </c>
      <c r="U440" s="107"/>
      <c r="V440" s="107">
        <v>0</v>
      </c>
      <c r="W440" s="107"/>
      <c r="X440" s="107"/>
    </row>
    <row r="441" spans="1:24" ht="126">
      <c r="A441" s="143" t="s">
        <v>1223</v>
      </c>
      <c r="B441" s="105" t="s">
        <v>616</v>
      </c>
      <c r="C441" s="108" t="s">
        <v>1651</v>
      </c>
      <c r="D441" s="107">
        <v>0</v>
      </c>
      <c r="E441" s="107"/>
      <c r="F441" s="107">
        <v>0</v>
      </c>
      <c r="G441" s="107"/>
      <c r="H441" s="107">
        <v>0</v>
      </c>
      <c r="I441" s="107"/>
      <c r="J441" s="107"/>
      <c r="K441" s="107">
        <v>0</v>
      </c>
      <c r="L441" s="107"/>
      <c r="M441" s="107">
        <v>0</v>
      </c>
      <c r="N441" s="107"/>
      <c r="O441" s="107">
        <v>0</v>
      </c>
      <c r="P441" s="107"/>
      <c r="Q441" s="107"/>
      <c r="R441" s="107">
        <v>0</v>
      </c>
      <c r="S441" s="107"/>
      <c r="T441" s="107">
        <v>0</v>
      </c>
      <c r="U441" s="107"/>
      <c r="V441" s="107">
        <v>0</v>
      </c>
      <c r="W441" s="107"/>
      <c r="X441" s="107"/>
    </row>
    <row r="442" spans="1:24" ht="110.25">
      <c r="A442" s="143" t="s">
        <v>1223</v>
      </c>
      <c r="B442" s="105" t="s">
        <v>617</v>
      </c>
      <c r="C442" s="108" t="s">
        <v>1652</v>
      </c>
      <c r="D442" s="107">
        <v>0</v>
      </c>
      <c r="E442" s="107"/>
      <c r="F442" s="107">
        <v>0</v>
      </c>
      <c r="G442" s="107"/>
      <c r="H442" s="107">
        <v>0</v>
      </c>
      <c r="I442" s="107"/>
      <c r="J442" s="107"/>
      <c r="K442" s="107">
        <v>0</v>
      </c>
      <c r="L442" s="107"/>
      <c r="M442" s="107">
        <v>0</v>
      </c>
      <c r="N442" s="107"/>
      <c r="O442" s="107">
        <v>0</v>
      </c>
      <c r="P442" s="107"/>
      <c r="Q442" s="107"/>
      <c r="R442" s="107">
        <v>0</v>
      </c>
      <c r="S442" s="107"/>
      <c r="T442" s="107">
        <v>0</v>
      </c>
      <c r="U442" s="107"/>
      <c r="V442" s="107">
        <v>0</v>
      </c>
      <c r="W442" s="107"/>
      <c r="X442" s="107"/>
    </row>
    <row r="443" spans="1:24" ht="47.25">
      <c r="A443" s="143" t="s">
        <v>1224</v>
      </c>
      <c r="B443" s="105" t="s">
        <v>618</v>
      </c>
      <c r="C443" s="108" t="s">
        <v>1653</v>
      </c>
      <c r="D443" s="107">
        <v>0</v>
      </c>
      <c r="E443" s="107"/>
      <c r="F443" s="107">
        <v>0</v>
      </c>
      <c r="G443" s="107"/>
      <c r="H443" s="107">
        <v>0.135</v>
      </c>
      <c r="I443" s="107"/>
      <c r="J443" s="107"/>
      <c r="K443" s="107">
        <v>0</v>
      </c>
      <c r="L443" s="107"/>
      <c r="M443" s="107">
        <v>0</v>
      </c>
      <c r="N443" s="107"/>
      <c r="O443" s="107">
        <v>0.135</v>
      </c>
      <c r="P443" s="107"/>
      <c r="Q443" s="107"/>
      <c r="R443" s="107">
        <v>0</v>
      </c>
      <c r="S443" s="107"/>
      <c r="T443" s="107">
        <v>0</v>
      </c>
      <c r="U443" s="107"/>
      <c r="V443" s="107">
        <v>0.135</v>
      </c>
      <c r="W443" s="107"/>
      <c r="X443" s="107"/>
    </row>
    <row r="444" spans="1:24" ht="94.5">
      <c r="A444" s="143" t="s">
        <v>1223</v>
      </c>
      <c r="B444" s="105" t="s">
        <v>619</v>
      </c>
      <c r="C444" s="108" t="s">
        <v>1654</v>
      </c>
      <c r="D444" s="107">
        <v>0.63</v>
      </c>
      <c r="E444" s="107"/>
      <c r="F444" s="107">
        <v>0</v>
      </c>
      <c r="G444" s="107"/>
      <c r="H444" s="107">
        <v>0</v>
      </c>
      <c r="I444" s="107"/>
      <c r="J444" s="107"/>
      <c r="K444" s="107">
        <v>0.63</v>
      </c>
      <c r="L444" s="107"/>
      <c r="M444" s="107">
        <v>0</v>
      </c>
      <c r="N444" s="107"/>
      <c r="O444" s="107">
        <v>0</v>
      </c>
      <c r="P444" s="107"/>
      <c r="Q444" s="107"/>
      <c r="R444" s="107">
        <v>0.63</v>
      </c>
      <c r="S444" s="107"/>
      <c r="T444" s="107">
        <v>0</v>
      </c>
      <c r="U444" s="107"/>
      <c r="V444" s="107">
        <v>0</v>
      </c>
      <c r="W444" s="107"/>
      <c r="X444" s="107"/>
    </row>
    <row r="445" spans="1:24" ht="110.25">
      <c r="A445" s="143" t="s">
        <v>1223</v>
      </c>
      <c r="B445" s="105" t="s">
        <v>620</v>
      </c>
      <c r="C445" s="108" t="s">
        <v>1655</v>
      </c>
      <c r="D445" s="107">
        <v>0.40</v>
      </c>
      <c r="E445" s="107"/>
      <c r="F445" s="107">
        <v>0</v>
      </c>
      <c r="G445" s="107"/>
      <c r="H445" s="107">
        <v>0</v>
      </c>
      <c r="I445" s="107"/>
      <c r="J445" s="107"/>
      <c r="K445" s="107">
        <v>0.40</v>
      </c>
      <c r="L445" s="107"/>
      <c r="M445" s="107">
        <v>0</v>
      </c>
      <c r="N445" s="107"/>
      <c r="O445" s="107">
        <v>0</v>
      </c>
      <c r="P445" s="107"/>
      <c r="Q445" s="107"/>
      <c r="R445" s="107">
        <v>0.40</v>
      </c>
      <c r="S445" s="107"/>
      <c r="T445" s="107">
        <v>0</v>
      </c>
      <c r="U445" s="107"/>
      <c r="V445" s="107">
        <v>0</v>
      </c>
      <c r="W445" s="107"/>
      <c r="X445" s="107"/>
    </row>
    <row r="446" spans="1:24" ht="110.25">
      <c r="A446" s="143" t="s">
        <v>1223</v>
      </c>
      <c r="B446" s="105" t="s">
        <v>621</v>
      </c>
      <c r="C446" s="108" t="s">
        <v>1656</v>
      </c>
      <c r="D446" s="107">
        <v>0.63</v>
      </c>
      <c r="E446" s="107"/>
      <c r="F446" s="107">
        <v>0</v>
      </c>
      <c r="G446" s="107"/>
      <c r="H446" s="107">
        <v>0</v>
      </c>
      <c r="I446" s="107"/>
      <c r="J446" s="107"/>
      <c r="K446" s="107">
        <v>0.63</v>
      </c>
      <c r="L446" s="107"/>
      <c r="M446" s="107">
        <v>0</v>
      </c>
      <c r="N446" s="107"/>
      <c r="O446" s="107">
        <v>0</v>
      </c>
      <c r="P446" s="107"/>
      <c r="Q446" s="107"/>
      <c r="R446" s="107">
        <v>0.63</v>
      </c>
      <c r="S446" s="107"/>
      <c r="T446" s="107">
        <v>0</v>
      </c>
      <c r="U446" s="107"/>
      <c r="V446" s="107">
        <v>0</v>
      </c>
      <c r="W446" s="107"/>
      <c r="X446" s="107"/>
    </row>
    <row r="447" spans="1:24" ht="63">
      <c r="A447" s="143" t="s">
        <v>1224</v>
      </c>
      <c r="B447" s="105" t="s">
        <v>622</v>
      </c>
      <c r="C447" s="108" t="s">
        <v>1657</v>
      </c>
      <c r="D447" s="107">
        <v>0</v>
      </c>
      <c r="E447" s="107"/>
      <c r="F447" s="107">
        <v>0</v>
      </c>
      <c r="G447" s="107"/>
      <c r="H447" s="107">
        <v>0.43</v>
      </c>
      <c r="I447" s="107"/>
      <c r="J447" s="107"/>
      <c r="K447" s="107">
        <v>0</v>
      </c>
      <c r="L447" s="107"/>
      <c r="M447" s="107">
        <v>0</v>
      </c>
      <c r="N447" s="107"/>
      <c r="O447" s="107">
        <v>0.43</v>
      </c>
      <c r="P447" s="107"/>
      <c r="Q447" s="107"/>
      <c r="R447" s="107">
        <v>0</v>
      </c>
      <c r="S447" s="107"/>
      <c r="T447" s="107">
        <v>0</v>
      </c>
      <c r="U447" s="107"/>
      <c r="V447" s="107">
        <v>0.43</v>
      </c>
      <c r="W447" s="107"/>
      <c r="X447" s="107"/>
    </row>
    <row r="448" spans="1:24" ht="63">
      <c r="A448" s="143" t="s">
        <v>1223</v>
      </c>
      <c r="B448" s="105" t="s">
        <v>623</v>
      </c>
      <c r="C448" s="53" t="s">
        <v>1658</v>
      </c>
      <c r="D448" s="107">
        <v>0.5</v>
      </c>
      <c r="E448" s="107"/>
      <c r="F448" s="107">
        <v>0</v>
      </c>
      <c r="G448" s="107"/>
      <c r="H448" s="107">
        <v>0.11</v>
      </c>
      <c r="I448" s="107"/>
      <c r="J448" s="107"/>
      <c r="K448" s="107">
        <v>0.5</v>
      </c>
      <c r="L448" s="107"/>
      <c r="M448" s="107">
        <v>0</v>
      </c>
      <c r="N448" s="107"/>
      <c r="O448" s="107">
        <v>0.11</v>
      </c>
      <c r="P448" s="107"/>
      <c r="Q448" s="107"/>
      <c r="R448" s="107">
        <v>0.5</v>
      </c>
      <c r="S448" s="107"/>
      <c r="T448" s="107">
        <v>0</v>
      </c>
      <c r="U448" s="107"/>
      <c r="V448" s="107">
        <v>0.11</v>
      </c>
      <c r="W448" s="107"/>
      <c r="X448" s="107"/>
    </row>
    <row r="449" spans="1:24" ht="78.75">
      <c r="A449" s="143" t="s">
        <v>1223</v>
      </c>
      <c r="B449" s="105" t="s">
        <v>624</v>
      </c>
      <c r="C449" s="53" t="s">
        <v>1659</v>
      </c>
      <c r="D449" s="107">
        <v>0.25</v>
      </c>
      <c r="E449" s="107"/>
      <c r="F449" s="107">
        <v>0</v>
      </c>
      <c r="G449" s="107"/>
      <c r="H449" s="107">
        <v>0</v>
      </c>
      <c r="I449" s="107"/>
      <c r="J449" s="107"/>
      <c r="K449" s="107">
        <v>0.25</v>
      </c>
      <c r="L449" s="107"/>
      <c r="M449" s="107">
        <v>0</v>
      </c>
      <c r="N449" s="107"/>
      <c r="O449" s="107">
        <v>0</v>
      </c>
      <c r="P449" s="107"/>
      <c r="Q449" s="107"/>
      <c r="R449" s="107">
        <v>0.25</v>
      </c>
      <c r="S449" s="107"/>
      <c r="T449" s="107">
        <v>0</v>
      </c>
      <c r="U449" s="107"/>
      <c r="V449" s="107">
        <v>0</v>
      </c>
      <c r="W449" s="107"/>
      <c r="X449" s="107"/>
    </row>
    <row r="450" spans="1:24" ht="47.25">
      <c r="A450" s="143" t="s">
        <v>1223</v>
      </c>
      <c r="B450" s="105" t="s">
        <v>625</v>
      </c>
      <c r="C450" s="108" t="s">
        <v>1660</v>
      </c>
      <c r="D450" s="107">
        <v>0.40</v>
      </c>
      <c r="E450" s="107"/>
      <c r="F450" s="107">
        <v>0</v>
      </c>
      <c r="G450" s="107"/>
      <c r="H450" s="107">
        <v>0</v>
      </c>
      <c r="I450" s="107"/>
      <c r="J450" s="107"/>
      <c r="K450" s="107">
        <v>0.40</v>
      </c>
      <c r="L450" s="107"/>
      <c r="M450" s="107">
        <v>0</v>
      </c>
      <c r="N450" s="107"/>
      <c r="O450" s="107">
        <v>0</v>
      </c>
      <c r="P450" s="107"/>
      <c r="Q450" s="107"/>
      <c r="R450" s="107">
        <v>0.40</v>
      </c>
      <c r="S450" s="107"/>
      <c r="T450" s="107">
        <v>0</v>
      </c>
      <c r="U450" s="107"/>
      <c r="V450" s="107">
        <v>0</v>
      </c>
      <c r="W450" s="107"/>
      <c r="X450" s="107"/>
    </row>
    <row r="451" spans="1:24" ht="47.25">
      <c r="A451" s="143" t="s">
        <v>1223</v>
      </c>
      <c r="B451" s="105" t="s">
        <v>626</v>
      </c>
      <c r="C451" s="108" t="s">
        <v>1661</v>
      </c>
      <c r="D451" s="107">
        <v>0</v>
      </c>
      <c r="E451" s="107"/>
      <c r="F451" s="107">
        <v>0</v>
      </c>
      <c r="G451" s="107"/>
      <c r="H451" s="107">
        <v>0</v>
      </c>
      <c r="I451" s="107"/>
      <c r="J451" s="107"/>
      <c r="K451" s="107">
        <v>0</v>
      </c>
      <c r="L451" s="107"/>
      <c r="M451" s="107">
        <v>0</v>
      </c>
      <c r="N451" s="107"/>
      <c r="O451" s="107">
        <v>0</v>
      </c>
      <c r="P451" s="107"/>
      <c r="Q451" s="107"/>
      <c r="R451" s="107">
        <v>0</v>
      </c>
      <c r="S451" s="107"/>
      <c r="T451" s="107">
        <v>0</v>
      </c>
      <c r="U451" s="107"/>
      <c r="V451" s="107">
        <v>0</v>
      </c>
      <c r="W451" s="107"/>
      <c r="X451" s="107"/>
    </row>
    <row r="452" spans="1:24" ht="63">
      <c r="A452" s="143" t="s">
        <v>1224</v>
      </c>
      <c r="B452" s="105" t="s">
        <v>627</v>
      </c>
      <c r="C452" s="53" t="s">
        <v>1662</v>
      </c>
      <c r="D452" s="107">
        <v>0</v>
      </c>
      <c r="E452" s="107"/>
      <c r="F452" s="107">
        <v>0</v>
      </c>
      <c r="G452" s="107"/>
      <c r="H452" s="107">
        <v>0</v>
      </c>
      <c r="I452" s="107"/>
      <c r="J452" s="107"/>
      <c r="K452" s="107">
        <v>0</v>
      </c>
      <c r="L452" s="107"/>
      <c r="M452" s="107">
        <v>0</v>
      </c>
      <c r="N452" s="107"/>
      <c r="O452" s="107">
        <v>0</v>
      </c>
      <c r="P452" s="107"/>
      <c r="Q452" s="107"/>
      <c r="R452" s="107">
        <v>0</v>
      </c>
      <c r="S452" s="107"/>
      <c r="T452" s="107">
        <v>0</v>
      </c>
      <c r="U452" s="107"/>
      <c r="V452" s="107">
        <v>0</v>
      </c>
      <c r="W452" s="107"/>
      <c r="X452" s="107"/>
    </row>
    <row r="453" spans="1:24" ht="78.75">
      <c r="A453" s="143" t="s">
        <v>1224</v>
      </c>
      <c r="B453" s="105" t="s">
        <v>628</v>
      </c>
      <c r="C453" s="53" t="s">
        <v>1663</v>
      </c>
      <c r="D453" s="107">
        <v>0</v>
      </c>
      <c r="E453" s="107"/>
      <c r="F453" s="107">
        <v>0</v>
      </c>
      <c r="G453" s="107"/>
      <c r="H453" s="107">
        <v>0</v>
      </c>
      <c r="I453" s="107"/>
      <c r="J453" s="107"/>
      <c r="K453" s="107">
        <v>0</v>
      </c>
      <c r="L453" s="107"/>
      <c r="M453" s="107">
        <v>0</v>
      </c>
      <c r="N453" s="107"/>
      <c r="O453" s="107">
        <v>0</v>
      </c>
      <c r="P453" s="107"/>
      <c r="Q453" s="107"/>
      <c r="R453" s="107">
        <v>0</v>
      </c>
      <c r="S453" s="107"/>
      <c r="T453" s="107">
        <v>0</v>
      </c>
      <c r="U453" s="107"/>
      <c r="V453" s="107">
        <v>0</v>
      </c>
      <c r="W453" s="107"/>
      <c r="X453" s="107"/>
    </row>
    <row r="454" spans="1:24" ht="78.75">
      <c r="A454" s="143" t="s">
        <v>1224</v>
      </c>
      <c r="B454" s="105" t="s">
        <v>629</v>
      </c>
      <c r="C454" s="108" t="s">
        <v>1664</v>
      </c>
      <c r="D454" s="107">
        <v>0</v>
      </c>
      <c r="E454" s="107"/>
      <c r="F454" s="107">
        <v>0</v>
      </c>
      <c r="G454" s="107"/>
      <c r="H454" s="107">
        <v>0</v>
      </c>
      <c r="I454" s="107"/>
      <c r="J454" s="107"/>
      <c r="K454" s="107">
        <v>0</v>
      </c>
      <c r="L454" s="107"/>
      <c r="M454" s="107">
        <v>0</v>
      </c>
      <c r="N454" s="107"/>
      <c r="O454" s="107">
        <v>0</v>
      </c>
      <c r="P454" s="107"/>
      <c r="Q454" s="107"/>
      <c r="R454" s="107">
        <v>0</v>
      </c>
      <c r="S454" s="107"/>
      <c r="T454" s="107">
        <v>0</v>
      </c>
      <c r="U454" s="107"/>
      <c r="V454" s="107">
        <v>0</v>
      </c>
      <c r="W454" s="107"/>
      <c r="X454" s="107"/>
    </row>
    <row r="455" spans="1:24" ht="78.75">
      <c r="A455" s="143" t="s">
        <v>1224</v>
      </c>
      <c r="B455" s="105" t="s">
        <v>630</v>
      </c>
      <c r="C455" s="108" t="s">
        <v>1665</v>
      </c>
      <c r="D455" s="107">
        <v>0</v>
      </c>
      <c r="E455" s="107"/>
      <c r="F455" s="107">
        <v>0</v>
      </c>
      <c r="G455" s="107"/>
      <c r="H455" s="107">
        <v>0.21</v>
      </c>
      <c r="I455" s="107"/>
      <c r="J455" s="107"/>
      <c r="K455" s="107">
        <v>0</v>
      </c>
      <c r="L455" s="107"/>
      <c r="M455" s="107">
        <v>0</v>
      </c>
      <c r="N455" s="107"/>
      <c r="O455" s="107">
        <v>0.21</v>
      </c>
      <c r="P455" s="107"/>
      <c r="Q455" s="107"/>
      <c r="R455" s="107">
        <v>0</v>
      </c>
      <c r="S455" s="107"/>
      <c r="T455" s="107">
        <v>0</v>
      </c>
      <c r="U455" s="107"/>
      <c r="V455" s="107">
        <v>0.21</v>
      </c>
      <c r="W455" s="107"/>
      <c r="X455" s="107"/>
    </row>
    <row r="456" spans="1:24" ht="63">
      <c r="A456" s="143" t="s">
        <v>1224</v>
      </c>
      <c r="B456" s="105" t="s">
        <v>631</v>
      </c>
      <c r="C456" s="108" t="s">
        <v>1666</v>
      </c>
      <c r="D456" s="107">
        <v>0</v>
      </c>
      <c r="E456" s="107"/>
      <c r="F456" s="107">
        <v>0</v>
      </c>
      <c r="G456" s="107"/>
      <c r="H456" s="107">
        <v>0</v>
      </c>
      <c r="I456" s="107"/>
      <c r="J456" s="107"/>
      <c r="K456" s="107">
        <v>0</v>
      </c>
      <c r="L456" s="107"/>
      <c r="M456" s="107">
        <v>0</v>
      </c>
      <c r="N456" s="107"/>
      <c r="O456" s="107">
        <v>0</v>
      </c>
      <c r="P456" s="107"/>
      <c r="Q456" s="107"/>
      <c r="R456" s="107">
        <v>0</v>
      </c>
      <c r="S456" s="107"/>
      <c r="T456" s="107">
        <v>0</v>
      </c>
      <c r="U456" s="107"/>
      <c r="V456" s="107">
        <v>0</v>
      </c>
      <c r="W456" s="107"/>
      <c r="X456" s="107"/>
    </row>
    <row r="457" spans="1:24" ht="78.75">
      <c r="A457" s="143" t="s">
        <v>1224</v>
      </c>
      <c r="B457" s="105" t="s">
        <v>632</v>
      </c>
      <c r="C457" s="108" t="s">
        <v>1667</v>
      </c>
      <c r="D457" s="107">
        <v>0</v>
      </c>
      <c r="E457" s="107"/>
      <c r="F457" s="107">
        <v>0</v>
      </c>
      <c r="G457" s="107"/>
      <c r="H457" s="107">
        <v>0</v>
      </c>
      <c r="I457" s="107"/>
      <c r="J457" s="107"/>
      <c r="K457" s="107">
        <v>0</v>
      </c>
      <c r="L457" s="107"/>
      <c r="M457" s="107">
        <v>0</v>
      </c>
      <c r="N457" s="107"/>
      <c r="O457" s="107">
        <v>0</v>
      </c>
      <c r="P457" s="107"/>
      <c r="Q457" s="107"/>
      <c r="R457" s="107">
        <v>0</v>
      </c>
      <c r="S457" s="107"/>
      <c r="T457" s="107">
        <v>0</v>
      </c>
      <c r="U457" s="107"/>
      <c r="V457" s="107">
        <v>0</v>
      </c>
      <c r="W457" s="107"/>
      <c r="X457" s="107"/>
    </row>
    <row r="458" spans="1:24" ht="47.25">
      <c r="A458" s="143" t="s">
        <v>1223</v>
      </c>
      <c r="B458" s="105" t="s">
        <v>2767</v>
      </c>
      <c r="C458" s="108" t="s">
        <v>2768</v>
      </c>
      <c r="D458" s="107">
        <v>0</v>
      </c>
      <c r="E458" s="107"/>
      <c r="F458" s="107">
        <v>0</v>
      </c>
      <c r="G458" s="107"/>
      <c r="H458" s="107">
        <v>0</v>
      </c>
      <c r="I458" s="107"/>
      <c r="J458" s="107"/>
      <c r="K458" s="107">
        <v>0</v>
      </c>
      <c r="L458" s="107"/>
      <c r="M458" s="107">
        <v>0</v>
      </c>
      <c r="N458" s="107"/>
      <c r="O458" s="107">
        <v>0</v>
      </c>
      <c r="P458" s="107"/>
      <c r="Q458" s="107"/>
      <c r="R458" s="107">
        <v>0</v>
      </c>
      <c r="S458" s="107"/>
      <c r="T458" s="107">
        <v>0</v>
      </c>
      <c r="U458" s="107"/>
      <c r="V458" s="107">
        <v>0</v>
      </c>
      <c r="W458" s="107"/>
      <c r="X458" s="107"/>
    </row>
    <row r="459" spans="1:24" ht="126">
      <c r="A459" s="143" t="s">
        <v>1223</v>
      </c>
      <c r="B459" s="105" t="s">
        <v>633</v>
      </c>
      <c r="C459" s="108" t="s">
        <v>1668</v>
      </c>
      <c r="D459" s="107">
        <v>0</v>
      </c>
      <c r="E459" s="107"/>
      <c r="F459" s="107">
        <v>0</v>
      </c>
      <c r="G459" s="107"/>
      <c r="H459" s="107">
        <v>0</v>
      </c>
      <c r="I459" s="107"/>
      <c r="J459" s="107"/>
      <c r="K459" s="107">
        <v>0</v>
      </c>
      <c r="L459" s="107"/>
      <c r="M459" s="107">
        <v>0</v>
      </c>
      <c r="N459" s="107"/>
      <c r="O459" s="107">
        <v>0</v>
      </c>
      <c r="P459" s="107"/>
      <c r="Q459" s="107"/>
      <c r="R459" s="107">
        <v>0</v>
      </c>
      <c r="S459" s="107"/>
      <c r="T459" s="107">
        <v>0</v>
      </c>
      <c r="U459" s="107"/>
      <c r="V459" s="107">
        <v>0</v>
      </c>
      <c r="W459" s="107"/>
      <c r="X459" s="107"/>
    </row>
    <row r="460" spans="1:24" ht="110.25">
      <c r="A460" s="143" t="s">
        <v>1223</v>
      </c>
      <c r="B460" s="105" t="s">
        <v>634</v>
      </c>
      <c r="C460" s="108" t="s">
        <v>1669</v>
      </c>
      <c r="D460" s="107">
        <v>0</v>
      </c>
      <c r="E460" s="107"/>
      <c r="F460" s="107">
        <v>0</v>
      </c>
      <c r="G460" s="107"/>
      <c r="H460" s="107">
        <v>0</v>
      </c>
      <c r="I460" s="107"/>
      <c r="J460" s="107"/>
      <c r="K460" s="107">
        <v>0</v>
      </c>
      <c r="L460" s="107"/>
      <c r="M460" s="107">
        <v>0</v>
      </c>
      <c r="N460" s="107"/>
      <c r="O460" s="107">
        <v>0</v>
      </c>
      <c r="P460" s="107"/>
      <c r="Q460" s="107"/>
      <c r="R460" s="107">
        <v>0</v>
      </c>
      <c r="S460" s="107"/>
      <c r="T460" s="107">
        <v>0</v>
      </c>
      <c r="U460" s="107"/>
      <c r="V460" s="107">
        <v>0</v>
      </c>
      <c r="W460" s="107"/>
      <c r="X460" s="107"/>
    </row>
    <row r="461" spans="1:24" ht="78.75">
      <c r="A461" s="143" t="s">
        <v>1223</v>
      </c>
      <c r="B461" s="105" t="s">
        <v>635</v>
      </c>
      <c r="C461" s="106" t="s">
        <v>1670</v>
      </c>
      <c r="D461" s="107">
        <v>0</v>
      </c>
      <c r="E461" s="107"/>
      <c r="F461" s="107">
        <v>0</v>
      </c>
      <c r="G461" s="107"/>
      <c r="H461" s="107">
        <v>0</v>
      </c>
      <c r="I461" s="107"/>
      <c r="J461" s="107"/>
      <c r="K461" s="107">
        <v>0</v>
      </c>
      <c r="L461" s="107"/>
      <c r="M461" s="107">
        <v>0</v>
      </c>
      <c r="N461" s="107"/>
      <c r="O461" s="107">
        <v>0</v>
      </c>
      <c r="P461" s="107"/>
      <c r="Q461" s="107"/>
      <c r="R461" s="107">
        <v>0</v>
      </c>
      <c r="S461" s="107"/>
      <c r="T461" s="107">
        <v>0</v>
      </c>
      <c r="U461" s="107"/>
      <c r="V461" s="107">
        <v>0</v>
      </c>
      <c r="W461" s="107"/>
      <c r="X461" s="107"/>
    </row>
    <row r="462" spans="1:24" ht="126">
      <c r="A462" s="143" t="s">
        <v>1223</v>
      </c>
      <c r="B462" s="105" t="s">
        <v>636</v>
      </c>
      <c r="C462" s="106" t="s">
        <v>1671</v>
      </c>
      <c r="D462" s="107">
        <v>0.40</v>
      </c>
      <c r="E462" s="107"/>
      <c r="F462" s="107">
        <v>0</v>
      </c>
      <c r="G462" s="107"/>
      <c r="H462" s="107">
        <v>0</v>
      </c>
      <c r="I462" s="107"/>
      <c r="J462" s="107"/>
      <c r="K462" s="107">
        <v>0.40</v>
      </c>
      <c r="L462" s="107"/>
      <c r="M462" s="107">
        <v>0</v>
      </c>
      <c r="N462" s="107"/>
      <c r="O462" s="107">
        <v>0</v>
      </c>
      <c r="P462" s="107"/>
      <c r="Q462" s="107"/>
      <c r="R462" s="107">
        <v>0.40</v>
      </c>
      <c r="S462" s="107"/>
      <c r="T462" s="107">
        <v>0</v>
      </c>
      <c r="U462" s="107"/>
      <c r="V462" s="107">
        <v>0</v>
      </c>
      <c r="W462" s="107"/>
      <c r="X462" s="107"/>
    </row>
    <row r="463" spans="1:24" ht="78.75">
      <c r="A463" s="143" t="s">
        <v>1223</v>
      </c>
      <c r="B463" s="105" t="s">
        <v>637</v>
      </c>
      <c r="C463" s="108" t="s">
        <v>1672</v>
      </c>
      <c r="D463" s="107">
        <v>0</v>
      </c>
      <c r="E463" s="107"/>
      <c r="F463" s="107">
        <v>0</v>
      </c>
      <c r="G463" s="107"/>
      <c r="H463" s="107">
        <v>0</v>
      </c>
      <c r="I463" s="107"/>
      <c r="J463" s="107"/>
      <c r="K463" s="107">
        <v>0</v>
      </c>
      <c r="L463" s="107"/>
      <c r="M463" s="107">
        <v>0</v>
      </c>
      <c r="N463" s="107"/>
      <c r="O463" s="107">
        <v>0</v>
      </c>
      <c r="P463" s="107"/>
      <c r="Q463" s="107"/>
      <c r="R463" s="107">
        <v>0</v>
      </c>
      <c r="S463" s="107"/>
      <c r="T463" s="107">
        <v>0</v>
      </c>
      <c r="U463" s="107"/>
      <c r="V463" s="107">
        <v>0</v>
      </c>
      <c r="W463" s="107"/>
      <c r="X463" s="107"/>
    </row>
    <row r="464" spans="1:24" ht="126">
      <c r="A464" s="143" t="s">
        <v>1223</v>
      </c>
      <c r="B464" s="105" t="s">
        <v>638</v>
      </c>
      <c r="C464" s="108" t="s">
        <v>1673</v>
      </c>
      <c r="D464" s="107">
        <v>0</v>
      </c>
      <c r="E464" s="107"/>
      <c r="F464" s="107">
        <v>0</v>
      </c>
      <c r="G464" s="107"/>
      <c r="H464" s="107">
        <v>0</v>
      </c>
      <c r="I464" s="107"/>
      <c r="J464" s="107"/>
      <c r="K464" s="107">
        <v>0</v>
      </c>
      <c r="L464" s="107"/>
      <c r="M464" s="107">
        <v>0</v>
      </c>
      <c r="N464" s="107"/>
      <c r="O464" s="107">
        <v>0</v>
      </c>
      <c r="P464" s="107"/>
      <c r="Q464" s="107"/>
      <c r="R464" s="107">
        <v>0</v>
      </c>
      <c r="S464" s="107"/>
      <c r="T464" s="107">
        <v>0</v>
      </c>
      <c r="U464" s="107"/>
      <c r="V464" s="107">
        <v>0</v>
      </c>
      <c r="W464" s="107"/>
      <c r="X464" s="107"/>
    </row>
    <row r="465" spans="1:24" ht="94.5">
      <c r="A465" s="143" t="s">
        <v>1224</v>
      </c>
      <c r="B465" s="105" t="s">
        <v>639</v>
      </c>
      <c r="C465" s="108" t="s">
        <v>1674</v>
      </c>
      <c r="D465" s="107">
        <v>0</v>
      </c>
      <c r="E465" s="107"/>
      <c r="F465" s="107">
        <v>0</v>
      </c>
      <c r="G465" s="107"/>
      <c r="H465" s="107">
        <v>0.13</v>
      </c>
      <c r="I465" s="107"/>
      <c r="J465" s="107"/>
      <c r="K465" s="107">
        <v>0</v>
      </c>
      <c r="L465" s="107"/>
      <c r="M465" s="107">
        <v>0</v>
      </c>
      <c r="N465" s="107"/>
      <c r="O465" s="107">
        <v>0.13</v>
      </c>
      <c r="P465" s="107"/>
      <c r="Q465" s="107"/>
      <c r="R465" s="107">
        <v>0</v>
      </c>
      <c r="S465" s="107"/>
      <c r="T465" s="107">
        <v>0</v>
      </c>
      <c r="U465" s="107"/>
      <c r="V465" s="107">
        <v>0.13</v>
      </c>
      <c r="W465" s="107"/>
      <c r="X465" s="107"/>
    </row>
    <row r="466" spans="1:24" ht="141.75">
      <c r="A466" s="143" t="s">
        <v>1223</v>
      </c>
      <c r="B466" s="105" t="s">
        <v>640</v>
      </c>
      <c r="C466" s="108" t="s">
        <v>1675</v>
      </c>
      <c r="D466" s="107">
        <v>0</v>
      </c>
      <c r="E466" s="107"/>
      <c r="F466" s="107">
        <v>0</v>
      </c>
      <c r="G466" s="107"/>
      <c r="H466" s="107">
        <v>0</v>
      </c>
      <c r="I466" s="107"/>
      <c r="J466" s="107"/>
      <c r="K466" s="107">
        <v>0</v>
      </c>
      <c r="L466" s="107"/>
      <c r="M466" s="107">
        <v>0</v>
      </c>
      <c r="N466" s="107"/>
      <c r="O466" s="107">
        <v>0</v>
      </c>
      <c r="P466" s="107"/>
      <c r="Q466" s="107"/>
      <c r="R466" s="107">
        <v>0</v>
      </c>
      <c r="S466" s="107"/>
      <c r="T466" s="107">
        <v>0</v>
      </c>
      <c r="U466" s="107"/>
      <c r="V466" s="107">
        <v>0</v>
      </c>
      <c r="W466" s="107"/>
      <c r="X466" s="107"/>
    </row>
    <row r="467" spans="1:24" ht="110.25">
      <c r="A467" s="143" t="s">
        <v>1223</v>
      </c>
      <c r="B467" s="105" t="s">
        <v>641</v>
      </c>
      <c r="C467" s="108" t="s">
        <v>1676</v>
      </c>
      <c r="D467" s="107">
        <v>0</v>
      </c>
      <c r="E467" s="107"/>
      <c r="F467" s="107">
        <v>0</v>
      </c>
      <c r="G467" s="107"/>
      <c r="H467" s="107">
        <v>0</v>
      </c>
      <c r="I467" s="107"/>
      <c r="J467" s="107"/>
      <c r="K467" s="107">
        <v>0</v>
      </c>
      <c r="L467" s="107"/>
      <c r="M467" s="107">
        <v>0</v>
      </c>
      <c r="N467" s="107"/>
      <c r="O467" s="107">
        <v>0</v>
      </c>
      <c r="P467" s="107"/>
      <c r="Q467" s="107"/>
      <c r="R467" s="107">
        <v>0</v>
      </c>
      <c r="S467" s="107"/>
      <c r="T467" s="107">
        <v>0</v>
      </c>
      <c r="U467" s="107"/>
      <c r="V467" s="107">
        <v>0</v>
      </c>
      <c r="W467" s="107"/>
      <c r="X467" s="107"/>
    </row>
    <row r="468" spans="1:24" ht="47.25">
      <c r="A468" s="143" t="s">
        <v>1224</v>
      </c>
      <c r="B468" s="105" t="s">
        <v>642</v>
      </c>
      <c r="C468" s="108" t="s">
        <v>1677</v>
      </c>
      <c r="D468" s="107">
        <v>0</v>
      </c>
      <c r="E468" s="107"/>
      <c r="F468" s="107">
        <v>0</v>
      </c>
      <c r="G468" s="107"/>
      <c r="H468" s="107">
        <v>0</v>
      </c>
      <c r="I468" s="107"/>
      <c r="J468" s="107"/>
      <c r="K468" s="107">
        <v>0</v>
      </c>
      <c r="L468" s="107"/>
      <c r="M468" s="107">
        <v>0</v>
      </c>
      <c r="N468" s="107"/>
      <c r="O468" s="107">
        <v>0</v>
      </c>
      <c r="P468" s="107"/>
      <c r="Q468" s="107"/>
      <c r="R468" s="107">
        <v>0</v>
      </c>
      <c r="S468" s="107"/>
      <c r="T468" s="107">
        <v>0</v>
      </c>
      <c r="U468" s="107"/>
      <c r="V468" s="107">
        <v>0</v>
      </c>
      <c r="W468" s="107"/>
      <c r="X468" s="107"/>
    </row>
    <row r="469" spans="1:24" ht="47.25">
      <c r="A469" s="143" t="s">
        <v>1224</v>
      </c>
      <c r="B469" s="105" t="s">
        <v>643</v>
      </c>
      <c r="C469" s="108" t="s">
        <v>1678</v>
      </c>
      <c r="D469" s="107">
        <v>0</v>
      </c>
      <c r="E469" s="107"/>
      <c r="F469" s="107">
        <v>0</v>
      </c>
      <c r="G469" s="107"/>
      <c r="H469" s="107">
        <v>0</v>
      </c>
      <c r="I469" s="107"/>
      <c r="J469" s="107"/>
      <c r="K469" s="107">
        <v>0</v>
      </c>
      <c r="L469" s="107"/>
      <c r="M469" s="107">
        <v>0</v>
      </c>
      <c r="N469" s="107"/>
      <c r="O469" s="107">
        <v>0</v>
      </c>
      <c r="P469" s="107"/>
      <c r="Q469" s="107"/>
      <c r="R469" s="107">
        <v>0</v>
      </c>
      <c r="S469" s="107"/>
      <c r="T469" s="107">
        <v>0</v>
      </c>
      <c r="U469" s="107"/>
      <c r="V469" s="107">
        <v>0</v>
      </c>
      <c r="W469" s="107"/>
      <c r="X469" s="107"/>
    </row>
    <row r="470" spans="1:24" ht="31.5">
      <c r="A470" s="143" t="s">
        <v>1223</v>
      </c>
      <c r="B470" s="105" t="s">
        <v>644</v>
      </c>
      <c r="C470" s="108" t="s">
        <v>1679</v>
      </c>
      <c r="D470" s="107">
        <v>0</v>
      </c>
      <c r="E470" s="107"/>
      <c r="F470" s="107">
        <v>0</v>
      </c>
      <c r="G470" s="107"/>
      <c r="H470" s="107">
        <v>0</v>
      </c>
      <c r="I470" s="107"/>
      <c r="J470" s="107"/>
      <c r="K470" s="107">
        <v>0</v>
      </c>
      <c r="L470" s="107"/>
      <c r="M470" s="107">
        <v>0</v>
      </c>
      <c r="N470" s="107"/>
      <c r="O470" s="107">
        <v>0</v>
      </c>
      <c r="P470" s="107"/>
      <c r="Q470" s="107"/>
      <c r="R470" s="107">
        <v>0</v>
      </c>
      <c r="S470" s="107"/>
      <c r="T470" s="107">
        <v>0</v>
      </c>
      <c r="U470" s="107"/>
      <c r="V470" s="107">
        <v>0</v>
      </c>
      <c r="W470" s="107"/>
      <c r="X470" s="107"/>
    </row>
    <row r="471" spans="1:24" ht="94.5">
      <c r="A471" s="143" t="s">
        <v>1223</v>
      </c>
      <c r="B471" s="105" t="s">
        <v>645</v>
      </c>
      <c r="C471" s="108" t="s">
        <v>1680</v>
      </c>
      <c r="D471" s="107">
        <v>0.40</v>
      </c>
      <c r="E471" s="107"/>
      <c r="F471" s="107">
        <v>0</v>
      </c>
      <c r="G471" s="107"/>
      <c r="H471" s="107">
        <v>0</v>
      </c>
      <c r="I471" s="107"/>
      <c r="J471" s="107"/>
      <c r="K471" s="107">
        <v>0.40</v>
      </c>
      <c r="L471" s="107"/>
      <c r="M471" s="107">
        <v>0</v>
      </c>
      <c r="N471" s="107"/>
      <c r="O471" s="107">
        <v>0</v>
      </c>
      <c r="P471" s="107"/>
      <c r="Q471" s="107"/>
      <c r="R471" s="107">
        <v>0.40</v>
      </c>
      <c r="S471" s="107"/>
      <c r="T471" s="107">
        <v>0</v>
      </c>
      <c r="U471" s="107"/>
      <c r="V471" s="107">
        <v>0</v>
      </c>
      <c r="W471" s="107"/>
      <c r="X471" s="107"/>
    </row>
    <row r="472" spans="1:24" ht="94.5">
      <c r="A472" s="143" t="s">
        <v>1223</v>
      </c>
      <c r="B472" s="105" t="s">
        <v>646</v>
      </c>
      <c r="C472" s="106" t="s">
        <v>1681</v>
      </c>
      <c r="D472" s="107">
        <v>0</v>
      </c>
      <c r="E472" s="107"/>
      <c r="F472" s="107">
        <v>0</v>
      </c>
      <c r="G472" s="107"/>
      <c r="H472" s="107">
        <v>0</v>
      </c>
      <c r="I472" s="107"/>
      <c r="J472" s="107"/>
      <c r="K472" s="107">
        <v>0</v>
      </c>
      <c r="L472" s="107"/>
      <c r="M472" s="107">
        <v>0</v>
      </c>
      <c r="N472" s="107"/>
      <c r="O472" s="107">
        <v>0</v>
      </c>
      <c r="P472" s="107"/>
      <c r="Q472" s="107"/>
      <c r="R472" s="107">
        <v>0</v>
      </c>
      <c r="S472" s="107"/>
      <c r="T472" s="107">
        <v>0</v>
      </c>
      <c r="U472" s="107"/>
      <c r="V472" s="107">
        <v>0</v>
      </c>
      <c r="W472" s="107"/>
      <c r="X472" s="107"/>
    </row>
    <row r="473" spans="1:24" ht="94.5">
      <c r="A473" s="143" t="s">
        <v>1223</v>
      </c>
      <c r="B473" s="105" t="s">
        <v>647</v>
      </c>
      <c r="C473" s="106" t="s">
        <v>1682</v>
      </c>
      <c r="D473" s="107">
        <v>0.25</v>
      </c>
      <c r="E473" s="107"/>
      <c r="F473" s="107">
        <v>0</v>
      </c>
      <c r="G473" s="107"/>
      <c r="H473" s="107">
        <v>0</v>
      </c>
      <c r="I473" s="107"/>
      <c r="J473" s="107"/>
      <c r="K473" s="107">
        <v>0.25</v>
      </c>
      <c r="L473" s="107"/>
      <c r="M473" s="107">
        <v>0</v>
      </c>
      <c r="N473" s="107"/>
      <c r="O473" s="107">
        <v>0</v>
      </c>
      <c r="P473" s="107"/>
      <c r="Q473" s="107"/>
      <c r="R473" s="107">
        <v>0.25</v>
      </c>
      <c r="S473" s="107"/>
      <c r="T473" s="107">
        <v>0</v>
      </c>
      <c r="U473" s="107"/>
      <c r="V473" s="107">
        <v>0</v>
      </c>
      <c r="W473" s="107"/>
      <c r="X473" s="107"/>
    </row>
    <row r="474" spans="1:24" ht="78.75">
      <c r="A474" s="143" t="s">
        <v>1224</v>
      </c>
      <c r="B474" s="105" t="s">
        <v>648</v>
      </c>
      <c r="C474" s="106" t="s">
        <v>1683</v>
      </c>
      <c r="D474" s="107">
        <v>0</v>
      </c>
      <c r="E474" s="107"/>
      <c r="F474" s="107">
        <v>0</v>
      </c>
      <c r="G474" s="107"/>
      <c r="H474" s="107">
        <v>0.11799999999999999</v>
      </c>
      <c r="I474" s="107"/>
      <c r="J474" s="107"/>
      <c r="K474" s="107">
        <v>0</v>
      </c>
      <c r="L474" s="107"/>
      <c r="M474" s="107">
        <v>0</v>
      </c>
      <c r="N474" s="107"/>
      <c r="O474" s="107">
        <v>0.11799999999999999</v>
      </c>
      <c r="P474" s="107"/>
      <c r="Q474" s="107"/>
      <c r="R474" s="107">
        <v>0</v>
      </c>
      <c r="S474" s="107"/>
      <c r="T474" s="107">
        <v>0</v>
      </c>
      <c r="U474" s="107"/>
      <c r="V474" s="107">
        <v>0.11799999999999999</v>
      </c>
      <c r="W474" s="107"/>
      <c r="X474" s="107"/>
    </row>
    <row r="475" spans="1:24" ht="78.75">
      <c r="A475" s="143" t="s">
        <v>1223</v>
      </c>
      <c r="B475" s="105" t="s">
        <v>649</v>
      </c>
      <c r="C475" s="106" t="s">
        <v>1684</v>
      </c>
      <c r="D475" s="107">
        <v>0.40</v>
      </c>
      <c r="E475" s="107"/>
      <c r="F475" s="107">
        <v>0</v>
      </c>
      <c r="G475" s="107"/>
      <c r="H475" s="107">
        <v>0</v>
      </c>
      <c r="I475" s="107"/>
      <c r="J475" s="107"/>
      <c r="K475" s="107">
        <v>0.40</v>
      </c>
      <c r="L475" s="107"/>
      <c r="M475" s="107">
        <v>0</v>
      </c>
      <c r="N475" s="107"/>
      <c r="O475" s="107">
        <v>0</v>
      </c>
      <c r="P475" s="107"/>
      <c r="Q475" s="107"/>
      <c r="R475" s="107">
        <v>0.40</v>
      </c>
      <c r="S475" s="107"/>
      <c r="T475" s="107">
        <v>0</v>
      </c>
      <c r="U475" s="107"/>
      <c r="V475" s="107">
        <v>0</v>
      </c>
      <c r="W475" s="107"/>
      <c r="X475" s="107"/>
    </row>
    <row r="476" spans="1:24" ht="63">
      <c r="A476" s="143" t="s">
        <v>1223</v>
      </c>
      <c r="B476" s="105" t="s">
        <v>650</v>
      </c>
      <c r="C476" s="108" t="s">
        <v>1685</v>
      </c>
      <c r="D476" s="107">
        <v>0.40</v>
      </c>
      <c r="E476" s="107"/>
      <c r="F476" s="107">
        <v>0</v>
      </c>
      <c r="G476" s="107"/>
      <c r="H476" s="107">
        <v>0</v>
      </c>
      <c r="I476" s="107"/>
      <c r="J476" s="107"/>
      <c r="K476" s="107">
        <v>0.40</v>
      </c>
      <c r="L476" s="107"/>
      <c r="M476" s="107">
        <v>0</v>
      </c>
      <c r="N476" s="107"/>
      <c r="O476" s="107">
        <v>0</v>
      </c>
      <c r="P476" s="107"/>
      <c r="Q476" s="107"/>
      <c r="R476" s="107">
        <v>0.40</v>
      </c>
      <c r="S476" s="107"/>
      <c r="T476" s="107">
        <v>0</v>
      </c>
      <c r="U476" s="107"/>
      <c r="V476" s="107">
        <v>0</v>
      </c>
      <c r="W476" s="107"/>
      <c r="X476" s="107"/>
    </row>
    <row r="477" spans="1:24" ht="63">
      <c r="A477" s="143" t="s">
        <v>1223</v>
      </c>
      <c r="B477" s="105" t="s">
        <v>651</v>
      </c>
      <c r="C477" s="108" t="s">
        <v>1686</v>
      </c>
      <c r="D477" s="107">
        <v>0.25</v>
      </c>
      <c r="E477" s="107"/>
      <c r="F477" s="107">
        <v>0</v>
      </c>
      <c r="G477" s="107"/>
      <c r="H477" s="107">
        <v>0</v>
      </c>
      <c r="I477" s="107"/>
      <c r="J477" s="107"/>
      <c r="K477" s="107">
        <v>0.25</v>
      </c>
      <c r="L477" s="107"/>
      <c r="M477" s="107">
        <v>0</v>
      </c>
      <c r="N477" s="107"/>
      <c r="O477" s="107">
        <v>0</v>
      </c>
      <c r="P477" s="107"/>
      <c r="Q477" s="107"/>
      <c r="R477" s="107">
        <v>0.25</v>
      </c>
      <c r="S477" s="107"/>
      <c r="T477" s="107">
        <v>0</v>
      </c>
      <c r="U477" s="107"/>
      <c r="V477" s="107">
        <v>0</v>
      </c>
      <c r="W477" s="107"/>
      <c r="X477" s="107"/>
    </row>
    <row r="478" spans="1:24" ht="63">
      <c r="A478" s="143" t="s">
        <v>1223</v>
      </c>
      <c r="B478" s="105" t="s">
        <v>652</v>
      </c>
      <c r="C478" s="106" t="s">
        <v>1687</v>
      </c>
      <c r="D478" s="107">
        <v>0.25</v>
      </c>
      <c r="E478" s="107"/>
      <c r="F478" s="107">
        <v>0</v>
      </c>
      <c r="G478" s="107"/>
      <c r="H478" s="107">
        <v>0</v>
      </c>
      <c r="I478" s="107"/>
      <c r="J478" s="107"/>
      <c r="K478" s="107">
        <v>0.25</v>
      </c>
      <c r="L478" s="107"/>
      <c r="M478" s="107">
        <v>0</v>
      </c>
      <c r="N478" s="107"/>
      <c r="O478" s="107">
        <v>0</v>
      </c>
      <c r="P478" s="107"/>
      <c r="Q478" s="107"/>
      <c r="R478" s="107">
        <v>0.25</v>
      </c>
      <c r="S478" s="107"/>
      <c r="T478" s="107">
        <v>0</v>
      </c>
      <c r="U478" s="107"/>
      <c r="V478" s="107">
        <v>0</v>
      </c>
      <c r="W478" s="107"/>
      <c r="X478" s="107"/>
    </row>
    <row r="479" spans="1:24" ht="78.75">
      <c r="A479" s="143" t="s">
        <v>1223</v>
      </c>
      <c r="B479" s="105" t="s">
        <v>653</v>
      </c>
      <c r="C479" s="108" t="s">
        <v>1688</v>
      </c>
      <c r="D479" s="107">
        <v>0.40</v>
      </c>
      <c r="E479" s="107"/>
      <c r="F479" s="107">
        <v>0</v>
      </c>
      <c r="G479" s="107"/>
      <c r="H479" s="107">
        <v>0</v>
      </c>
      <c r="I479" s="107"/>
      <c r="J479" s="107"/>
      <c r="K479" s="107">
        <v>0.40</v>
      </c>
      <c r="L479" s="107"/>
      <c r="M479" s="107">
        <v>0</v>
      </c>
      <c r="N479" s="107"/>
      <c r="O479" s="107">
        <v>0</v>
      </c>
      <c r="P479" s="107"/>
      <c r="Q479" s="107"/>
      <c r="R479" s="107">
        <v>0.40</v>
      </c>
      <c r="S479" s="107"/>
      <c r="T479" s="107">
        <v>0</v>
      </c>
      <c r="U479" s="107"/>
      <c r="V479" s="107">
        <v>0</v>
      </c>
      <c r="W479" s="107"/>
      <c r="X479" s="107"/>
    </row>
    <row r="480" spans="1:24" ht="78.75">
      <c r="A480" s="143" t="s">
        <v>1223</v>
      </c>
      <c r="B480" s="105" t="s">
        <v>654</v>
      </c>
      <c r="C480" s="108" t="s">
        <v>1689</v>
      </c>
      <c r="D480" s="107">
        <v>0.63</v>
      </c>
      <c r="E480" s="107"/>
      <c r="F480" s="107">
        <v>0</v>
      </c>
      <c r="G480" s="107"/>
      <c r="H480" s="107">
        <v>0</v>
      </c>
      <c r="I480" s="107"/>
      <c r="J480" s="107"/>
      <c r="K480" s="107">
        <v>0.63</v>
      </c>
      <c r="L480" s="107"/>
      <c r="M480" s="107">
        <v>0</v>
      </c>
      <c r="N480" s="107"/>
      <c r="O480" s="107">
        <v>0</v>
      </c>
      <c r="P480" s="107"/>
      <c r="Q480" s="107"/>
      <c r="R480" s="107">
        <v>0.63</v>
      </c>
      <c r="S480" s="107"/>
      <c r="T480" s="107">
        <v>0</v>
      </c>
      <c r="U480" s="107"/>
      <c r="V480" s="107">
        <v>0</v>
      </c>
      <c r="W480" s="107"/>
      <c r="X480" s="107"/>
    </row>
    <row r="481" spans="1:24" ht="110.25">
      <c r="A481" s="143" t="s">
        <v>1223</v>
      </c>
      <c r="B481" s="105" t="s">
        <v>655</v>
      </c>
      <c r="C481" s="108" t="s">
        <v>1690</v>
      </c>
      <c r="D481" s="107">
        <v>0.16</v>
      </c>
      <c r="E481" s="107"/>
      <c r="F481" s="107">
        <v>0</v>
      </c>
      <c r="G481" s="107"/>
      <c r="H481" s="107">
        <v>0</v>
      </c>
      <c r="I481" s="107"/>
      <c r="J481" s="107"/>
      <c r="K481" s="107">
        <v>0.16</v>
      </c>
      <c r="L481" s="107"/>
      <c r="M481" s="107">
        <v>0</v>
      </c>
      <c r="N481" s="107"/>
      <c r="O481" s="107">
        <v>0</v>
      </c>
      <c r="P481" s="107"/>
      <c r="Q481" s="107"/>
      <c r="R481" s="107">
        <v>0.16</v>
      </c>
      <c r="S481" s="107"/>
      <c r="T481" s="107">
        <v>0</v>
      </c>
      <c r="U481" s="107"/>
      <c r="V481" s="107">
        <v>0</v>
      </c>
      <c r="W481" s="107"/>
      <c r="X481" s="107"/>
    </row>
    <row r="482" spans="1:24" ht="78.75">
      <c r="A482" s="143" t="s">
        <v>1223</v>
      </c>
      <c r="B482" s="105" t="s">
        <v>656</v>
      </c>
      <c r="C482" s="108" t="s">
        <v>1691</v>
      </c>
      <c r="D482" s="107">
        <v>0.40</v>
      </c>
      <c r="E482" s="107"/>
      <c r="F482" s="107">
        <v>0</v>
      </c>
      <c r="G482" s="107"/>
      <c r="H482" s="107">
        <v>0</v>
      </c>
      <c r="I482" s="107"/>
      <c r="J482" s="107"/>
      <c r="K482" s="107">
        <v>0.40</v>
      </c>
      <c r="L482" s="107"/>
      <c r="M482" s="107">
        <v>0</v>
      </c>
      <c r="N482" s="107"/>
      <c r="O482" s="107">
        <v>0</v>
      </c>
      <c r="P482" s="107"/>
      <c r="Q482" s="107"/>
      <c r="R482" s="107">
        <v>0.40</v>
      </c>
      <c r="S482" s="107"/>
      <c r="T482" s="107">
        <v>0</v>
      </c>
      <c r="U482" s="107"/>
      <c r="V482" s="107">
        <v>0</v>
      </c>
      <c r="W482" s="107"/>
      <c r="X482" s="107"/>
    </row>
    <row r="483" spans="1:24" ht="63">
      <c r="A483" s="143" t="s">
        <v>1223</v>
      </c>
      <c r="B483" s="105" t="s">
        <v>657</v>
      </c>
      <c r="C483" s="108" t="s">
        <v>1692</v>
      </c>
      <c r="D483" s="107">
        <v>0.25</v>
      </c>
      <c r="E483" s="107"/>
      <c r="F483" s="107">
        <v>0</v>
      </c>
      <c r="G483" s="107"/>
      <c r="H483" s="107">
        <v>0</v>
      </c>
      <c r="I483" s="107"/>
      <c r="J483" s="107"/>
      <c r="K483" s="107">
        <v>0.25</v>
      </c>
      <c r="L483" s="107"/>
      <c r="M483" s="107">
        <v>0</v>
      </c>
      <c r="N483" s="107"/>
      <c r="O483" s="107">
        <v>0</v>
      </c>
      <c r="P483" s="107"/>
      <c r="Q483" s="107"/>
      <c r="R483" s="107">
        <v>0.25</v>
      </c>
      <c r="S483" s="107"/>
      <c r="T483" s="107">
        <v>0</v>
      </c>
      <c r="U483" s="107"/>
      <c r="V483" s="107">
        <v>0</v>
      </c>
      <c r="W483" s="107"/>
      <c r="X483" s="107"/>
    </row>
    <row r="484" spans="1:24" ht="78.75">
      <c r="A484" s="143" t="s">
        <v>1223</v>
      </c>
      <c r="B484" s="105" t="s">
        <v>658</v>
      </c>
      <c r="C484" s="108" t="s">
        <v>1693</v>
      </c>
      <c r="D484" s="107">
        <v>0.16</v>
      </c>
      <c r="E484" s="107"/>
      <c r="F484" s="107">
        <v>0</v>
      </c>
      <c r="G484" s="107"/>
      <c r="H484" s="107">
        <v>0</v>
      </c>
      <c r="I484" s="107"/>
      <c r="J484" s="107"/>
      <c r="K484" s="107">
        <v>0.16</v>
      </c>
      <c r="L484" s="107"/>
      <c r="M484" s="107">
        <v>0</v>
      </c>
      <c r="N484" s="107"/>
      <c r="O484" s="107">
        <v>0</v>
      </c>
      <c r="P484" s="107"/>
      <c r="Q484" s="107"/>
      <c r="R484" s="107">
        <v>0.16</v>
      </c>
      <c r="S484" s="107"/>
      <c r="T484" s="107">
        <v>0</v>
      </c>
      <c r="U484" s="107"/>
      <c r="V484" s="107">
        <v>0</v>
      </c>
      <c r="W484" s="107"/>
      <c r="X484" s="107"/>
    </row>
    <row r="485" spans="1:24" ht="78.75">
      <c r="A485" s="143" t="s">
        <v>1223</v>
      </c>
      <c r="B485" s="105" t="s">
        <v>659</v>
      </c>
      <c r="C485" s="108" t="s">
        <v>1694</v>
      </c>
      <c r="D485" s="107">
        <v>0.40</v>
      </c>
      <c r="E485" s="107"/>
      <c r="F485" s="107">
        <v>0</v>
      </c>
      <c r="G485" s="107"/>
      <c r="H485" s="107">
        <v>0</v>
      </c>
      <c r="I485" s="107"/>
      <c r="J485" s="107"/>
      <c r="K485" s="107">
        <v>0.40</v>
      </c>
      <c r="L485" s="107"/>
      <c r="M485" s="107">
        <v>0</v>
      </c>
      <c r="N485" s="107"/>
      <c r="O485" s="107">
        <v>0</v>
      </c>
      <c r="P485" s="107"/>
      <c r="Q485" s="107"/>
      <c r="R485" s="107">
        <v>0.40</v>
      </c>
      <c r="S485" s="107"/>
      <c r="T485" s="107">
        <v>0</v>
      </c>
      <c r="U485" s="107"/>
      <c r="V485" s="107">
        <v>0</v>
      </c>
      <c r="W485" s="107"/>
      <c r="X485" s="107"/>
    </row>
    <row r="486" spans="1:24" ht="78.75">
      <c r="A486" s="143" t="s">
        <v>1223</v>
      </c>
      <c r="B486" s="105" t="s">
        <v>660</v>
      </c>
      <c r="C486" s="108" t="s">
        <v>1695</v>
      </c>
      <c r="D486" s="107">
        <v>0.25</v>
      </c>
      <c r="E486" s="107"/>
      <c r="F486" s="107">
        <v>0</v>
      </c>
      <c r="G486" s="107"/>
      <c r="H486" s="107">
        <v>0</v>
      </c>
      <c r="I486" s="107"/>
      <c r="J486" s="107"/>
      <c r="K486" s="107">
        <v>0.25</v>
      </c>
      <c r="L486" s="107"/>
      <c r="M486" s="107">
        <v>0</v>
      </c>
      <c r="N486" s="107"/>
      <c r="O486" s="107">
        <v>0</v>
      </c>
      <c r="P486" s="107"/>
      <c r="Q486" s="107"/>
      <c r="R486" s="107">
        <v>0.25</v>
      </c>
      <c r="S486" s="107"/>
      <c r="T486" s="107">
        <v>0</v>
      </c>
      <c r="U486" s="107"/>
      <c r="V486" s="107">
        <v>0</v>
      </c>
      <c r="W486" s="107"/>
      <c r="X486" s="107"/>
    </row>
    <row r="487" spans="1:24" ht="173.25">
      <c r="A487" s="143" t="s">
        <v>1223</v>
      </c>
      <c r="B487" s="105" t="s">
        <v>661</v>
      </c>
      <c r="C487" s="108" t="s">
        <v>1696</v>
      </c>
      <c r="D487" s="107">
        <v>0.25</v>
      </c>
      <c r="E487" s="107"/>
      <c r="F487" s="107">
        <v>0</v>
      </c>
      <c r="G487" s="107"/>
      <c r="H487" s="107">
        <v>0</v>
      </c>
      <c r="I487" s="107"/>
      <c r="J487" s="107"/>
      <c r="K487" s="107">
        <v>0.25</v>
      </c>
      <c r="L487" s="107"/>
      <c r="M487" s="107">
        <v>0</v>
      </c>
      <c r="N487" s="107"/>
      <c r="O487" s="107">
        <v>0</v>
      </c>
      <c r="P487" s="107"/>
      <c r="Q487" s="107"/>
      <c r="R487" s="107">
        <v>0.25</v>
      </c>
      <c r="S487" s="107"/>
      <c r="T487" s="107">
        <v>0</v>
      </c>
      <c r="U487" s="107"/>
      <c r="V487" s="107">
        <v>0</v>
      </c>
      <c r="W487" s="107"/>
      <c r="X487" s="107"/>
    </row>
    <row r="488" spans="1:24" ht="94.5">
      <c r="A488" s="143" t="s">
        <v>1223</v>
      </c>
      <c r="B488" s="105" t="s">
        <v>662</v>
      </c>
      <c r="C488" s="108" t="s">
        <v>1697</v>
      </c>
      <c r="D488" s="107">
        <v>0.63</v>
      </c>
      <c r="E488" s="107"/>
      <c r="F488" s="107">
        <v>0</v>
      </c>
      <c r="G488" s="107"/>
      <c r="H488" s="107">
        <v>0</v>
      </c>
      <c r="I488" s="107"/>
      <c r="J488" s="107"/>
      <c r="K488" s="107">
        <v>0.63</v>
      </c>
      <c r="L488" s="107"/>
      <c r="M488" s="107">
        <v>0</v>
      </c>
      <c r="N488" s="107"/>
      <c r="O488" s="107">
        <v>0</v>
      </c>
      <c r="P488" s="107"/>
      <c r="Q488" s="107"/>
      <c r="R488" s="107">
        <v>0.63</v>
      </c>
      <c r="S488" s="107"/>
      <c r="T488" s="107">
        <v>0</v>
      </c>
      <c r="U488" s="107"/>
      <c r="V488" s="107">
        <v>0</v>
      </c>
      <c r="W488" s="107"/>
      <c r="X488" s="107"/>
    </row>
    <row r="489" spans="1:24" ht="63">
      <c r="A489" s="143" t="s">
        <v>1223</v>
      </c>
      <c r="B489" s="105" t="s">
        <v>663</v>
      </c>
      <c r="C489" s="108" t="s">
        <v>1698</v>
      </c>
      <c r="D489" s="107">
        <v>0.25</v>
      </c>
      <c r="E489" s="107"/>
      <c r="F489" s="107">
        <v>0</v>
      </c>
      <c r="G489" s="107"/>
      <c r="H489" s="107">
        <v>0</v>
      </c>
      <c r="I489" s="107"/>
      <c r="J489" s="107"/>
      <c r="K489" s="107">
        <v>0.25</v>
      </c>
      <c r="L489" s="107"/>
      <c r="M489" s="107">
        <v>0</v>
      </c>
      <c r="N489" s="107"/>
      <c r="O489" s="107">
        <v>0</v>
      </c>
      <c r="P489" s="107"/>
      <c r="Q489" s="107"/>
      <c r="R489" s="107">
        <v>0.25</v>
      </c>
      <c r="S489" s="107"/>
      <c r="T489" s="107">
        <v>0</v>
      </c>
      <c r="U489" s="107"/>
      <c r="V489" s="107">
        <v>0</v>
      </c>
      <c r="W489" s="107"/>
      <c r="X489" s="107"/>
    </row>
    <row r="490" spans="1:24" ht="78.75">
      <c r="A490" s="143" t="s">
        <v>1223</v>
      </c>
      <c r="B490" s="105" t="s">
        <v>664</v>
      </c>
      <c r="C490" s="108" t="s">
        <v>1699</v>
      </c>
      <c r="D490" s="107">
        <v>0</v>
      </c>
      <c r="E490" s="107"/>
      <c r="F490" s="107">
        <v>0</v>
      </c>
      <c r="G490" s="107"/>
      <c r="H490" s="107">
        <v>0</v>
      </c>
      <c r="I490" s="107"/>
      <c r="J490" s="107"/>
      <c r="K490" s="107">
        <v>0</v>
      </c>
      <c r="L490" s="107"/>
      <c r="M490" s="107">
        <v>0</v>
      </c>
      <c r="N490" s="107"/>
      <c r="O490" s="107">
        <v>0</v>
      </c>
      <c r="P490" s="107"/>
      <c r="Q490" s="107"/>
      <c r="R490" s="107">
        <v>0</v>
      </c>
      <c r="S490" s="107"/>
      <c r="T490" s="107">
        <v>0</v>
      </c>
      <c r="U490" s="107"/>
      <c r="V490" s="107">
        <v>0</v>
      </c>
      <c r="W490" s="107"/>
      <c r="X490" s="107"/>
    </row>
    <row r="491" spans="1:24" ht="94.5">
      <c r="A491" s="143" t="s">
        <v>1223</v>
      </c>
      <c r="B491" s="105" t="s">
        <v>665</v>
      </c>
      <c r="C491" s="108" t="s">
        <v>1700</v>
      </c>
      <c r="D491" s="107">
        <v>0</v>
      </c>
      <c r="E491" s="107"/>
      <c r="F491" s="107">
        <v>0</v>
      </c>
      <c r="G491" s="107"/>
      <c r="H491" s="107">
        <v>0</v>
      </c>
      <c r="I491" s="107"/>
      <c r="J491" s="107"/>
      <c r="K491" s="107">
        <v>0</v>
      </c>
      <c r="L491" s="107"/>
      <c r="M491" s="107">
        <v>0</v>
      </c>
      <c r="N491" s="107"/>
      <c r="O491" s="107">
        <v>0</v>
      </c>
      <c r="P491" s="107"/>
      <c r="Q491" s="107"/>
      <c r="R491" s="107">
        <v>0</v>
      </c>
      <c r="S491" s="107"/>
      <c r="T491" s="107">
        <v>0</v>
      </c>
      <c r="U491" s="107"/>
      <c r="V491" s="107">
        <v>0</v>
      </c>
      <c r="W491" s="107"/>
      <c r="X491" s="107"/>
    </row>
    <row r="492" spans="1:24" ht="94.5">
      <c r="A492" s="143" t="s">
        <v>1223</v>
      </c>
      <c r="B492" s="105" t="s">
        <v>666</v>
      </c>
      <c r="C492" s="108" t="s">
        <v>1701</v>
      </c>
      <c r="D492" s="107">
        <v>0.40</v>
      </c>
      <c r="E492" s="107"/>
      <c r="F492" s="107">
        <v>0</v>
      </c>
      <c r="G492" s="107"/>
      <c r="H492" s="107">
        <v>0</v>
      </c>
      <c r="I492" s="107"/>
      <c r="J492" s="107"/>
      <c r="K492" s="107">
        <v>0.40</v>
      </c>
      <c r="L492" s="107"/>
      <c r="M492" s="107">
        <v>0</v>
      </c>
      <c r="N492" s="107"/>
      <c r="O492" s="107">
        <v>0</v>
      </c>
      <c r="P492" s="107"/>
      <c r="Q492" s="107"/>
      <c r="R492" s="107">
        <v>0.40</v>
      </c>
      <c r="S492" s="107"/>
      <c r="T492" s="107">
        <v>0</v>
      </c>
      <c r="U492" s="107"/>
      <c r="V492" s="107">
        <v>0</v>
      </c>
      <c r="W492" s="107"/>
      <c r="X492" s="107"/>
    </row>
    <row r="493" spans="1:24" ht="94.5">
      <c r="A493" s="143" t="s">
        <v>1223</v>
      </c>
      <c r="B493" s="105" t="s">
        <v>667</v>
      </c>
      <c r="C493" s="108" t="s">
        <v>1702</v>
      </c>
      <c r="D493" s="107">
        <v>2</v>
      </c>
      <c r="E493" s="107"/>
      <c r="F493" s="107">
        <v>0</v>
      </c>
      <c r="G493" s="107"/>
      <c r="H493" s="107">
        <v>0</v>
      </c>
      <c r="I493" s="107"/>
      <c r="J493" s="107"/>
      <c r="K493" s="107">
        <v>2</v>
      </c>
      <c r="L493" s="107"/>
      <c r="M493" s="107">
        <v>0</v>
      </c>
      <c r="N493" s="107"/>
      <c r="O493" s="107">
        <v>0</v>
      </c>
      <c r="P493" s="107"/>
      <c r="Q493" s="107"/>
      <c r="R493" s="107">
        <v>2</v>
      </c>
      <c r="S493" s="107"/>
      <c r="T493" s="107">
        <v>0</v>
      </c>
      <c r="U493" s="107"/>
      <c r="V493" s="107">
        <v>0</v>
      </c>
      <c r="W493" s="107"/>
      <c r="X493" s="107"/>
    </row>
    <row r="494" spans="1:24" ht="63">
      <c r="A494" s="143" t="s">
        <v>1223</v>
      </c>
      <c r="B494" s="105" t="s">
        <v>668</v>
      </c>
      <c r="C494" s="108" t="s">
        <v>1703</v>
      </c>
      <c r="D494" s="107">
        <v>0.16</v>
      </c>
      <c r="E494" s="107"/>
      <c r="F494" s="107">
        <v>0</v>
      </c>
      <c r="G494" s="107"/>
      <c r="H494" s="107">
        <v>0</v>
      </c>
      <c r="I494" s="107"/>
      <c r="J494" s="107"/>
      <c r="K494" s="107">
        <v>0.16</v>
      </c>
      <c r="L494" s="107"/>
      <c r="M494" s="107">
        <v>0</v>
      </c>
      <c r="N494" s="107"/>
      <c r="O494" s="107">
        <v>0</v>
      </c>
      <c r="P494" s="107"/>
      <c r="Q494" s="107"/>
      <c r="R494" s="107">
        <v>0.16</v>
      </c>
      <c r="S494" s="107"/>
      <c r="T494" s="107">
        <v>0</v>
      </c>
      <c r="U494" s="107"/>
      <c r="V494" s="107">
        <v>0</v>
      </c>
      <c r="W494" s="107"/>
      <c r="X494" s="107"/>
    </row>
    <row r="495" spans="1:24" ht="63">
      <c r="A495" s="143" t="s">
        <v>1223</v>
      </c>
      <c r="B495" s="105" t="s">
        <v>669</v>
      </c>
      <c r="C495" s="108" t="s">
        <v>1704</v>
      </c>
      <c r="D495" s="107">
        <v>0.40</v>
      </c>
      <c r="E495" s="107"/>
      <c r="F495" s="107">
        <v>0</v>
      </c>
      <c r="G495" s="107"/>
      <c r="H495" s="107">
        <v>0</v>
      </c>
      <c r="I495" s="107"/>
      <c r="J495" s="107"/>
      <c r="K495" s="107">
        <v>0.40</v>
      </c>
      <c r="L495" s="107"/>
      <c r="M495" s="107">
        <v>0</v>
      </c>
      <c r="N495" s="107"/>
      <c r="O495" s="107">
        <v>0</v>
      </c>
      <c r="P495" s="107"/>
      <c r="Q495" s="107"/>
      <c r="R495" s="107">
        <v>0.40</v>
      </c>
      <c r="S495" s="107"/>
      <c r="T495" s="107">
        <v>0</v>
      </c>
      <c r="U495" s="107"/>
      <c r="V495" s="107">
        <v>0</v>
      </c>
      <c r="W495" s="107"/>
      <c r="X495" s="107"/>
    </row>
    <row r="496" spans="1:24" ht="78.75">
      <c r="A496" s="143" t="s">
        <v>1223</v>
      </c>
      <c r="B496" s="105" t="s">
        <v>670</v>
      </c>
      <c r="C496" s="108" t="s">
        <v>1705</v>
      </c>
      <c r="D496" s="107">
        <v>0.40</v>
      </c>
      <c r="E496" s="107"/>
      <c r="F496" s="107">
        <v>0</v>
      </c>
      <c r="G496" s="107"/>
      <c r="H496" s="107">
        <v>0</v>
      </c>
      <c r="I496" s="107"/>
      <c r="J496" s="107"/>
      <c r="K496" s="107">
        <v>0.40</v>
      </c>
      <c r="L496" s="107"/>
      <c r="M496" s="107">
        <v>0</v>
      </c>
      <c r="N496" s="107"/>
      <c r="O496" s="107">
        <v>0</v>
      </c>
      <c r="P496" s="107"/>
      <c r="Q496" s="107"/>
      <c r="R496" s="107">
        <v>0.40</v>
      </c>
      <c r="S496" s="107"/>
      <c r="T496" s="107">
        <v>0</v>
      </c>
      <c r="U496" s="107"/>
      <c r="V496" s="107">
        <v>0</v>
      </c>
      <c r="W496" s="107"/>
      <c r="X496" s="107"/>
    </row>
    <row r="497" spans="1:24" ht="94.5">
      <c r="A497" s="143" t="s">
        <v>1223</v>
      </c>
      <c r="B497" s="118" t="s">
        <v>671</v>
      </c>
      <c r="C497" s="106" t="s">
        <v>1706</v>
      </c>
      <c r="D497" s="107">
        <v>0</v>
      </c>
      <c r="E497" s="107"/>
      <c r="F497" s="107">
        <v>0</v>
      </c>
      <c r="G497" s="107"/>
      <c r="H497" s="107">
        <v>0</v>
      </c>
      <c r="I497" s="107"/>
      <c r="J497" s="107"/>
      <c r="K497" s="107">
        <v>0</v>
      </c>
      <c r="L497" s="107"/>
      <c r="M497" s="107">
        <v>0</v>
      </c>
      <c r="N497" s="107"/>
      <c r="O497" s="107">
        <v>0</v>
      </c>
      <c r="P497" s="107"/>
      <c r="Q497" s="107"/>
      <c r="R497" s="107">
        <v>0</v>
      </c>
      <c r="S497" s="107"/>
      <c r="T497" s="107">
        <v>0</v>
      </c>
      <c r="U497" s="107"/>
      <c r="V497" s="107">
        <v>0</v>
      </c>
      <c r="W497" s="107"/>
      <c r="X497" s="107"/>
    </row>
    <row r="498" spans="1:24" ht="78.75">
      <c r="A498" s="143" t="s">
        <v>1223</v>
      </c>
      <c r="B498" s="105" t="s">
        <v>672</v>
      </c>
      <c r="C498" s="108" t="s">
        <v>1707</v>
      </c>
      <c r="D498" s="107">
        <v>0</v>
      </c>
      <c r="E498" s="107"/>
      <c r="F498" s="107">
        <v>0</v>
      </c>
      <c r="G498" s="107"/>
      <c r="H498" s="107">
        <v>0</v>
      </c>
      <c r="I498" s="107"/>
      <c r="J498" s="107"/>
      <c r="K498" s="107">
        <v>0</v>
      </c>
      <c r="L498" s="107"/>
      <c r="M498" s="107">
        <v>0</v>
      </c>
      <c r="N498" s="107"/>
      <c r="O498" s="107">
        <v>0</v>
      </c>
      <c r="P498" s="107"/>
      <c r="Q498" s="107"/>
      <c r="R498" s="107">
        <v>0</v>
      </c>
      <c r="S498" s="107"/>
      <c r="T498" s="107">
        <v>0</v>
      </c>
      <c r="U498" s="107"/>
      <c r="V498" s="107">
        <v>0</v>
      </c>
      <c r="W498" s="107"/>
      <c r="X498" s="107"/>
    </row>
    <row r="499" spans="1:24" ht="78.75">
      <c r="A499" s="143" t="s">
        <v>1223</v>
      </c>
      <c r="B499" s="105" t="s">
        <v>673</v>
      </c>
      <c r="C499" s="108" t="s">
        <v>1708</v>
      </c>
      <c r="D499" s="107">
        <v>0.40</v>
      </c>
      <c r="E499" s="107"/>
      <c r="F499" s="107">
        <v>0</v>
      </c>
      <c r="G499" s="107"/>
      <c r="H499" s="107">
        <v>0</v>
      </c>
      <c r="I499" s="107"/>
      <c r="J499" s="107"/>
      <c r="K499" s="107">
        <v>0.40</v>
      </c>
      <c r="L499" s="107"/>
      <c r="M499" s="107">
        <v>0</v>
      </c>
      <c r="N499" s="107"/>
      <c r="O499" s="107">
        <v>0</v>
      </c>
      <c r="P499" s="107"/>
      <c r="Q499" s="107"/>
      <c r="R499" s="107">
        <v>0.40</v>
      </c>
      <c r="S499" s="107"/>
      <c r="T499" s="107">
        <v>0</v>
      </c>
      <c r="U499" s="107"/>
      <c r="V499" s="107">
        <v>0</v>
      </c>
      <c r="W499" s="107"/>
      <c r="X499" s="107"/>
    </row>
    <row r="500" spans="1:24" ht="94.5">
      <c r="A500" s="143" t="s">
        <v>1223</v>
      </c>
      <c r="B500" s="105" t="s">
        <v>674</v>
      </c>
      <c r="C500" s="108" t="s">
        <v>1709</v>
      </c>
      <c r="D500" s="107">
        <v>0.40</v>
      </c>
      <c r="E500" s="107"/>
      <c r="F500" s="107">
        <v>0</v>
      </c>
      <c r="G500" s="107"/>
      <c r="H500" s="107">
        <v>0</v>
      </c>
      <c r="I500" s="107"/>
      <c r="J500" s="107"/>
      <c r="K500" s="107">
        <v>0.40</v>
      </c>
      <c r="L500" s="107"/>
      <c r="M500" s="107">
        <v>0</v>
      </c>
      <c r="N500" s="107"/>
      <c r="O500" s="107">
        <v>0</v>
      </c>
      <c r="P500" s="107"/>
      <c r="Q500" s="107"/>
      <c r="R500" s="107">
        <v>0.40</v>
      </c>
      <c r="S500" s="107"/>
      <c r="T500" s="107">
        <v>0</v>
      </c>
      <c r="U500" s="107"/>
      <c r="V500" s="107">
        <v>0</v>
      </c>
      <c r="W500" s="107"/>
      <c r="X500" s="107"/>
    </row>
    <row r="501" spans="1:24" ht="94.5">
      <c r="A501" s="143" t="s">
        <v>1223</v>
      </c>
      <c r="B501" s="118" t="s">
        <v>675</v>
      </c>
      <c r="C501" s="106" t="s">
        <v>1710</v>
      </c>
      <c r="D501" s="107">
        <v>0</v>
      </c>
      <c r="E501" s="107"/>
      <c r="F501" s="107">
        <v>0</v>
      </c>
      <c r="G501" s="107"/>
      <c r="H501" s="107">
        <v>0</v>
      </c>
      <c r="I501" s="107"/>
      <c r="J501" s="107"/>
      <c r="K501" s="107">
        <v>0</v>
      </c>
      <c r="L501" s="107"/>
      <c r="M501" s="107">
        <v>0</v>
      </c>
      <c r="N501" s="107"/>
      <c r="O501" s="107">
        <v>0</v>
      </c>
      <c r="P501" s="107"/>
      <c r="Q501" s="107"/>
      <c r="R501" s="107">
        <v>0</v>
      </c>
      <c r="S501" s="107"/>
      <c r="T501" s="107">
        <v>0</v>
      </c>
      <c r="U501" s="107"/>
      <c r="V501" s="107">
        <v>0</v>
      </c>
      <c r="W501" s="107"/>
      <c r="X501" s="107"/>
    </row>
    <row r="502" spans="1:24" ht="78.75">
      <c r="A502" s="143" t="s">
        <v>1223</v>
      </c>
      <c r="B502" s="105" t="s">
        <v>676</v>
      </c>
      <c r="C502" s="108" t="s">
        <v>1711</v>
      </c>
      <c r="D502" s="107">
        <v>1.26</v>
      </c>
      <c r="E502" s="107"/>
      <c r="F502" s="107">
        <v>0</v>
      </c>
      <c r="G502" s="107"/>
      <c r="H502" s="107">
        <v>0</v>
      </c>
      <c r="I502" s="107"/>
      <c r="J502" s="107"/>
      <c r="K502" s="107">
        <v>1.26</v>
      </c>
      <c r="L502" s="107"/>
      <c r="M502" s="107">
        <v>0</v>
      </c>
      <c r="N502" s="107"/>
      <c r="O502" s="107">
        <v>0</v>
      </c>
      <c r="P502" s="107"/>
      <c r="Q502" s="107"/>
      <c r="R502" s="107">
        <v>1.26</v>
      </c>
      <c r="S502" s="107"/>
      <c r="T502" s="107">
        <v>0</v>
      </c>
      <c r="U502" s="107"/>
      <c r="V502" s="107">
        <v>0</v>
      </c>
      <c r="W502" s="107"/>
      <c r="X502" s="107"/>
    </row>
    <row r="503" spans="1:24" ht="94.5">
      <c r="A503" s="143" t="s">
        <v>1223</v>
      </c>
      <c r="B503" s="105" t="s">
        <v>677</v>
      </c>
      <c r="C503" s="108" t="s">
        <v>1712</v>
      </c>
      <c r="D503" s="107">
        <v>0.16</v>
      </c>
      <c r="E503" s="107"/>
      <c r="F503" s="107">
        <v>0</v>
      </c>
      <c r="G503" s="107"/>
      <c r="H503" s="107">
        <v>0</v>
      </c>
      <c r="I503" s="107"/>
      <c r="J503" s="107"/>
      <c r="K503" s="107">
        <v>0.16</v>
      </c>
      <c r="L503" s="107"/>
      <c r="M503" s="107">
        <v>0</v>
      </c>
      <c r="N503" s="107"/>
      <c r="O503" s="107">
        <v>0</v>
      </c>
      <c r="P503" s="107"/>
      <c r="Q503" s="107"/>
      <c r="R503" s="107">
        <v>0.16</v>
      </c>
      <c r="S503" s="107"/>
      <c r="T503" s="107">
        <v>0</v>
      </c>
      <c r="U503" s="107"/>
      <c r="V503" s="107">
        <v>0</v>
      </c>
      <c r="W503" s="107"/>
      <c r="X503" s="107"/>
    </row>
    <row r="504" spans="1:24" ht="63">
      <c r="A504" s="143" t="s">
        <v>1223</v>
      </c>
      <c r="B504" s="105" t="s">
        <v>678</v>
      </c>
      <c r="C504" s="108" t="s">
        <v>1713</v>
      </c>
      <c r="D504" s="107">
        <v>0.25</v>
      </c>
      <c r="E504" s="107"/>
      <c r="F504" s="107">
        <v>0</v>
      </c>
      <c r="G504" s="107"/>
      <c r="H504" s="107">
        <v>0</v>
      </c>
      <c r="I504" s="107"/>
      <c r="J504" s="107"/>
      <c r="K504" s="107">
        <v>0.25</v>
      </c>
      <c r="L504" s="107"/>
      <c r="M504" s="107">
        <v>0</v>
      </c>
      <c r="N504" s="107"/>
      <c r="O504" s="107">
        <v>0</v>
      </c>
      <c r="P504" s="107"/>
      <c r="Q504" s="107"/>
      <c r="R504" s="107">
        <v>0.25</v>
      </c>
      <c r="S504" s="107"/>
      <c r="T504" s="107">
        <v>0</v>
      </c>
      <c r="U504" s="107"/>
      <c r="V504" s="107">
        <v>0</v>
      </c>
      <c r="W504" s="107"/>
      <c r="X504" s="107"/>
    </row>
    <row r="505" spans="1:24" ht="110.25">
      <c r="A505" s="143" t="s">
        <v>1223</v>
      </c>
      <c r="B505" s="105" t="s">
        <v>679</v>
      </c>
      <c r="C505" s="108" t="s">
        <v>1714</v>
      </c>
      <c r="D505" s="107">
        <v>1.26</v>
      </c>
      <c r="E505" s="107"/>
      <c r="F505" s="107">
        <v>0</v>
      </c>
      <c r="G505" s="107"/>
      <c r="H505" s="107">
        <v>0</v>
      </c>
      <c r="I505" s="107"/>
      <c r="J505" s="107"/>
      <c r="K505" s="107">
        <v>1.26</v>
      </c>
      <c r="L505" s="107"/>
      <c r="M505" s="107">
        <v>0</v>
      </c>
      <c r="N505" s="107"/>
      <c r="O505" s="107">
        <v>0</v>
      </c>
      <c r="P505" s="107"/>
      <c r="Q505" s="107"/>
      <c r="R505" s="107">
        <v>1.26</v>
      </c>
      <c r="S505" s="107"/>
      <c r="T505" s="107">
        <v>0</v>
      </c>
      <c r="U505" s="107"/>
      <c r="V505" s="107">
        <v>0</v>
      </c>
      <c r="W505" s="107"/>
      <c r="X505" s="107"/>
    </row>
    <row r="506" spans="1:24" ht="110.25">
      <c r="A506" s="143" t="s">
        <v>1224</v>
      </c>
      <c r="B506" s="105" t="s">
        <v>680</v>
      </c>
      <c r="C506" s="108" t="s">
        <v>1715</v>
      </c>
      <c r="D506" s="107">
        <v>0</v>
      </c>
      <c r="E506" s="107"/>
      <c r="F506" s="107">
        <v>0</v>
      </c>
      <c r="G506" s="107"/>
      <c r="H506" s="107">
        <v>0</v>
      </c>
      <c r="I506" s="107"/>
      <c r="J506" s="107"/>
      <c r="K506" s="107">
        <v>0</v>
      </c>
      <c r="L506" s="107"/>
      <c r="M506" s="107">
        <v>0</v>
      </c>
      <c r="N506" s="107"/>
      <c r="O506" s="107">
        <v>0</v>
      </c>
      <c r="P506" s="107"/>
      <c r="Q506" s="107"/>
      <c r="R506" s="107">
        <v>0</v>
      </c>
      <c r="S506" s="107"/>
      <c r="T506" s="107">
        <v>0</v>
      </c>
      <c r="U506" s="107"/>
      <c r="V506" s="107">
        <v>0</v>
      </c>
      <c r="W506" s="107"/>
      <c r="X506" s="107"/>
    </row>
    <row r="507" spans="1:24" ht="78.75">
      <c r="A507" s="143" t="s">
        <v>1223</v>
      </c>
      <c r="B507" s="105" t="s">
        <v>681</v>
      </c>
      <c r="C507" s="108" t="s">
        <v>1716</v>
      </c>
      <c r="D507" s="107">
        <v>0.16</v>
      </c>
      <c r="E507" s="107"/>
      <c r="F507" s="107">
        <v>0</v>
      </c>
      <c r="G507" s="107"/>
      <c r="H507" s="107">
        <v>0</v>
      </c>
      <c r="I507" s="107"/>
      <c r="J507" s="107"/>
      <c r="K507" s="107">
        <v>0.16</v>
      </c>
      <c r="L507" s="107"/>
      <c r="M507" s="107">
        <v>0</v>
      </c>
      <c r="N507" s="107"/>
      <c r="O507" s="107">
        <v>0</v>
      </c>
      <c r="P507" s="107"/>
      <c r="Q507" s="107"/>
      <c r="R507" s="107">
        <v>0.16</v>
      </c>
      <c r="S507" s="107"/>
      <c r="T507" s="107">
        <v>0</v>
      </c>
      <c r="U507" s="107"/>
      <c r="V507" s="107">
        <v>0</v>
      </c>
      <c r="W507" s="107"/>
      <c r="X507" s="107"/>
    </row>
    <row r="508" spans="1:24" ht="94.5">
      <c r="A508" s="143" t="s">
        <v>1223</v>
      </c>
      <c r="B508" s="118" t="s">
        <v>682</v>
      </c>
      <c r="C508" s="106" t="s">
        <v>1717</v>
      </c>
      <c r="D508" s="107">
        <v>0.25</v>
      </c>
      <c r="E508" s="107"/>
      <c r="F508" s="107">
        <v>0</v>
      </c>
      <c r="G508" s="107"/>
      <c r="H508" s="107">
        <v>0</v>
      </c>
      <c r="I508" s="107"/>
      <c r="J508" s="107"/>
      <c r="K508" s="107">
        <v>0.25</v>
      </c>
      <c r="L508" s="107"/>
      <c r="M508" s="107">
        <v>0</v>
      </c>
      <c r="N508" s="107"/>
      <c r="O508" s="107">
        <v>0</v>
      </c>
      <c r="P508" s="107"/>
      <c r="Q508" s="107"/>
      <c r="R508" s="107">
        <v>0.25</v>
      </c>
      <c r="S508" s="107"/>
      <c r="T508" s="107">
        <v>0</v>
      </c>
      <c r="U508" s="107"/>
      <c r="V508" s="107">
        <v>0</v>
      </c>
      <c r="W508" s="107"/>
      <c r="X508" s="107"/>
    </row>
    <row r="509" spans="1:24" ht="94.5">
      <c r="A509" s="143" t="s">
        <v>1223</v>
      </c>
      <c r="B509" s="105" t="s">
        <v>683</v>
      </c>
      <c r="C509" s="108" t="s">
        <v>1718</v>
      </c>
      <c r="D509" s="107">
        <v>0</v>
      </c>
      <c r="E509" s="107"/>
      <c r="F509" s="107">
        <v>0</v>
      </c>
      <c r="G509" s="107"/>
      <c r="H509" s="107">
        <v>0</v>
      </c>
      <c r="I509" s="107"/>
      <c r="J509" s="107"/>
      <c r="K509" s="107">
        <v>0</v>
      </c>
      <c r="L509" s="107"/>
      <c r="M509" s="107">
        <v>0</v>
      </c>
      <c r="N509" s="107"/>
      <c r="O509" s="107">
        <v>0</v>
      </c>
      <c r="P509" s="107"/>
      <c r="Q509" s="107"/>
      <c r="R509" s="107">
        <v>0</v>
      </c>
      <c r="S509" s="107"/>
      <c r="T509" s="107">
        <v>0</v>
      </c>
      <c r="U509" s="107"/>
      <c r="V509" s="107">
        <v>0</v>
      </c>
      <c r="W509" s="107"/>
      <c r="X509" s="107"/>
    </row>
    <row r="510" spans="1:24" ht="141.75">
      <c r="A510" s="143" t="s">
        <v>1223</v>
      </c>
      <c r="B510" s="105" t="s">
        <v>684</v>
      </c>
      <c r="C510" s="108" t="s">
        <v>1719</v>
      </c>
      <c r="D510" s="107">
        <v>0</v>
      </c>
      <c r="E510" s="107"/>
      <c r="F510" s="107">
        <v>0</v>
      </c>
      <c r="G510" s="107"/>
      <c r="H510" s="107">
        <v>0</v>
      </c>
      <c r="I510" s="107"/>
      <c r="J510" s="107"/>
      <c r="K510" s="107">
        <v>0</v>
      </c>
      <c r="L510" s="107"/>
      <c r="M510" s="107">
        <v>0</v>
      </c>
      <c r="N510" s="107"/>
      <c r="O510" s="107">
        <v>0</v>
      </c>
      <c r="P510" s="107"/>
      <c r="Q510" s="107"/>
      <c r="R510" s="107">
        <v>0</v>
      </c>
      <c r="S510" s="107"/>
      <c r="T510" s="107">
        <v>0</v>
      </c>
      <c r="U510" s="107"/>
      <c r="V510" s="107">
        <v>0</v>
      </c>
      <c r="W510" s="107"/>
      <c r="X510" s="107"/>
    </row>
    <row r="511" spans="1:24" ht="78.75">
      <c r="A511" s="143" t="s">
        <v>1224</v>
      </c>
      <c r="B511" s="105" t="s">
        <v>685</v>
      </c>
      <c r="C511" s="108" t="s">
        <v>1720</v>
      </c>
      <c r="D511" s="107">
        <v>0</v>
      </c>
      <c r="E511" s="107"/>
      <c r="F511" s="107">
        <v>0</v>
      </c>
      <c r="G511" s="107"/>
      <c r="H511" s="107">
        <v>0</v>
      </c>
      <c r="I511" s="107"/>
      <c r="J511" s="107"/>
      <c r="K511" s="107">
        <v>0</v>
      </c>
      <c r="L511" s="107"/>
      <c r="M511" s="107">
        <v>0</v>
      </c>
      <c r="N511" s="107"/>
      <c r="O511" s="107">
        <v>0</v>
      </c>
      <c r="P511" s="107"/>
      <c r="Q511" s="107"/>
      <c r="R511" s="107">
        <v>0</v>
      </c>
      <c r="S511" s="107"/>
      <c r="T511" s="107">
        <v>0</v>
      </c>
      <c r="U511" s="107"/>
      <c r="V511" s="107">
        <v>0</v>
      </c>
      <c r="W511" s="107"/>
      <c r="X511" s="107"/>
    </row>
    <row r="512" spans="1:24" ht="63">
      <c r="A512" s="143" t="s">
        <v>1223</v>
      </c>
      <c r="B512" s="105" t="s">
        <v>686</v>
      </c>
      <c r="C512" s="108" t="s">
        <v>1721</v>
      </c>
      <c r="D512" s="107">
        <v>0</v>
      </c>
      <c r="E512" s="107"/>
      <c r="F512" s="107">
        <v>0</v>
      </c>
      <c r="G512" s="107"/>
      <c r="H512" s="107">
        <v>0</v>
      </c>
      <c r="I512" s="107"/>
      <c r="J512" s="107"/>
      <c r="K512" s="107">
        <v>0</v>
      </c>
      <c r="L512" s="107"/>
      <c r="M512" s="107">
        <v>0</v>
      </c>
      <c r="N512" s="107"/>
      <c r="O512" s="107">
        <v>0</v>
      </c>
      <c r="P512" s="107"/>
      <c r="Q512" s="107"/>
      <c r="R512" s="107">
        <v>0</v>
      </c>
      <c r="S512" s="107"/>
      <c r="T512" s="107">
        <v>0</v>
      </c>
      <c r="U512" s="107"/>
      <c r="V512" s="107">
        <v>0</v>
      </c>
      <c r="W512" s="107"/>
      <c r="X512" s="107"/>
    </row>
    <row r="513" spans="1:24" ht="110.25">
      <c r="A513" s="143" t="s">
        <v>1223</v>
      </c>
      <c r="B513" s="105" t="s">
        <v>687</v>
      </c>
      <c r="C513" s="53" t="s">
        <v>1722</v>
      </c>
      <c r="D513" s="107">
        <v>0</v>
      </c>
      <c r="E513" s="107"/>
      <c r="F513" s="107">
        <v>0</v>
      </c>
      <c r="G513" s="107"/>
      <c r="H513" s="107">
        <v>0</v>
      </c>
      <c r="I513" s="107"/>
      <c r="J513" s="107"/>
      <c r="K513" s="107">
        <v>0</v>
      </c>
      <c r="L513" s="107"/>
      <c r="M513" s="107">
        <v>0</v>
      </c>
      <c r="N513" s="107"/>
      <c r="O513" s="107">
        <v>0</v>
      </c>
      <c r="P513" s="107"/>
      <c r="Q513" s="107"/>
      <c r="R513" s="107">
        <v>0</v>
      </c>
      <c r="S513" s="107"/>
      <c r="T513" s="107">
        <v>0</v>
      </c>
      <c r="U513" s="107"/>
      <c r="V513" s="107">
        <v>0</v>
      </c>
      <c r="W513" s="107"/>
      <c r="X513" s="107"/>
    </row>
    <row r="514" spans="1:24" ht="94.5">
      <c r="A514" s="143" t="s">
        <v>1223</v>
      </c>
      <c r="B514" s="105" t="s">
        <v>688</v>
      </c>
      <c r="C514" s="108" t="s">
        <v>1723</v>
      </c>
      <c r="D514" s="107">
        <v>0</v>
      </c>
      <c r="E514" s="107"/>
      <c r="F514" s="107">
        <v>0</v>
      </c>
      <c r="G514" s="107"/>
      <c r="H514" s="107">
        <v>0</v>
      </c>
      <c r="I514" s="107"/>
      <c r="J514" s="107"/>
      <c r="K514" s="107">
        <v>0</v>
      </c>
      <c r="L514" s="107"/>
      <c r="M514" s="107">
        <v>0</v>
      </c>
      <c r="N514" s="107"/>
      <c r="O514" s="107">
        <v>0</v>
      </c>
      <c r="P514" s="107"/>
      <c r="Q514" s="107"/>
      <c r="R514" s="107">
        <v>0</v>
      </c>
      <c r="S514" s="107"/>
      <c r="T514" s="107">
        <v>0</v>
      </c>
      <c r="U514" s="107"/>
      <c r="V514" s="107">
        <v>0</v>
      </c>
      <c r="W514" s="107"/>
      <c r="X514" s="107"/>
    </row>
    <row r="515" spans="1:24" ht="47.25">
      <c r="A515" s="143" t="s">
        <v>1223</v>
      </c>
      <c r="B515" s="105" t="s">
        <v>689</v>
      </c>
      <c r="C515" s="108" t="s">
        <v>1724</v>
      </c>
      <c r="D515" s="107">
        <v>0</v>
      </c>
      <c r="E515" s="107"/>
      <c r="F515" s="107">
        <v>0</v>
      </c>
      <c r="G515" s="107"/>
      <c r="H515" s="107">
        <v>0</v>
      </c>
      <c r="I515" s="107"/>
      <c r="J515" s="107"/>
      <c r="K515" s="107">
        <v>0</v>
      </c>
      <c r="L515" s="107"/>
      <c r="M515" s="107">
        <v>0</v>
      </c>
      <c r="N515" s="107"/>
      <c r="O515" s="107">
        <v>0</v>
      </c>
      <c r="P515" s="107"/>
      <c r="Q515" s="107"/>
      <c r="R515" s="107">
        <v>0</v>
      </c>
      <c r="S515" s="107"/>
      <c r="T515" s="107">
        <v>0</v>
      </c>
      <c r="U515" s="107"/>
      <c r="V515" s="107">
        <v>0</v>
      </c>
      <c r="W515" s="107"/>
      <c r="X515" s="107"/>
    </row>
    <row r="516" spans="1:24" ht="78.75">
      <c r="A516" s="143" t="s">
        <v>1223</v>
      </c>
      <c r="B516" s="105" t="s">
        <v>690</v>
      </c>
      <c r="C516" s="108" t="s">
        <v>1725</v>
      </c>
      <c r="D516" s="107">
        <v>1.26</v>
      </c>
      <c r="E516" s="107"/>
      <c r="F516" s="107">
        <v>0</v>
      </c>
      <c r="G516" s="107"/>
      <c r="H516" s="107">
        <v>0</v>
      </c>
      <c r="I516" s="107"/>
      <c r="J516" s="107"/>
      <c r="K516" s="107">
        <v>1.26</v>
      </c>
      <c r="L516" s="107"/>
      <c r="M516" s="107">
        <v>0</v>
      </c>
      <c r="N516" s="107"/>
      <c r="O516" s="107">
        <v>0</v>
      </c>
      <c r="P516" s="107"/>
      <c r="Q516" s="107"/>
      <c r="R516" s="107">
        <v>1.26</v>
      </c>
      <c r="S516" s="107"/>
      <c r="T516" s="107">
        <v>0</v>
      </c>
      <c r="U516" s="107"/>
      <c r="V516" s="107">
        <v>0</v>
      </c>
      <c r="W516" s="107"/>
      <c r="X516" s="107"/>
    </row>
    <row r="517" spans="1:24" ht="63">
      <c r="A517" s="143" t="s">
        <v>1223</v>
      </c>
      <c r="B517" s="105" t="s">
        <v>691</v>
      </c>
      <c r="C517" s="108" t="s">
        <v>1726</v>
      </c>
      <c r="D517" s="107">
        <v>2</v>
      </c>
      <c r="E517" s="107"/>
      <c r="F517" s="107">
        <v>0</v>
      </c>
      <c r="G517" s="107"/>
      <c r="H517" s="107">
        <v>0</v>
      </c>
      <c r="I517" s="107"/>
      <c r="J517" s="107"/>
      <c r="K517" s="107">
        <v>2</v>
      </c>
      <c r="L517" s="107"/>
      <c r="M517" s="107">
        <v>0</v>
      </c>
      <c r="N517" s="107"/>
      <c r="O517" s="107">
        <v>0</v>
      </c>
      <c r="P517" s="107"/>
      <c r="Q517" s="107"/>
      <c r="R517" s="107">
        <v>2</v>
      </c>
      <c r="S517" s="107"/>
      <c r="T517" s="107">
        <v>0</v>
      </c>
      <c r="U517" s="107"/>
      <c r="V517" s="107">
        <v>0</v>
      </c>
      <c r="W517" s="107"/>
      <c r="X517" s="107"/>
    </row>
    <row r="518" spans="1:24" ht="94.5">
      <c r="A518" s="143" t="s">
        <v>1223</v>
      </c>
      <c r="B518" s="105" t="s">
        <v>692</v>
      </c>
      <c r="C518" s="108" t="s">
        <v>1727</v>
      </c>
      <c r="D518" s="107">
        <v>0.80</v>
      </c>
      <c r="E518" s="107"/>
      <c r="F518" s="107">
        <v>0</v>
      </c>
      <c r="G518" s="107"/>
      <c r="H518" s="107">
        <v>0.28000000000000003</v>
      </c>
      <c r="I518" s="107"/>
      <c r="J518" s="107"/>
      <c r="K518" s="107">
        <v>0.80</v>
      </c>
      <c r="L518" s="107"/>
      <c r="M518" s="107">
        <v>0</v>
      </c>
      <c r="N518" s="107"/>
      <c r="O518" s="107">
        <v>0.28000000000000003</v>
      </c>
      <c r="P518" s="107"/>
      <c r="Q518" s="107"/>
      <c r="R518" s="107">
        <v>0.80</v>
      </c>
      <c r="S518" s="107"/>
      <c r="T518" s="107">
        <v>0</v>
      </c>
      <c r="U518" s="107"/>
      <c r="V518" s="107">
        <v>0.28000000000000003</v>
      </c>
      <c r="W518" s="107"/>
      <c r="X518" s="107"/>
    </row>
    <row r="519" spans="1:24" ht="63">
      <c r="A519" s="143" t="s">
        <v>1224</v>
      </c>
      <c r="B519" s="105" t="s">
        <v>693</v>
      </c>
      <c r="C519" s="108" t="s">
        <v>1728</v>
      </c>
      <c r="D519" s="107">
        <v>0</v>
      </c>
      <c r="E519" s="107"/>
      <c r="F519" s="107">
        <v>0</v>
      </c>
      <c r="G519" s="107"/>
      <c r="H519" s="107">
        <v>0</v>
      </c>
      <c r="I519" s="107"/>
      <c r="J519" s="107"/>
      <c r="K519" s="107">
        <v>0</v>
      </c>
      <c r="L519" s="107"/>
      <c r="M519" s="107">
        <v>0</v>
      </c>
      <c r="N519" s="107"/>
      <c r="O519" s="107">
        <v>0</v>
      </c>
      <c r="P519" s="107"/>
      <c r="Q519" s="107"/>
      <c r="R519" s="107">
        <v>0</v>
      </c>
      <c r="S519" s="107"/>
      <c r="T519" s="107">
        <v>0</v>
      </c>
      <c r="U519" s="107"/>
      <c r="V519" s="107">
        <v>0</v>
      </c>
      <c r="W519" s="107"/>
      <c r="X519" s="107"/>
    </row>
    <row r="520" spans="1:24" ht="63">
      <c r="A520" s="143" t="s">
        <v>1223</v>
      </c>
      <c r="B520" s="105" t="s">
        <v>694</v>
      </c>
      <c r="C520" s="108" t="s">
        <v>1729</v>
      </c>
      <c r="D520" s="107">
        <v>0</v>
      </c>
      <c r="E520" s="107"/>
      <c r="F520" s="107">
        <v>0</v>
      </c>
      <c r="G520" s="107"/>
      <c r="H520" s="107">
        <v>0</v>
      </c>
      <c r="I520" s="107"/>
      <c r="J520" s="107"/>
      <c r="K520" s="107">
        <v>0</v>
      </c>
      <c r="L520" s="107"/>
      <c r="M520" s="107">
        <v>0</v>
      </c>
      <c r="N520" s="107"/>
      <c r="O520" s="107">
        <v>0</v>
      </c>
      <c r="P520" s="107"/>
      <c r="Q520" s="107"/>
      <c r="R520" s="107">
        <v>0</v>
      </c>
      <c r="S520" s="107"/>
      <c r="T520" s="107">
        <v>0</v>
      </c>
      <c r="U520" s="107"/>
      <c r="V520" s="107">
        <v>0</v>
      </c>
      <c r="W520" s="107"/>
      <c r="X520" s="107"/>
    </row>
    <row r="521" spans="1:24" ht="78.75">
      <c r="A521" s="143" t="s">
        <v>1224</v>
      </c>
      <c r="B521" s="105" t="s">
        <v>695</v>
      </c>
      <c r="C521" s="108" t="s">
        <v>1730</v>
      </c>
      <c r="D521" s="107">
        <v>0.25</v>
      </c>
      <c r="E521" s="107"/>
      <c r="F521" s="107">
        <v>2.40</v>
      </c>
      <c r="G521" s="107"/>
      <c r="H521" s="107">
        <v>0</v>
      </c>
      <c r="I521" s="107"/>
      <c r="J521" s="107"/>
      <c r="K521" s="107">
        <v>0.25</v>
      </c>
      <c r="L521" s="107"/>
      <c r="M521" s="107">
        <v>2.40</v>
      </c>
      <c r="N521" s="107"/>
      <c r="O521" s="107">
        <v>0</v>
      </c>
      <c r="P521" s="107"/>
      <c r="Q521" s="107"/>
      <c r="R521" s="107">
        <v>0.25</v>
      </c>
      <c r="S521" s="107"/>
      <c r="T521" s="107">
        <v>2.40</v>
      </c>
      <c r="U521" s="107"/>
      <c r="V521" s="107">
        <v>0</v>
      </c>
      <c r="W521" s="107"/>
      <c r="X521" s="107"/>
    </row>
    <row r="522" spans="1:24" ht="126">
      <c r="A522" s="143" t="s">
        <v>1223</v>
      </c>
      <c r="B522" s="105" t="s">
        <v>696</v>
      </c>
      <c r="C522" s="108" t="s">
        <v>1731</v>
      </c>
      <c r="D522" s="107">
        <v>0</v>
      </c>
      <c r="E522" s="107"/>
      <c r="F522" s="107">
        <v>0</v>
      </c>
      <c r="G522" s="107"/>
      <c r="H522" s="107">
        <v>0</v>
      </c>
      <c r="I522" s="107"/>
      <c r="J522" s="107"/>
      <c r="K522" s="107">
        <v>0</v>
      </c>
      <c r="L522" s="107"/>
      <c r="M522" s="107">
        <v>0</v>
      </c>
      <c r="N522" s="107"/>
      <c r="O522" s="107">
        <v>0</v>
      </c>
      <c r="P522" s="107"/>
      <c r="Q522" s="107"/>
      <c r="R522" s="107">
        <v>0</v>
      </c>
      <c r="S522" s="107"/>
      <c r="T522" s="107">
        <v>0</v>
      </c>
      <c r="U522" s="107"/>
      <c r="V522" s="107">
        <v>0</v>
      </c>
      <c r="W522" s="107"/>
      <c r="X522" s="107"/>
    </row>
    <row r="523" spans="1:24" ht="47.25">
      <c r="A523" s="143" t="s">
        <v>1223</v>
      </c>
      <c r="B523" s="105" t="s">
        <v>697</v>
      </c>
      <c r="C523" s="108" t="s">
        <v>1732</v>
      </c>
      <c r="D523" s="107">
        <v>0</v>
      </c>
      <c r="E523" s="107"/>
      <c r="F523" s="107">
        <v>0</v>
      </c>
      <c r="G523" s="107"/>
      <c r="H523" s="107">
        <v>0</v>
      </c>
      <c r="I523" s="107"/>
      <c r="J523" s="107"/>
      <c r="K523" s="107">
        <v>0</v>
      </c>
      <c r="L523" s="107"/>
      <c r="M523" s="107">
        <v>0</v>
      </c>
      <c r="N523" s="107"/>
      <c r="O523" s="107">
        <v>0</v>
      </c>
      <c r="P523" s="107"/>
      <c r="Q523" s="107"/>
      <c r="R523" s="107">
        <v>0</v>
      </c>
      <c r="S523" s="107"/>
      <c r="T523" s="107">
        <v>0</v>
      </c>
      <c r="U523" s="107"/>
      <c r="V523" s="107">
        <v>0</v>
      </c>
      <c r="W523" s="107"/>
      <c r="X523" s="107"/>
    </row>
    <row r="524" spans="1:24" ht="168.75">
      <c r="A524" s="47" t="s">
        <v>1224</v>
      </c>
      <c r="B524" s="43" t="s">
        <v>2769</v>
      </c>
      <c r="C524" s="50" t="s">
        <v>2770</v>
      </c>
      <c r="D524" s="107">
        <v>0</v>
      </c>
      <c r="E524" s="107"/>
      <c r="F524" s="107">
        <v>0</v>
      </c>
      <c r="G524" s="107"/>
      <c r="H524" s="107">
        <v>0</v>
      </c>
      <c r="I524" s="107"/>
      <c r="J524" s="107"/>
      <c r="K524" s="107">
        <v>0</v>
      </c>
      <c r="L524" s="107"/>
      <c r="M524" s="107">
        <v>0</v>
      </c>
      <c r="N524" s="107"/>
      <c r="O524" s="107">
        <v>0</v>
      </c>
      <c r="P524" s="107"/>
      <c r="Q524" s="107"/>
      <c r="R524" s="107">
        <v>0</v>
      </c>
      <c r="S524" s="107"/>
      <c r="T524" s="107">
        <v>0</v>
      </c>
      <c r="U524" s="107"/>
      <c r="V524" s="107">
        <v>0</v>
      </c>
      <c r="W524" s="107"/>
      <c r="X524" s="107"/>
    </row>
    <row r="525" spans="1:24" ht="131.25">
      <c r="A525" s="47" t="s">
        <v>1223</v>
      </c>
      <c r="B525" s="43" t="s">
        <v>2771</v>
      </c>
      <c r="C525" s="50" t="s">
        <v>2772</v>
      </c>
      <c r="D525" s="107">
        <v>0</v>
      </c>
      <c r="E525" s="107"/>
      <c r="F525" s="107">
        <v>0</v>
      </c>
      <c r="G525" s="107"/>
      <c r="H525" s="107">
        <v>0</v>
      </c>
      <c r="I525" s="107"/>
      <c r="J525" s="107"/>
      <c r="K525" s="107">
        <v>0</v>
      </c>
      <c r="L525" s="107"/>
      <c r="M525" s="107">
        <v>0</v>
      </c>
      <c r="N525" s="107"/>
      <c r="O525" s="107">
        <v>0</v>
      </c>
      <c r="P525" s="107"/>
      <c r="Q525" s="107"/>
      <c r="R525" s="107">
        <v>0</v>
      </c>
      <c r="S525" s="107"/>
      <c r="T525" s="107">
        <v>0</v>
      </c>
      <c r="U525" s="107"/>
      <c r="V525" s="107">
        <v>0</v>
      </c>
      <c r="W525" s="107"/>
      <c r="X525" s="107"/>
    </row>
    <row r="526" spans="1:24" ht="78.75">
      <c r="A526" s="143" t="s">
        <v>170</v>
      </c>
      <c r="B526" s="105" t="s">
        <v>698</v>
      </c>
      <c r="C526" s="108" t="s">
        <v>1733</v>
      </c>
      <c r="D526" s="107">
        <v>0</v>
      </c>
      <c r="E526" s="107"/>
      <c r="F526" s="107">
        <v>0</v>
      </c>
      <c r="G526" s="107"/>
      <c r="H526" s="107">
        <v>0</v>
      </c>
      <c r="I526" s="107"/>
      <c r="J526" s="107"/>
      <c r="K526" s="107">
        <v>0</v>
      </c>
      <c r="L526" s="107"/>
      <c r="M526" s="107">
        <v>0</v>
      </c>
      <c r="N526" s="107"/>
      <c r="O526" s="107">
        <v>0</v>
      </c>
      <c r="P526" s="107"/>
      <c r="Q526" s="107"/>
      <c r="R526" s="107">
        <v>0</v>
      </c>
      <c r="S526" s="107"/>
      <c r="T526" s="107">
        <v>0</v>
      </c>
      <c r="U526" s="107"/>
      <c r="V526" s="107">
        <v>0</v>
      </c>
      <c r="W526" s="107"/>
      <c r="X526" s="107"/>
    </row>
    <row r="527" spans="1:24" ht="78.75">
      <c r="A527" s="143" t="s">
        <v>170</v>
      </c>
      <c r="B527" s="105" t="s">
        <v>699</v>
      </c>
      <c r="C527" s="108" t="s">
        <v>1734</v>
      </c>
      <c r="D527" s="107">
        <v>0</v>
      </c>
      <c r="E527" s="107"/>
      <c r="F527" s="107">
        <v>3</v>
      </c>
      <c r="G527" s="107"/>
      <c r="H527" s="107">
        <v>0</v>
      </c>
      <c r="I527" s="107"/>
      <c r="J527" s="107"/>
      <c r="K527" s="107">
        <v>0</v>
      </c>
      <c r="L527" s="107"/>
      <c r="M527" s="107">
        <v>3</v>
      </c>
      <c r="N527" s="107"/>
      <c r="O527" s="107">
        <v>0</v>
      </c>
      <c r="P527" s="107"/>
      <c r="Q527" s="107"/>
      <c r="R527" s="107">
        <v>0</v>
      </c>
      <c r="S527" s="107"/>
      <c r="T527" s="107">
        <v>3</v>
      </c>
      <c r="U527" s="107"/>
      <c r="V527" s="107">
        <v>0</v>
      </c>
      <c r="W527" s="107"/>
      <c r="X527" s="107"/>
    </row>
    <row r="528" spans="1:24" ht="63">
      <c r="A528" s="143" t="s">
        <v>170</v>
      </c>
      <c r="B528" s="105" t="s">
        <v>700</v>
      </c>
      <c r="C528" s="108" t="s">
        <v>1735</v>
      </c>
      <c r="D528" s="107">
        <v>0.063</v>
      </c>
      <c r="E528" s="107"/>
      <c r="F528" s="107">
        <v>0</v>
      </c>
      <c r="G528" s="107"/>
      <c r="H528" s="107">
        <v>0.38640000000000002</v>
      </c>
      <c r="I528" s="107"/>
      <c r="J528" s="107"/>
      <c r="K528" s="107">
        <v>0.063</v>
      </c>
      <c r="L528" s="107"/>
      <c r="M528" s="107">
        <v>0</v>
      </c>
      <c r="N528" s="107"/>
      <c r="O528" s="107">
        <v>0.38640000000000002</v>
      </c>
      <c r="P528" s="107"/>
      <c r="Q528" s="107"/>
      <c r="R528" s="107">
        <v>0.063</v>
      </c>
      <c r="S528" s="107"/>
      <c r="T528" s="107">
        <v>0</v>
      </c>
      <c r="U528" s="107"/>
      <c r="V528" s="107">
        <v>0.38640000000000002</v>
      </c>
      <c r="W528" s="107"/>
      <c r="X528" s="107"/>
    </row>
    <row r="529" spans="1:24" ht="63">
      <c r="A529" s="143" t="s">
        <v>170</v>
      </c>
      <c r="B529" s="105" t="s">
        <v>701</v>
      </c>
      <c r="C529" s="108" t="s">
        <v>1736</v>
      </c>
      <c r="D529" s="107">
        <v>0</v>
      </c>
      <c r="E529" s="107"/>
      <c r="F529" s="107">
        <v>0</v>
      </c>
      <c r="G529" s="107"/>
      <c r="H529" s="107">
        <v>0</v>
      </c>
      <c r="I529" s="107"/>
      <c r="J529" s="107"/>
      <c r="K529" s="107">
        <v>0</v>
      </c>
      <c r="L529" s="107"/>
      <c r="M529" s="107">
        <v>0</v>
      </c>
      <c r="N529" s="107"/>
      <c r="O529" s="107">
        <v>0</v>
      </c>
      <c r="P529" s="107"/>
      <c r="Q529" s="107"/>
      <c r="R529" s="107">
        <v>0</v>
      </c>
      <c r="S529" s="107"/>
      <c r="T529" s="107">
        <v>0</v>
      </c>
      <c r="U529" s="107"/>
      <c r="V529" s="107">
        <v>0</v>
      </c>
      <c r="W529" s="107"/>
      <c r="X529" s="107"/>
    </row>
    <row r="530" spans="1:24" ht="47.25">
      <c r="A530" s="143" t="s">
        <v>170</v>
      </c>
      <c r="B530" s="105" t="s">
        <v>702</v>
      </c>
      <c r="C530" s="108" t="s">
        <v>1737</v>
      </c>
      <c r="D530" s="107">
        <v>0.063</v>
      </c>
      <c r="E530" s="107"/>
      <c r="F530" s="107">
        <v>0</v>
      </c>
      <c r="G530" s="107"/>
      <c r="H530" s="107">
        <v>0.11700000000000001</v>
      </c>
      <c r="I530" s="107"/>
      <c r="J530" s="107"/>
      <c r="K530" s="107">
        <v>0.063</v>
      </c>
      <c r="L530" s="107"/>
      <c r="M530" s="107">
        <v>0</v>
      </c>
      <c r="N530" s="107"/>
      <c r="O530" s="107">
        <v>0.11700000000000001</v>
      </c>
      <c r="P530" s="107"/>
      <c r="Q530" s="107"/>
      <c r="R530" s="107">
        <v>0.063</v>
      </c>
      <c r="S530" s="107"/>
      <c r="T530" s="107">
        <v>0</v>
      </c>
      <c r="U530" s="107"/>
      <c r="V530" s="107">
        <v>0.11700000000000001</v>
      </c>
      <c r="W530" s="107"/>
      <c r="X530" s="107"/>
    </row>
    <row r="531" spans="1:24" ht="63">
      <c r="A531" s="143" t="s">
        <v>170</v>
      </c>
      <c r="B531" s="105" t="s">
        <v>703</v>
      </c>
      <c r="C531" s="108" t="s">
        <v>1738</v>
      </c>
      <c r="D531" s="107">
        <v>0</v>
      </c>
      <c r="E531" s="107"/>
      <c r="F531" s="107">
        <v>0</v>
      </c>
      <c r="G531" s="107"/>
      <c r="H531" s="107">
        <v>0</v>
      </c>
      <c r="I531" s="107"/>
      <c r="J531" s="107"/>
      <c r="K531" s="107">
        <v>0</v>
      </c>
      <c r="L531" s="107"/>
      <c r="M531" s="107">
        <v>0</v>
      </c>
      <c r="N531" s="107"/>
      <c r="O531" s="107">
        <v>0</v>
      </c>
      <c r="P531" s="107"/>
      <c r="Q531" s="107"/>
      <c r="R531" s="107">
        <v>0</v>
      </c>
      <c r="S531" s="107"/>
      <c r="T531" s="107">
        <v>0</v>
      </c>
      <c r="U531" s="107"/>
      <c r="V531" s="107">
        <v>0</v>
      </c>
      <c r="W531" s="107"/>
      <c r="X531" s="107"/>
    </row>
    <row r="532" spans="1:24" ht="47.25">
      <c r="A532" s="143" t="s">
        <v>170</v>
      </c>
      <c r="B532" s="105" t="s">
        <v>704</v>
      </c>
      <c r="C532" s="108" t="s">
        <v>1739</v>
      </c>
      <c r="D532" s="107">
        <v>0.80</v>
      </c>
      <c r="E532" s="107"/>
      <c r="F532" s="107">
        <v>0</v>
      </c>
      <c r="G532" s="107"/>
      <c r="H532" s="107">
        <v>0.60</v>
      </c>
      <c r="I532" s="107"/>
      <c r="J532" s="107"/>
      <c r="K532" s="107">
        <v>0.80</v>
      </c>
      <c r="L532" s="107"/>
      <c r="M532" s="107">
        <v>0</v>
      </c>
      <c r="N532" s="107"/>
      <c r="O532" s="107">
        <v>0.60</v>
      </c>
      <c r="P532" s="107"/>
      <c r="Q532" s="107"/>
      <c r="R532" s="107">
        <v>0.80</v>
      </c>
      <c r="S532" s="107"/>
      <c r="T532" s="107">
        <v>0</v>
      </c>
      <c r="U532" s="107"/>
      <c r="V532" s="107">
        <v>0.60</v>
      </c>
      <c r="W532" s="107"/>
      <c r="X532" s="107"/>
    </row>
    <row r="533" spans="1:24" ht="47.25">
      <c r="A533" s="143" t="s">
        <v>170</v>
      </c>
      <c r="B533" s="105" t="s">
        <v>705</v>
      </c>
      <c r="C533" s="108" t="s">
        <v>1740</v>
      </c>
      <c r="D533" s="107">
        <v>0</v>
      </c>
      <c r="E533" s="107"/>
      <c r="F533" s="107">
        <v>0</v>
      </c>
      <c r="G533" s="107"/>
      <c r="H533" s="107">
        <v>0</v>
      </c>
      <c r="I533" s="107"/>
      <c r="J533" s="107"/>
      <c r="K533" s="107">
        <v>0</v>
      </c>
      <c r="L533" s="107"/>
      <c r="M533" s="107">
        <v>0</v>
      </c>
      <c r="N533" s="107"/>
      <c r="O533" s="107">
        <v>0</v>
      </c>
      <c r="P533" s="107"/>
      <c r="Q533" s="107"/>
      <c r="R533" s="107">
        <v>0</v>
      </c>
      <c r="S533" s="107"/>
      <c r="T533" s="107">
        <v>0</v>
      </c>
      <c r="U533" s="107"/>
      <c r="V533" s="107">
        <v>0</v>
      </c>
      <c r="W533" s="107"/>
      <c r="X533" s="107"/>
    </row>
    <row r="534" spans="1:24" ht="47.25">
      <c r="A534" s="143" t="s">
        <v>170</v>
      </c>
      <c r="B534" s="105" t="s">
        <v>706</v>
      </c>
      <c r="C534" s="108" t="s">
        <v>1741</v>
      </c>
      <c r="D534" s="107">
        <v>0</v>
      </c>
      <c r="E534" s="107"/>
      <c r="F534" s="107">
        <v>0</v>
      </c>
      <c r="G534" s="107"/>
      <c r="H534" s="107">
        <v>0</v>
      </c>
      <c r="I534" s="107"/>
      <c r="J534" s="107"/>
      <c r="K534" s="107">
        <v>0</v>
      </c>
      <c r="L534" s="107"/>
      <c r="M534" s="107">
        <v>0</v>
      </c>
      <c r="N534" s="107"/>
      <c r="O534" s="107">
        <v>0</v>
      </c>
      <c r="P534" s="107"/>
      <c r="Q534" s="107"/>
      <c r="R534" s="107">
        <v>0</v>
      </c>
      <c r="S534" s="107"/>
      <c r="T534" s="107">
        <v>0</v>
      </c>
      <c r="U534" s="107"/>
      <c r="V534" s="107">
        <v>0</v>
      </c>
      <c r="W534" s="107"/>
      <c r="X534" s="107"/>
    </row>
    <row r="535" spans="1:24" ht="63">
      <c r="A535" s="143" t="s">
        <v>170</v>
      </c>
      <c r="B535" s="105" t="s">
        <v>707</v>
      </c>
      <c r="C535" s="108" t="s">
        <v>1742</v>
      </c>
      <c r="D535" s="107">
        <v>0.25</v>
      </c>
      <c r="E535" s="107"/>
      <c r="F535" s="107">
        <v>0</v>
      </c>
      <c r="G535" s="107"/>
      <c r="H535" s="107">
        <v>0.525</v>
      </c>
      <c r="I535" s="107"/>
      <c r="J535" s="107"/>
      <c r="K535" s="107">
        <v>0.25</v>
      </c>
      <c r="L535" s="107"/>
      <c r="M535" s="107">
        <v>0</v>
      </c>
      <c r="N535" s="107"/>
      <c r="O535" s="107">
        <v>0.525</v>
      </c>
      <c r="P535" s="107"/>
      <c r="Q535" s="107"/>
      <c r="R535" s="107">
        <v>0.25</v>
      </c>
      <c r="S535" s="107"/>
      <c r="T535" s="107">
        <v>0</v>
      </c>
      <c r="U535" s="107"/>
      <c r="V535" s="107">
        <v>0.525</v>
      </c>
      <c r="W535" s="107"/>
      <c r="X535" s="107"/>
    </row>
    <row r="536" spans="1:24" ht="78.75">
      <c r="A536" s="143" t="s">
        <v>170</v>
      </c>
      <c r="B536" s="105" t="s">
        <v>708</v>
      </c>
      <c r="C536" s="108" t="s">
        <v>1743</v>
      </c>
      <c r="D536" s="107">
        <v>0</v>
      </c>
      <c r="E536" s="107"/>
      <c r="F536" s="107">
        <v>0</v>
      </c>
      <c r="G536" s="107"/>
      <c r="H536" s="107">
        <v>0</v>
      </c>
      <c r="I536" s="107"/>
      <c r="J536" s="107"/>
      <c r="K536" s="107">
        <v>0</v>
      </c>
      <c r="L536" s="107"/>
      <c r="M536" s="107">
        <v>0</v>
      </c>
      <c r="N536" s="107"/>
      <c r="O536" s="107">
        <v>0</v>
      </c>
      <c r="P536" s="107"/>
      <c r="Q536" s="107"/>
      <c r="R536" s="107">
        <v>0</v>
      </c>
      <c r="S536" s="107"/>
      <c r="T536" s="107">
        <v>0</v>
      </c>
      <c r="U536" s="107"/>
      <c r="V536" s="107">
        <v>0</v>
      </c>
      <c r="W536" s="107"/>
      <c r="X536" s="107"/>
    </row>
    <row r="537" spans="1:24" ht="47.25">
      <c r="A537" s="143" t="s">
        <v>170</v>
      </c>
      <c r="B537" s="105" t="s">
        <v>709</v>
      </c>
      <c r="C537" s="108" t="s">
        <v>1744</v>
      </c>
      <c r="D537" s="107">
        <v>0</v>
      </c>
      <c r="E537" s="107"/>
      <c r="F537" s="107">
        <v>0</v>
      </c>
      <c r="G537" s="107"/>
      <c r="H537" s="107">
        <v>0</v>
      </c>
      <c r="I537" s="107"/>
      <c r="J537" s="107"/>
      <c r="K537" s="107">
        <v>0</v>
      </c>
      <c r="L537" s="107"/>
      <c r="M537" s="107">
        <v>0</v>
      </c>
      <c r="N537" s="107"/>
      <c r="O537" s="107">
        <v>0</v>
      </c>
      <c r="P537" s="107"/>
      <c r="Q537" s="107"/>
      <c r="R537" s="107">
        <v>0</v>
      </c>
      <c r="S537" s="107"/>
      <c r="T537" s="107">
        <v>0</v>
      </c>
      <c r="U537" s="107"/>
      <c r="V537" s="107">
        <v>0</v>
      </c>
      <c r="W537" s="107"/>
      <c r="X537" s="107"/>
    </row>
    <row r="538" spans="1:24" ht="78.75">
      <c r="A538" s="143" t="s">
        <v>170</v>
      </c>
      <c r="B538" s="105" t="s">
        <v>710</v>
      </c>
      <c r="C538" s="108" t="s">
        <v>1745</v>
      </c>
      <c r="D538" s="107">
        <v>0</v>
      </c>
      <c r="E538" s="107"/>
      <c r="F538" s="107">
        <v>0</v>
      </c>
      <c r="G538" s="107"/>
      <c r="H538" s="107">
        <v>0.45</v>
      </c>
      <c r="I538" s="107"/>
      <c r="J538" s="107"/>
      <c r="K538" s="107">
        <v>0</v>
      </c>
      <c r="L538" s="107"/>
      <c r="M538" s="107">
        <v>0</v>
      </c>
      <c r="N538" s="107"/>
      <c r="O538" s="107">
        <v>0.45</v>
      </c>
      <c r="P538" s="107"/>
      <c r="Q538" s="107"/>
      <c r="R538" s="107">
        <v>0</v>
      </c>
      <c r="S538" s="107"/>
      <c r="T538" s="107">
        <v>0</v>
      </c>
      <c r="U538" s="107"/>
      <c r="V538" s="107">
        <v>0.45</v>
      </c>
      <c r="W538" s="107"/>
      <c r="X538" s="107"/>
    </row>
    <row r="539" spans="1:24" ht="94.5">
      <c r="A539" s="143" t="s">
        <v>170</v>
      </c>
      <c r="B539" s="105" t="s">
        <v>711</v>
      </c>
      <c r="C539" s="108" t="s">
        <v>1746</v>
      </c>
      <c r="D539" s="107">
        <v>0</v>
      </c>
      <c r="E539" s="107"/>
      <c r="F539" s="107">
        <v>0</v>
      </c>
      <c r="G539" s="107"/>
      <c r="H539" s="107">
        <v>0</v>
      </c>
      <c r="I539" s="107"/>
      <c r="J539" s="107"/>
      <c r="K539" s="107">
        <v>0</v>
      </c>
      <c r="L539" s="107"/>
      <c r="M539" s="107">
        <v>0</v>
      </c>
      <c r="N539" s="107"/>
      <c r="O539" s="107">
        <v>0</v>
      </c>
      <c r="P539" s="107"/>
      <c r="Q539" s="107"/>
      <c r="R539" s="107">
        <v>0</v>
      </c>
      <c r="S539" s="107"/>
      <c r="T539" s="107">
        <v>0</v>
      </c>
      <c r="U539" s="107"/>
      <c r="V539" s="107">
        <v>0</v>
      </c>
      <c r="W539" s="107"/>
      <c r="X539" s="107"/>
    </row>
    <row r="540" spans="1:24" ht="63">
      <c r="A540" s="143" t="s">
        <v>170</v>
      </c>
      <c r="B540" s="105" t="s">
        <v>712</v>
      </c>
      <c r="C540" s="108" t="s">
        <v>1747</v>
      </c>
      <c r="D540" s="107">
        <v>0</v>
      </c>
      <c r="E540" s="107"/>
      <c r="F540" s="107">
        <v>0</v>
      </c>
      <c r="G540" s="107"/>
      <c r="H540" s="107">
        <v>2.275</v>
      </c>
      <c r="I540" s="107"/>
      <c r="J540" s="107"/>
      <c r="K540" s="107">
        <v>0</v>
      </c>
      <c r="L540" s="107"/>
      <c r="M540" s="107">
        <v>0</v>
      </c>
      <c r="N540" s="107"/>
      <c r="O540" s="107">
        <v>2.275</v>
      </c>
      <c r="P540" s="107"/>
      <c r="Q540" s="107"/>
      <c r="R540" s="107">
        <v>0</v>
      </c>
      <c r="S540" s="107"/>
      <c r="T540" s="107">
        <v>0</v>
      </c>
      <c r="U540" s="107"/>
      <c r="V540" s="107">
        <v>2.275</v>
      </c>
      <c r="W540" s="107"/>
      <c r="X540" s="107"/>
    </row>
    <row r="541" spans="1:24" ht="47.25">
      <c r="A541" s="143" t="s">
        <v>170</v>
      </c>
      <c r="B541" s="105" t="s">
        <v>713</v>
      </c>
      <c r="C541" s="108" t="s">
        <v>1748</v>
      </c>
      <c r="D541" s="107">
        <v>0</v>
      </c>
      <c r="E541" s="107"/>
      <c r="F541" s="107">
        <v>0</v>
      </c>
      <c r="G541" s="107"/>
      <c r="H541" s="107">
        <v>0</v>
      </c>
      <c r="I541" s="107"/>
      <c r="J541" s="107"/>
      <c r="K541" s="107">
        <v>0</v>
      </c>
      <c r="L541" s="107"/>
      <c r="M541" s="107">
        <v>0</v>
      </c>
      <c r="N541" s="107"/>
      <c r="O541" s="107">
        <v>0</v>
      </c>
      <c r="P541" s="107"/>
      <c r="Q541" s="107"/>
      <c r="R541" s="107">
        <v>0</v>
      </c>
      <c r="S541" s="107"/>
      <c r="T541" s="107">
        <v>0</v>
      </c>
      <c r="U541" s="107"/>
      <c r="V541" s="107">
        <v>0</v>
      </c>
      <c r="W541" s="107"/>
      <c r="X541" s="107"/>
    </row>
    <row r="542" spans="1:24" ht="47.25">
      <c r="A542" s="143" t="s">
        <v>170</v>
      </c>
      <c r="B542" s="118" t="s">
        <v>714</v>
      </c>
      <c r="C542" s="106" t="s">
        <v>1749</v>
      </c>
      <c r="D542" s="107">
        <v>0</v>
      </c>
      <c r="E542" s="107"/>
      <c r="F542" s="107">
        <v>0</v>
      </c>
      <c r="G542" s="107"/>
      <c r="H542" s="107">
        <v>0</v>
      </c>
      <c r="I542" s="107"/>
      <c r="J542" s="107"/>
      <c r="K542" s="107">
        <v>0</v>
      </c>
      <c r="L542" s="107"/>
      <c r="M542" s="107">
        <v>0</v>
      </c>
      <c r="N542" s="107"/>
      <c r="O542" s="107">
        <v>0</v>
      </c>
      <c r="P542" s="107"/>
      <c r="Q542" s="107"/>
      <c r="R542" s="107">
        <v>0</v>
      </c>
      <c r="S542" s="107"/>
      <c r="T542" s="107">
        <v>0</v>
      </c>
      <c r="U542" s="107"/>
      <c r="V542" s="107">
        <v>0</v>
      </c>
      <c r="W542" s="107"/>
      <c r="X542" s="107"/>
    </row>
    <row r="543" spans="1:24" ht="47.25">
      <c r="A543" s="143" t="s">
        <v>170</v>
      </c>
      <c r="B543" s="105" t="s">
        <v>715</v>
      </c>
      <c r="C543" s="108" t="s">
        <v>1750</v>
      </c>
      <c r="D543" s="107">
        <v>0</v>
      </c>
      <c r="E543" s="107"/>
      <c r="F543" s="107">
        <v>0</v>
      </c>
      <c r="G543" s="107"/>
      <c r="H543" s="107">
        <v>0</v>
      </c>
      <c r="I543" s="107"/>
      <c r="J543" s="107"/>
      <c r="K543" s="107">
        <v>0</v>
      </c>
      <c r="L543" s="107"/>
      <c r="M543" s="107">
        <v>0</v>
      </c>
      <c r="N543" s="107"/>
      <c r="O543" s="107">
        <v>0</v>
      </c>
      <c r="P543" s="107"/>
      <c r="Q543" s="107"/>
      <c r="R543" s="107">
        <v>0</v>
      </c>
      <c r="S543" s="107"/>
      <c r="T543" s="107">
        <v>0</v>
      </c>
      <c r="U543" s="107"/>
      <c r="V543" s="107">
        <v>0</v>
      </c>
      <c r="W543" s="107"/>
      <c r="X543" s="107"/>
    </row>
    <row r="544" spans="1:24" ht="78.75">
      <c r="A544" s="143" t="s">
        <v>170</v>
      </c>
      <c r="B544" s="105" t="s">
        <v>716</v>
      </c>
      <c r="C544" s="108" t="s">
        <v>1751</v>
      </c>
      <c r="D544" s="107">
        <v>0</v>
      </c>
      <c r="E544" s="107"/>
      <c r="F544" s="107">
        <v>4.20</v>
      </c>
      <c r="G544" s="107"/>
      <c r="H544" s="107">
        <v>0</v>
      </c>
      <c r="I544" s="107"/>
      <c r="J544" s="107"/>
      <c r="K544" s="107">
        <v>0</v>
      </c>
      <c r="L544" s="107"/>
      <c r="M544" s="107">
        <v>4.20</v>
      </c>
      <c r="N544" s="107"/>
      <c r="O544" s="107">
        <v>0</v>
      </c>
      <c r="P544" s="107"/>
      <c r="Q544" s="107"/>
      <c r="R544" s="107">
        <v>0</v>
      </c>
      <c r="S544" s="107"/>
      <c r="T544" s="107">
        <v>4.20</v>
      </c>
      <c r="U544" s="107"/>
      <c r="V544" s="107">
        <v>0</v>
      </c>
      <c r="W544" s="107"/>
      <c r="X544" s="107"/>
    </row>
    <row r="545" spans="1:24" ht="47.25">
      <c r="A545" s="143" t="s">
        <v>170</v>
      </c>
      <c r="B545" s="105" t="s">
        <v>717</v>
      </c>
      <c r="C545" s="108" t="s">
        <v>1752</v>
      </c>
      <c r="D545" s="107">
        <v>0</v>
      </c>
      <c r="E545" s="107"/>
      <c r="F545" s="107">
        <v>0</v>
      </c>
      <c r="G545" s="107"/>
      <c r="H545" s="107">
        <v>0</v>
      </c>
      <c r="I545" s="107"/>
      <c r="J545" s="107"/>
      <c r="K545" s="107">
        <v>0</v>
      </c>
      <c r="L545" s="107"/>
      <c r="M545" s="107">
        <v>0</v>
      </c>
      <c r="N545" s="107"/>
      <c r="O545" s="107">
        <v>0</v>
      </c>
      <c r="P545" s="107"/>
      <c r="Q545" s="107"/>
      <c r="R545" s="107">
        <v>0</v>
      </c>
      <c r="S545" s="107"/>
      <c r="T545" s="107">
        <v>0</v>
      </c>
      <c r="U545" s="107"/>
      <c r="V545" s="107">
        <v>0</v>
      </c>
      <c r="W545" s="107"/>
      <c r="X545" s="107"/>
    </row>
    <row r="546" spans="1:24" ht="47.25">
      <c r="A546" s="143" t="s">
        <v>170</v>
      </c>
      <c r="B546" s="105" t="s">
        <v>718</v>
      </c>
      <c r="C546" s="108" t="s">
        <v>1753</v>
      </c>
      <c r="D546" s="107">
        <v>0</v>
      </c>
      <c r="E546" s="107"/>
      <c r="F546" s="107">
        <v>0</v>
      </c>
      <c r="G546" s="107"/>
      <c r="H546" s="107">
        <v>0</v>
      </c>
      <c r="I546" s="107"/>
      <c r="J546" s="107"/>
      <c r="K546" s="107">
        <v>0</v>
      </c>
      <c r="L546" s="107"/>
      <c r="M546" s="107">
        <v>0</v>
      </c>
      <c r="N546" s="107"/>
      <c r="O546" s="107">
        <v>0</v>
      </c>
      <c r="P546" s="107"/>
      <c r="Q546" s="107"/>
      <c r="R546" s="107">
        <v>0</v>
      </c>
      <c r="S546" s="107"/>
      <c r="T546" s="107">
        <v>0</v>
      </c>
      <c r="U546" s="107"/>
      <c r="V546" s="107">
        <v>0</v>
      </c>
      <c r="W546" s="107"/>
      <c r="X546" s="107"/>
    </row>
    <row r="547" spans="1:24" ht="78.75">
      <c r="A547" s="143" t="s">
        <v>170</v>
      </c>
      <c r="B547" s="105" t="s">
        <v>719</v>
      </c>
      <c r="C547" s="108" t="s">
        <v>1754</v>
      </c>
      <c r="D547" s="107">
        <v>0</v>
      </c>
      <c r="E547" s="107"/>
      <c r="F547" s="107">
        <v>0</v>
      </c>
      <c r="G547" s="107"/>
      <c r="H547" s="107">
        <v>0</v>
      </c>
      <c r="I547" s="107"/>
      <c r="J547" s="107"/>
      <c r="K547" s="107">
        <v>0</v>
      </c>
      <c r="L547" s="107"/>
      <c r="M547" s="107">
        <v>0</v>
      </c>
      <c r="N547" s="107"/>
      <c r="O547" s="107">
        <v>0</v>
      </c>
      <c r="P547" s="107"/>
      <c r="Q547" s="107"/>
      <c r="R547" s="107">
        <v>0</v>
      </c>
      <c r="S547" s="107"/>
      <c r="T547" s="107">
        <v>0</v>
      </c>
      <c r="U547" s="107"/>
      <c r="V547" s="107">
        <v>0</v>
      </c>
      <c r="W547" s="107"/>
      <c r="X547" s="107"/>
    </row>
    <row r="548" spans="1:24" ht="63">
      <c r="A548" s="143" t="s">
        <v>170</v>
      </c>
      <c r="B548" s="105" t="s">
        <v>720</v>
      </c>
      <c r="C548" s="108" t="s">
        <v>1755</v>
      </c>
      <c r="D548" s="107">
        <v>0</v>
      </c>
      <c r="E548" s="107"/>
      <c r="F548" s="107">
        <v>0</v>
      </c>
      <c r="G548" s="107"/>
      <c r="H548" s="107">
        <v>0</v>
      </c>
      <c r="I548" s="107"/>
      <c r="J548" s="107"/>
      <c r="K548" s="107">
        <v>0</v>
      </c>
      <c r="L548" s="107"/>
      <c r="M548" s="107">
        <v>0</v>
      </c>
      <c r="N548" s="107"/>
      <c r="O548" s="107">
        <v>0</v>
      </c>
      <c r="P548" s="107"/>
      <c r="Q548" s="107"/>
      <c r="R548" s="107">
        <v>0</v>
      </c>
      <c r="S548" s="107"/>
      <c r="T548" s="107">
        <v>0</v>
      </c>
      <c r="U548" s="107"/>
      <c r="V548" s="107">
        <v>0</v>
      </c>
      <c r="W548" s="107"/>
      <c r="X548" s="107"/>
    </row>
    <row r="549" spans="1:24" ht="63">
      <c r="A549" s="143" t="s">
        <v>170</v>
      </c>
      <c r="B549" s="105" t="s">
        <v>721</v>
      </c>
      <c r="C549" s="108" t="s">
        <v>1756</v>
      </c>
      <c r="D549" s="107">
        <v>0</v>
      </c>
      <c r="E549" s="107"/>
      <c r="F549" s="107">
        <v>0</v>
      </c>
      <c r="G549" s="107"/>
      <c r="H549" s="107">
        <v>0</v>
      </c>
      <c r="I549" s="107"/>
      <c r="J549" s="107"/>
      <c r="K549" s="107">
        <v>0</v>
      </c>
      <c r="L549" s="107"/>
      <c r="M549" s="107">
        <v>0</v>
      </c>
      <c r="N549" s="107"/>
      <c r="O549" s="107">
        <v>0</v>
      </c>
      <c r="P549" s="107"/>
      <c r="Q549" s="107"/>
      <c r="R549" s="107">
        <v>0</v>
      </c>
      <c r="S549" s="107"/>
      <c r="T549" s="107">
        <v>0</v>
      </c>
      <c r="U549" s="107"/>
      <c r="V549" s="107">
        <v>0</v>
      </c>
      <c r="W549" s="107"/>
      <c r="X549" s="107"/>
    </row>
    <row r="550" spans="1:24" ht="63">
      <c r="A550" s="143" t="s">
        <v>170</v>
      </c>
      <c r="B550" s="105" t="s">
        <v>722</v>
      </c>
      <c r="C550" s="108" t="s">
        <v>1757</v>
      </c>
      <c r="D550" s="107">
        <v>0</v>
      </c>
      <c r="E550" s="107"/>
      <c r="F550" s="107">
        <v>0</v>
      </c>
      <c r="G550" s="107"/>
      <c r="H550" s="107">
        <v>0</v>
      </c>
      <c r="I550" s="107"/>
      <c r="J550" s="107"/>
      <c r="K550" s="107">
        <v>0</v>
      </c>
      <c r="L550" s="107"/>
      <c r="M550" s="107">
        <v>0</v>
      </c>
      <c r="N550" s="107"/>
      <c r="O550" s="107">
        <v>0</v>
      </c>
      <c r="P550" s="107"/>
      <c r="Q550" s="107"/>
      <c r="R550" s="107">
        <v>0</v>
      </c>
      <c r="S550" s="107"/>
      <c r="T550" s="107">
        <v>0</v>
      </c>
      <c r="U550" s="107"/>
      <c r="V550" s="107">
        <v>0</v>
      </c>
      <c r="W550" s="107"/>
      <c r="X550" s="107"/>
    </row>
    <row r="551" spans="1:24" ht="47.25">
      <c r="A551" s="143" t="s">
        <v>170</v>
      </c>
      <c r="B551" s="105" t="s">
        <v>723</v>
      </c>
      <c r="C551" s="108" t="s">
        <v>1758</v>
      </c>
      <c r="D551" s="107">
        <v>0</v>
      </c>
      <c r="E551" s="107"/>
      <c r="F551" s="107">
        <v>0</v>
      </c>
      <c r="G551" s="107"/>
      <c r="H551" s="107">
        <v>0</v>
      </c>
      <c r="I551" s="107"/>
      <c r="J551" s="107"/>
      <c r="K551" s="107">
        <v>0</v>
      </c>
      <c r="L551" s="107"/>
      <c r="M551" s="107">
        <v>0</v>
      </c>
      <c r="N551" s="107"/>
      <c r="O551" s="107">
        <v>0</v>
      </c>
      <c r="P551" s="107"/>
      <c r="Q551" s="107"/>
      <c r="R551" s="107">
        <v>0</v>
      </c>
      <c r="S551" s="107"/>
      <c r="T551" s="107">
        <v>0</v>
      </c>
      <c r="U551" s="107"/>
      <c r="V551" s="107">
        <v>0</v>
      </c>
      <c r="W551" s="107"/>
      <c r="X551" s="107"/>
    </row>
    <row r="552" spans="1:24" ht="47.25">
      <c r="A552" s="143" t="s">
        <v>170</v>
      </c>
      <c r="B552" s="105" t="s">
        <v>724</v>
      </c>
      <c r="C552" s="108" t="s">
        <v>1759</v>
      </c>
      <c r="D552" s="107">
        <v>0</v>
      </c>
      <c r="E552" s="107"/>
      <c r="F552" s="107">
        <v>0</v>
      </c>
      <c r="G552" s="107"/>
      <c r="H552" s="107">
        <v>0</v>
      </c>
      <c r="I552" s="107"/>
      <c r="J552" s="107"/>
      <c r="K552" s="107">
        <v>0</v>
      </c>
      <c r="L552" s="107"/>
      <c r="M552" s="107">
        <v>0</v>
      </c>
      <c r="N552" s="107"/>
      <c r="O552" s="107">
        <v>0</v>
      </c>
      <c r="P552" s="107"/>
      <c r="Q552" s="107"/>
      <c r="R552" s="107">
        <v>0</v>
      </c>
      <c r="S552" s="107"/>
      <c r="T552" s="107">
        <v>0</v>
      </c>
      <c r="U552" s="107"/>
      <c r="V552" s="107">
        <v>0</v>
      </c>
      <c r="W552" s="107"/>
      <c r="X552" s="107"/>
    </row>
    <row r="553" spans="1:24" ht="78.75">
      <c r="A553" s="143" t="s">
        <v>170</v>
      </c>
      <c r="B553" s="105" t="s">
        <v>725</v>
      </c>
      <c r="C553" s="106" t="s">
        <v>1760</v>
      </c>
      <c r="D553" s="107">
        <v>0.25</v>
      </c>
      <c r="E553" s="107"/>
      <c r="F553" s="107">
        <v>0.04</v>
      </c>
      <c r="G553" s="107"/>
      <c r="H553" s="107">
        <v>0</v>
      </c>
      <c r="I553" s="107"/>
      <c r="J553" s="107"/>
      <c r="K553" s="107">
        <v>0.25</v>
      </c>
      <c r="L553" s="107"/>
      <c r="M553" s="107">
        <v>0.04</v>
      </c>
      <c r="N553" s="107"/>
      <c r="O553" s="107">
        <v>0</v>
      </c>
      <c r="P553" s="107"/>
      <c r="Q553" s="107"/>
      <c r="R553" s="107">
        <v>0.25</v>
      </c>
      <c r="S553" s="107"/>
      <c r="T553" s="107">
        <v>0.04</v>
      </c>
      <c r="U553" s="107"/>
      <c r="V553" s="107">
        <v>0</v>
      </c>
      <c r="W553" s="107"/>
      <c r="X553" s="107"/>
    </row>
    <row r="554" spans="1:24" ht="47.25">
      <c r="A554" s="143" t="s">
        <v>170</v>
      </c>
      <c r="B554" s="105" t="s">
        <v>726</v>
      </c>
      <c r="C554" s="108" t="s">
        <v>1761</v>
      </c>
      <c r="D554" s="107">
        <v>0</v>
      </c>
      <c r="E554" s="107"/>
      <c r="F554" s="107">
        <v>0</v>
      </c>
      <c r="G554" s="107"/>
      <c r="H554" s="107">
        <v>0</v>
      </c>
      <c r="I554" s="107"/>
      <c r="J554" s="107"/>
      <c r="K554" s="107">
        <v>0</v>
      </c>
      <c r="L554" s="107"/>
      <c r="M554" s="107">
        <v>0</v>
      </c>
      <c r="N554" s="107"/>
      <c r="O554" s="107">
        <v>0</v>
      </c>
      <c r="P554" s="107"/>
      <c r="Q554" s="107"/>
      <c r="R554" s="107">
        <v>0</v>
      </c>
      <c r="S554" s="107"/>
      <c r="T554" s="107">
        <v>0</v>
      </c>
      <c r="U554" s="107"/>
      <c r="V554" s="107">
        <v>0</v>
      </c>
      <c r="W554" s="107"/>
      <c r="X554" s="107"/>
    </row>
    <row r="555" spans="1:24" ht="47.25">
      <c r="A555" s="143" t="s">
        <v>170</v>
      </c>
      <c r="B555" s="105" t="s">
        <v>727</v>
      </c>
      <c r="C555" s="108" t="s">
        <v>1762</v>
      </c>
      <c r="D555" s="107">
        <v>0</v>
      </c>
      <c r="E555" s="107"/>
      <c r="F555" s="107">
        <v>0</v>
      </c>
      <c r="G555" s="107"/>
      <c r="H555" s="107">
        <v>0</v>
      </c>
      <c r="I555" s="107"/>
      <c r="J555" s="107"/>
      <c r="K555" s="107">
        <v>0</v>
      </c>
      <c r="L555" s="107"/>
      <c r="M555" s="107">
        <v>0</v>
      </c>
      <c r="N555" s="107"/>
      <c r="O555" s="107">
        <v>0</v>
      </c>
      <c r="P555" s="107"/>
      <c r="Q555" s="107"/>
      <c r="R555" s="107">
        <v>0</v>
      </c>
      <c r="S555" s="107"/>
      <c r="T555" s="107">
        <v>0</v>
      </c>
      <c r="U555" s="107"/>
      <c r="V555" s="107">
        <v>0</v>
      </c>
      <c r="W555" s="107"/>
      <c r="X555" s="107"/>
    </row>
    <row r="556" spans="1:24" ht="63">
      <c r="A556" s="143" t="s">
        <v>170</v>
      </c>
      <c r="B556" s="105" t="s">
        <v>728</v>
      </c>
      <c r="C556" s="108" t="s">
        <v>1763</v>
      </c>
      <c r="D556" s="107">
        <v>0</v>
      </c>
      <c r="E556" s="107"/>
      <c r="F556" s="107">
        <v>0</v>
      </c>
      <c r="G556" s="107"/>
      <c r="H556" s="107">
        <v>0</v>
      </c>
      <c r="I556" s="107"/>
      <c r="J556" s="107"/>
      <c r="K556" s="107">
        <v>0</v>
      </c>
      <c r="L556" s="107"/>
      <c r="M556" s="107">
        <v>0</v>
      </c>
      <c r="N556" s="107"/>
      <c r="O556" s="107">
        <v>0</v>
      </c>
      <c r="P556" s="107"/>
      <c r="Q556" s="107"/>
      <c r="R556" s="107">
        <v>0</v>
      </c>
      <c r="S556" s="107"/>
      <c r="T556" s="107">
        <v>0</v>
      </c>
      <c r="U556" s="107"/>
      <c r="V556" s="107">
        <v>0</v>
      </c>
      <c r="W556" s="107"/>
      <c r="X556" s="107"/>
    </row>
    <row r="557" spans="1:24" ht="47.25">
      <c r="A557" s="143" t="s">
        <v>170</v>
      </c>
      <c r="B557" s="105" t="s">
        <v>729</v>
      </c>
      <c r="C557" s="108" t="s">
        <v>1764</v>
      </c>
      <c r="D557" s="107">
        <v>0</v>
      </c>
      <c r="E557" s="107"/>
      <c r="F557" s="107">
        <v>0</v>
      </c>
      <c r="G557" s="107"/>
      <c r="H557" s="107">
        <v>0</v>
      </c>
      <c r="I557" s="107"/>
      <c r="J557" s="107"/>
      <c r="K557" s="107">
        <v>0</v>
      </c>
      <c r="L557" s="107"/>
      <c r="M557" s="107">
        <v>0</v>
      </c>
      <c r="N557" s="107"/>
      <c r="O557" s="107">
        <v>0</v>
      </c>
      <c r="P557" s="107"/>
      <c r="Q557" s="107"/>
      <c r="R557" s="107">
        <v>0</v>
      </c>
      <c r="S557" s="107"/>
      <c r="T557" s="107">
        <v>0</v>
      </c>
      <c r="U557" s="107"/>
      <c r="V557" s="107">
        <v>0</v>
      </c>
      <c r="W557" s="107"/>
      <c r="X557" s="107"/>
    </row>
    <row r="558" spans="1:24" ht="31.5">
      <c r="A558" s="143" t="s">
        <v>170</v>
      </c>
      <c r="B558" s="105" t="s">
        <v>730</v>
      </c>
      <c r="C558" s="108" t="s">
        <v>1765</v>
      </c>
      <c r="D558" s="107">
        <v>0</v>
      </c>
      <c r="E558" s="107"/>
      <c r="F558" s="107">
        <v>0</v>
      </c>
      <c r="G558" s="107"/>
      <c r="H558" s="107">
        <v>0</v>
      </c>
      <c r="I558" s="107"/>
      <c r="J558" s="107"/>
      <c r="K558" s="107">
        <v>0</v>
      </c>
      <c r="L558" s="107"/>
      <c r="M558" s="107">
        <v>0</v>
      </c>
      <c r="N558" s="107"/>
      <c r="O558" s="107">
        <v>0</v>
      </c>
      <c r="P558" s="107"/>
      <c r="Q558" s="107"/>
      <c r="R558" s="107">
        <v>0</v>
      </c>
      <c r="S558" s="107"/>
      <c r="T558" s="107">
        <v>0</v>
      </c>
      <c r="U558" s="107"/>
      <c r="V558" s="107">
        <v>0</v>
      </c>
      <c r="W558" s="107"/>
      <c r="X558" s="107"/>
    </row>
    <row r="559" spans="1:24" ht="78.75">
      <c r="A559" s="143" t="s">
        <v>170</v>
      </c>
      <c r="B559" s="105" t="s">
        <v>731</v>
      </c>
      <c r="C559" s="108" t="s">
        <v>1766</v>
      </c>
      <c r="D559" s="107">
        <v>0</v>
      </c>
      <c r="E559" s="107"/>
      <c r="F559" s="107">
        <v>0</v>
      </c>
      <c r="G559" s="107"/>
      <c r="H559" s="107">
        <v>0</v>
      </c>
      <c r="I559" s="107"/>
      <c r="J559" s="107"/>
      <c r="K559" s="107">
        <v>0</v>
      </c>
      <c r="L559" s="107"/>
      <c r="M559" s="107">
        <v>0</v>
      </c>
      <c r="N559" s="107"/>
      <c r="O559" s="107">
        <v>0</v>
      </c>
      <c r="P559" s="107"/>
      <c r="Q559" s="107"/>
      <c r="R559" s="107">
        <v>0</v>
      </c>
      <c r="S559" s="107"/>
      <c r="T559" s="107">
        <v>0</v>
      </c>
      <c r="U559" s="107"/>
      <c r="V559" s="107">
        <v>0</v>
      </c>
      <c r="W559" s="107"/>
      <c r="X559" s="107"/>
    </row>
    <row r="560" spans="1:24" ht="47.25">
      <c r="A560" s="143" t="s">
        <v>170</v>
      </c>
      <c r="B560" s="105" t="s">
        <v>732</v>
      </c>
      <c r="C560" s="108" t="s">
        <v>1767</v>
      </c>
      <c r="D560" s="107">
        <v>0</v>
      </c>
      <c r="E560" s="107"/>
      <c r="F560" s="107">
        <v>0</v>
      </c>
      <c r="G560" s="107"/>
      <c r="H560" s="107">
        <v>0</v>
      </c>
      <c r="I560" s="107"/>
      <c r="J560" s="107"/>
      <c r="K560" s="107">
        <v>0</v>
      </c>
      <c r="L560" s="107"/>
      <c r="M560" s="107">
        <v>0</v>
      </c>
      <c r="N560" s="107"/>
      <c r="O560" s="107">
        <v>0</v>
      </c>
      <c r="P560" s="107"/>
      <c r="Q560" s="107"/>
      <c r="R560" s="107">
        <v>0</v>
      </c>
      <c r="S560" s="107"/>
      <c r="T560" s="107">
        <v>0</v>
      </c>
      <c r="U560" s="107"/>
      <c r="V560" s="107">
        <v>0</v>
      </c>
      <c r="W560" s="107"/>
      <c r="X560" s="107"/>
    </row>
    <row r="561" spans="1:24" ht="47.25">
      <c r="A561" s="143" t="s">
        <v>170</v>
      </c>
      <c r="B561" s="105" t="s">
        <v>733</v>
      </c>
      <c r="C561" s="108" t="s">
        <v>1768</v>
      </c>
      <c r="D561" s="107">
        <v>0</v>
      </c>
      <c r="E561" s="107"/>
      <c r="F561" s="107">
        <v>0</v>
      </c>
      <c r="G561" s="107"/>
      <c r="H561" s="107">
        <v>0</v>
      </c>
      <c r="I561" s="107"/>
      <c r="J561" s="107"/>
      <c r="K561" s="107">
        <v>0</v>
      </c>
      <c r="L561" s="107"/>
      <c r="M561" s="107">
        <v>0</v>
      </c>
      <c r="N561" s="107"/>
      <c r="O561" s="107">
        <v>0</v>
      </c>
      <c r="P561" s="107"/>
      <c r="Q561" s="107"/>
      <c r="R561" s="107">
        <v>0</v>
      </c>
      <c r="S561" s="107"/>
      <c r="T561" s="107">
        <v>0</v>
      </c>
      <c r="U561" s="107"/>
      <c r="V561" s="107">
        <v>0</v>
      </c>
      <c r="W561" s="107"/>
      <c r="X561" s="107"/>
    </row>
    <row r="562" spans="1:24" ht="47.25">
      <c r="A562" s="143" t="s">
        <v>170</v>
      </c>
      <c r="B562" s="105" t="s">
        <v>734</v>
      </c>
      <c r="C562" s="108" t="s">
        <v>1769</v>
      </c>
      <c r="D562" s="107">
        <v>0</v>
      </c>
      <c r="E562" s="107"/>
      <c r="F562" s="107">
        <v>0</v>
      </c>
      <c r="G562" s="107"/>
      <c r="H562" s="107">
        <v>0</v>
      </c>
      <c r="I562" s="107"/>
      <c r="J562" s="107"/>
      <c r="K562" s="107">
        <v>0</v>
      </c>
      <c r="L562" s="107"/>
      <c r="M562" s="107">
        <v>0</v>
      </c>
      <c r="N562" s="107"/>
      <c r="O562" s="107">
        <v>0</v>
      </c>
      <c r="P562" s="107"/>
      <c r="Q562" s="107"/>
      <c r="R562" s="107">
        <v>0</v>
      </c>
      <c r="S562" s="107"/>
      <c r="T562" s="107">
        <v>0</v>
      </c>
      <c r="U562" s="107"/>
      <c r="V562" s="107">
        <v>0</v>
      </c>
      <c r="W562" s="107"/>
      <c r="X562" s="107"/>
    </row>
    <row r="563" spans="1:24" ht="47.25">
      <c r="A563" s="143" t="s">
        <v>170</v>
      </c>
      <c r="B563" s="105" t="s">
        <v>735</v>
      </c>
      <c r="C563" s="108" t="s">
        <v>1770</v>
      </c>
      <c r="D563" s="107">
        <v>0.40</v>
      </c>
      <c r="E563" s="107"/>
      <c r="F563" s="107">
        <v>0</v>
      </c>
      <c r="G563" s="107"/>
      <c r="H563" s="107">
        <v>0.38300000000000001</v>
      </c>
      <c r="I563" s="107"/>
      <c r="J563" s="107"/>
      <c r="K563" s="107">
        <v>0.40</v>
      </c>
      <c r="L563" s="107"/>
      <c r="M563" s="107">
        <v>0</v>
      </c>
      <c r="N563" s="107"/>
      <c r="O563" s="107">
        <v>0.38300000000000001</v>
      </c>
      <c r="P563" s="107"/>
      <c r="Q563" s="107"/>
      <c r="R563" s="107">
        <v>0.40</v>
      </c>
      <c r="S563" s="107"/>
      <c r="T563" s="107">
        <v>0</v>
      </c>
      <c r="U563" s="107"/>
      <c r="V563" s="107">
        <v>0.38300000000000001</v>
      </c>
      <c r="W563" s="107"/>
      <c r="X563" s="107"/>
    </row>
    <row r="564" spans="1:24" ht="47.25">
      <c r="A564" s="143" t="s">
        <v>170</v>
      </c>
      <c r="B564" s="105" t="s">
        <v>736</v>
      </c>
      <c r="C564" s="108" t="s">
        <v>1771</v>
      </c>
      <c r="D564" s="107">
        <v>0</v>
      </c>
      <c r="E564" s="107"/>
      <c r="F564" s="107">
        <v>0</v>
      </c>
      <c r="G564" s="107"/>
      <c r="H564" s="107">
        <v>0</v>
      </c>
      <c r="I564" s="107"/>
      <c r="J564" s="107"/>
      <c r="K564" s="107">
        <v>0</v>
      </c>
      <c r="L564" s="107"/>
      <c r="M564" s="107">
        <v>0</v>
      </c>
      <c r="N564" s="107"/>
      <c r="O564" s="107">
        <v>0</v>
      </c>
      <c r="P564" s="107"/>
      <c r="Q564" s="107"/>
      <c r="R564" s="107">
        <v>0</v>
      </c>
      <c r="S564" s="107"/>
      <c r="T564" s="107">
        <v>0</v>
      </c>
      <c r="U564" s="107"/>
      <c r="V564" s="107">
        <v>0</v>
      </c>
      <c r="W564" s="107"/>
      <c r="X564" s="107"/>
    </row>
    <row r="565" spans="1:24" ht="31.5">
      <c r="A565" s="143" t="s">
        <v>170</v>
      </c>
      <c r="B565" s="105" t="s">
        <v>737</v>
      </c>
      <c r="C565" s="108" t="s">
        <v>1772</v>
      </c>
      <c r="D565" s="107">
        <v>0</v>
      </c>
      <c r="E565" s="107"/>
      <c r="F565" s="107">
        <v>0</v>
      </c>
      <c r="G565" s="107"/>
      <c r="H565" s="107">
        <v>0</v>
      </c>
      <c r="I565" s="107"/>
      <c r="J565" s="107"/>
      <c r="K565" s="107">
        <v>0</v>
      </c>
      <c r="L565" s="107"/>
      <c r="M565" s="107">
        <v>0</v>
      </c>
      <c r="N565" s="107"/>
      <c r="O565" s="107">
        <v>0</v>
      </c>
      <c r="P565" s="107"/>
      <c r="Q565" s="107"/>
      <c r="R565" s="107">
        <v>0</v>
      </c>
      <c r="S565" s="107"/>
      <c r="T565" s="107">
        <v>0</v>
      </c>
      <c r="U565" s="107"/>
      <c r="V565" s="107">
        <v>0</v>
      </c>
      <c r="W565" s="107"/>
      <c r="X565" s="107"/>
    </row>
    <row r="566" spans="1:24" ht="47.25">
      <c r="A566" s="143" t="s">
        <v>170</v>
      </c>
      <c r="B566" s="105" t="s">
        <v>738</v>
      </c>
      <c r="C566" s="108" t="s">
        <v>1773</v>
      </c>
      <c r="D566" s="107">
        <v>0</v>
      </c>
      <c r="E566" s="107"/>
      <c r="F566" s="107">
        <v>0</v>
      </c>
      <c r="G566" s="107"/>
      <c r="H566" s="107">
        <v>0</v>
      </c>
      <c r="I566" s="107"/>
      <c r="J566" s="107"/>
      <c r="K566" s="107">
        <v>0</v>
      </c>
      <c r="L566" s="107"/>
      <c r="M566" s="107">
        <v>0</v>
      </c>
      <c r="N566" s="107"/>
      <c r="O566" s="107">
        <v>0</v>
      </c>
      <c r="P566" s="107"/>
      <c r="Q566" s="107"/>
      <c r="R566" s="107">
        <v>0</v>
      </c>
      <c r="S566" s="107"/>
      <c r="T566" s="107">
        <v>0</v>
      </c>
      <c r="U566" s="107"/>
      <c r="V566" s="107">
        <v>0</v>
      </c>
      <c r="W566" s="107"/>
      <c r="X566" s="107"/>
    </row>
    <row r="567" spans="1:24" ht="47.25">
      <c r="A567" s="143" t="s">
        <v>170</v>
      </c>
      <c r="B567" s="105" t="s">
        <v>739</v>
      </c>
      <c r="C567" s="108" t="s">
        <v>1774</v>
      </c>
      <c r="D567" s="107">
        <v>0</v>
      </c>
      <c r="E567" s="107"/>
      <c r="F567" s="107">
        <v>0</v>
      </c>
      <c r="G567" s="107"/>
      <c r="H567" s="107">
        <v>0</v>
      </c>
      <c r="I567" s="107"/>
      <c r="J567" s="107"/>
      <c r="K567" s="107">
        <v>0</v>
      </c>
      <c r="L567" s="107"/>
      <c r="M567" s="107">
        <v>0</v>
      </c>
      <c r="N567" s="107"/>
      <c r="O567" s="107">
        <v>0</v>
      </c>
      <c r="P567" s="107"/>
      <c r="Q567" s="107"/>
      <c r="R567" s="107">
        <v>0</v>
      </c>
      <c r="S567" s="107"/>
      <c r="T567" s="107">
        <v>0</v>
      </c>
      <c r="U567" s="107"/>
      <c r="V567" s="107">
        <v>0</v>
      </c>
      <c r="W567" s="107"/>
      <c r="X567" s="107"/>
    </row>
    <row r="568" spans="1:24" ht="63">
      <c r="A568" s="143" t="s">
        <v>170</v>
      </c>
      <c r="B568" s="105" t="s">
        <v>740</v>
      </c>
      <c r="C568" s="108" t="s">
        <v>1775</v>
      </c>
      <c r="D568" s="107">
        <v>0</v>
      </c>
      <c r="E568" s="107"/>
      <c r="F568" s="107">
        <v>0</v>
      </c>
      <c r="G568" s="107"/>
      <c r="H568" s="107">
        <v>0</v>
      </c>
      <c r="I568" s="107"/>
      <c r="J568" s="107"/>
      <c r="K568" s="107">
        <v>0</v>
      </c>
      <c r="L568" s="107"/>
      <c r="M568" s="107">
        <v>0</v>
      </c>
      <c r="N568" s="107"/>
      <c r="O568" s="107">
        <v>0</v>
      </c>
      <c r="P568" s="107"/>
      <c r="Q568" s="107"/>
      <c r="R568" s="107">
        <v>0</v>
      </c>
      <c r="S568" s="107"/>
      <c r="T568" s="107">
        <v>0</v>
      </c>
      <c r="U568" s="107"/>
      <c r="V568" s="107">
        <v>0</v>
      </c>
      <c r="W568" s="107"/>
      <c r="X568" s="107"/>
    </row>
    <row r="569" spans="1:24" ht="63">
      <c r="A569" s="143" t="s">
        <v>170</v>
      </c>
      <c r="B569" s="105" t="s">
        <v>741</v>
      </c>
      <c r="C569" s="108" t="s">
        <v>1776</v>
      </c>
      <c r="D569" s="107">
        <v>0</v>
      </c>
      <c r="E569" s="107"/>
      <c r="F569" s="107">
        <v>0</v>
      </c>
      <c r="G569" s="107"/>
      <c r="H569" s="107">
        <v>0</v>
      </c>
      <c r="I569" s="107"/>
      <c r="J569" s="107"/>
      <c r="K569" s="107">
        <v>0</v>
      </c>
      <c r="L569" s="107"/>
      <c r="M569" s="107">
        <v>0</v>
      </c>
      <c r="N569" s="107"/>
      <c r="O569" s="107">
        <v>0</v>
      </c>
      <c r="P569" s="107"/>
      <c r="Q569" s="107"/>
      <c r="R569" s="107">
        <v>0</v>
      </c>
      <c r="S569" s="107"/>
      <c r="T569" s="107">
        <v>0</v>
      </c>
      <c r="U569" s="107"/>
      <c r="V569" s="107">
        <v>0</v>
      </c>
      <c r="W569" s="107"/>
      <c r="X569" s="107"/>
    </row>
    <row r="570" spans="1:24" ht="47.25">
      <c r="A570" s="143" t="s">
        <v>170</v>
      </c>
      <c r="B570" s="105" t="s">
        <v>742</v>
      </c>
      <c r="C570" s="108" t="s">
        <v>1777</v>
      </c>
      <c r="D570" s="107">
        <v>0</v>
      </c>
      <c r="E570" s="107"/>
      <c r="F570" s="107">
        <v>0</v>
      </c>
      <c r="G570" s="107"/>
      <c r="H570" s="107">
        <v>0</v>
      </c>
      <c r="I570" s="107"/>
      <c r="J570" s="107"/>
      <c r="K570" s="107">
        <v>0</v>
      </c>
      <c r="L570" s="107"/>
      <c r="M570" s="107">
        <v>0</v>
      </c>
      <c r="N570" s="107"/>
      <c r="O570" s="107">
        <v>0</v>
      </c>
      <c r="P570" s="107"/>
      <c r="Q570" s="107"/>
      <c r="R570" s="107">
        <v>0</v>
      </c>
      <c r="S570" s="107"/>
      <c r="T570" s="107">
        <v>0</v>
      </c>
      <c r="U570" s="107"/>
      <c r="V570" s="107">
        <v>0</v>
      </c>
      <c r="W570" s="107"/>
      <c r="X570" s="107"/>
    </row>
    <row r="571" spans="1:24" ht="63">
      <c r="A571" s="143" t="s">
        <v>170</v>
      </c>
      <c r="B571" s="105" t="s">
        <v>743</v>
      </c>
      <c r="C571" s="108" t="s">
        <v>1778</v>
      </c>
      <c r="D571" s="107">
        <v>0</v>
      </c>
      <c r="E571" s="107"/>
      <c r="F571" s="107">
        <v>0</v>
      </c>
      <c r="G571" s="107"/>
      <c r="H571" s="107">
        <v>0</v>
      </c>
      <c r="I571" s="107"/>
      <c r="J571" s="107"/>
      <c r="K571" s="107">
        <v>0</v>
      </c>
      <c r="L571" s="107"/>
      <c r="M571" s="107">
        <v>0</v>
      </c>
      <c r="N571" s="107"/>
      <c r="O571" s="107">
        <v>0</v>
      </c>
      <c r="P571" s="107"/>
      <c r="Q571" s="107"/>
      <c r="R571" s="107">
        <v>0</v>
      </c>
      <c r="S571" s="107"/>
      <c r="T571" s="107">
        <v>0</v>
      </c>
      <c r="U571" s="107"/>
      <c r="V571" s="107">
        <v>0</v>
      </c>
      <c r="W571" s="107"/>
      <c r="X571" s="107"/>
    </row>
    <row r="572" spans="1:24" ht="63">
      <c r="A572" s="143" t="s">
        <v>170</v>
      </c>
      <c r="B572" s="118" t="s">
        <v>744</v>
      </c>
      <c r="C572" s="106" t="s">
        <v>1779</v>
      </c>
      <c r="D572" s="107">
        <v>0</v>
      </c>
      <c r="E572" s="107"/>
      <c r="F572" s="107">
        <v>0</v>
      </c>
      <c r="G572" s="107"/>
      <c r="H572" s="107">
        <v>0</v>
      </c>
      <c r="I572" s="107"/>
      <c r="J572" s="107"/>
      <c r="K572" s="107">
        <v>0</v>
      </c>
      <c r="L572" s="107"/>
      <c r="M572" s="107">
        <v>0</v>
      </c>
      <c r="N572" s="107"/>
      <c r="O572" s="107">
        <v>0</v>
      </c>
      <c r="P572" s="107"/>
      <c r="Q572" s="107"/>
      <c r="R572" s="107">
        <v>0</v>
      </c>
      <c r="S572" s="107"/>
      <c r="T572" s="107">
        <v>0</v>
      </c>
      <c r="U572" s="107"/>
      <c r="V572" s="107">
        <v>0</v>
      </c>
      <c r="W572" s="107"/>
      <c r="X572" s="107"/>
    </row>
    <row r="573" spans="1:24" ht="47.25">
      <c r="A573" s="143" t="s">
        <v>170</v>
      </c>
      <c r="B573" s="105" t="s">
        <v>745</v>
      </c>
      <c r="C573" s="108" t="s">
        <v>1780</v>
      </c>
      <c r="D573" s="107">
        <v>0</v>
      </c>
      <c r="E573" s="107"/>
      <c r="F573" s="107">
        <v>0</v>
      </c>
      <c r="G573" s="107"/>
      <c r="H573" s="107">
        <v>0</v>
      </c>
      <c r="I573" s="107"/>
      <c r="J573" s="107"/>
      <c r="K573" s="107">
        <v>0</v>
      </c>
      <c r="L573" s="107"/>
      <c r="M573" s="107">
        <v>0</v>
      </c>
      <c r="N573" s="107"/>
      <c r="O573" s="107">
        <v>0</v>
      </c>
      <c r="P573" s="107"/>
      <c r="Q573" s="107"/>
      <c r="R573" s="107">
        <v>0</v>
      </c>
      <c r="S573" s="107"/>
      <c r="T573" s="107">
        <v>0</v>
      </c>
      <c r="U573" s="107"/>
      <c r="V573" s="107">
        <v>0</v>
      </c>
      <c r="W573" s="107"/>
      <c r="X573" s="107"/>
    </row>
    <row r="574" spans="1:24" ht="78.75">
      <c r="A574" s="143" t="s">
        <v>170</v>
      </c>
      <c r="B574" s="105" t="s">
        <v>746</v>
      </c>
      <c r="C574" s="108" t="s">
        <v>1781</v>
      </c>
      <c r="D574" s="107">
        <v>0</v>
      </c>
      <c r="E574" s="107"/>
      <c r="F574" s="107">
        <v>0</v>
      </c>
      <c r="G574" s="107"/>
      <c r="H574" s="107">
        <v>0</v>
      </c>
      <c r="I574" s="107"/>
      <c r="J574" s="107"/>
      <c r="K574" s="107">
        <v>0</v>
      </c>
      <c r="L574" s="107"/>
      <c r="M574" s="107">
        <v>0</v>
      </c>
      <c r="N574" s="107"/>
      <c r="O574" s="107">
        <v>0</v>
      </c>
      <c r="P574" s="107"/>
      <c r="Q574" s="107"/>
      <c r="R574" s="107">
        <v>0</v>
      </c>
      <c r="S574" s="107"/>
      <c r="T574" s="107">
        <v>0</v>
      </c>
      <c r="U574" s="107"/>
      <c r="V574" s="107">
        <v>0</v>
      </c>
      <c r="W574" s="107"/>
      <c r="X574" s="107"/>
    </row>
    <row r="575" spans="1:24" ht="47.25">
      <c r="A575" s="143" t="s">
        <v>170</v>
      </c>
      <c r="B575" s="105" t="s">
        <v>747</v>
      </c>
      <c r="C575" s="108" t="s">
        <v>1782</v>
      </c>
      <c r="D575" s="107">
        <v>0</v>
      </c>
      <c r="E575" s="107"/>
      <c r="F575" s="107">
        <v>0</v>
      </c>
      <c r="G575" s="107"/>
      <c r="H575" s="107">
        <v>0</v>
      </c>
      <c r="I575" s="107"/>
      <c r="J575" s="107"/>
      <c r="K575" s="107">
        <v>0</v>
      </c>
      <c r="L575" s="107"/>
      <c r="M575" s="107">
        <v>0</v>
      </c>
      <c r="N575" s="107"/>
      <c r="O575" s="107">
        <v>0</v>
      </c>
      <c r="P575" s="107"/>
      <c r="Q575" s="107"/>
      <c r="R575" s="107">
        <v>0</v>
      </c>
      <c r="S575" s="107"/>
      <c r="T575" s="107">
        <v>0</v>
      </c>
      <c r="U575" s="107"/>
      <c r="V575" s="107">
        <v>0</v>
      </c>
      <c r="W575" s="107"/>
      <c r="X575" s="107"/>
    </row>
    <row r="576" spans="1:24" ht="63">
      <c r="A576" s="143" t="s">
        <v>170</v>
      </c>
      <c r="B576" s="105" t="s">
        <v>748</v>
      </c>
      <c r="C576" s="108" t="s">
        <v>1783</v>
      </c>
      <c r="D576" s="107">
        <v>0</v>
      </c>
      <c r="E576" s="107"/>
      <c r="F576" s="107">
        <v>0</v>
      </c>
      <c r="G576" s="107"/>
      <c r="H576" s="107">
        <v>0.5</v>
      </c>
      <c r="I576" s="107"/>
      <c r="J576" s="107"/>
      <c r="K576" s="107">
        <v>0</v>
      </c>
      <c r="L576" s="107"/>
      <c r="M576" s="107">
        <v>0</v>
      </c>
      <c r="N576" s="107"/>
      <c r="O576" s="107">
        <v>0.5</v>
      </c>
      <c r="P576" s="107"/>
      <c r="Q576" s="107"/>
      <c r="R576" s="107">
        <v>0</v>
      </c>
      <c r="S576" s="107"/>
      <c r="T576" s="107">
        <v>0</v>
      </c>
      <c r="U576" s="107"/>
      <c r="V576" s="107">
        <v>0.5</v>
      </c>
      <c r="W576" s="107"/>
      <c r="X576" s="107"/>
    </row>
    <row r="577" spans="1:24" ht="63">
      <c r="A577" s="143" t="s">
        <v>170</v>
      </c>
      <c r="B577" s="105" t="s">
        <v>749</v>
      </c>
      <c r="C577" s="10" t="s">
        <v>1784</v>
      </c>
      <c r="D577" s="107">
        <v>0</v>
      </c>
      <c r="E577" s="107"/>
      <c r="F577" s="107">
        <v>0</v>
      </c>
      <c r="G577" s="107"/>
      <c r="H577" s="107">
        <v>0</v>
      </c>
      <c r="I577" s="107"/>
      <c r="J577" s="107"/>
      <c r="K577" s="107">
        <v>0</v>
      </c>
      <c r="L577" s="107"/>
      <c r="M577" s="107">
        <v>0</v>
      </c>
      <c r="N577" s="107"/>
      <c r="O577" s="107">
        <v>0</v>
      </c>
      <c r="P577" s="107"/>
      <c r="Q577" s="107"/>
      <c r="R577" s="107">
        <v>0</v>
      </c>
      <c r="S577" s="107"/>
      <c r="T577" s="107">
        <v>0</v>
      </c>
      <c r="U577" s="107"/>
      <c r="V577" s="107">
        <v>0</v>
      </c>
      <c r="W577" s="107"/>
      <c r="X577" s="107"/>
    </row>
    <row r="578" spans="1:24" ht="78.75">
      <c r="A578" s="143" t="s">
        <v>170</v>
      </c>
      <c r="B578" s="105" t="s">
        <v>750</v>
      </c>
      <c r="C578" s="108" t="s">
        <v>1785</v>
      </c>
      <c r="D578" s="107">
        <v>0</v>
      </c>
      <c r="E578" s="107"/>
      <c r="F578" s="107">
        <v>0</v>
      </c>
      <c r="G578" s="107"/>
      <c r="H578" s="107">
        <v>0</v>
      </c>
      <c r="I578" s="107"/>
      <c r="J578" s="107"/>
      <c r="K578" s="107">
        <v>0</v>
      </c>
      <c r="L578" s="107"/>
      <c r="M578" s="107">
        <v>0</v>
      </c>
      <c r="N578" s="107"/>
      <c r="O578" s="107">
        <v>0</v>
      </c>
      <c r="P578" s="107"/>
      <c r="Q578" s="107"/>
      <c r="R578" s="107">
        <v>0</v>
      </c>
      <c r="S578" s="107"/>
      <c r="T578" s="107">
        <v>0</v>
      </c>
      <c r="U578" s="107"/>
      <c r="V578" s="107">
        <v>0</v>
      </c>
      <c r="W578" s="107"/>
      <c r="X578" s="107"/>
    </row>
    <row r="579" spans="1:24" ht="47.25">
      <c r="A579" s="143" t="s">
        <v>170</v>
      </c>
      <c r="B579" s="105" t="s">
        <v>751</v>
      </c>
      <c r="C579" s="108" t="s">
        <v>1786</v>
      </c>
      <c r="D579" s="107">
        <v>0</v>
      </c>
      <c r="E579" s="107"/>
      <c r="F579" s="107">
        <v>0</v>
      </c>
      <c r="G579" s="107"/>
      <c r="H579" s="107">
        <v>0</v>
      </c>
      <c r="I579" s="107"/>
      <c r="J579" s="107"/>
      <c r="K579" s="107">
        <v>0</v>
      </c>
      <c r="L579" s="107"/>
      <c r="M579" s="107">
        <v>0</v>
      </c>
      <c r="N579" s="107"/>
      <c r="O579" s="107">
        <v>0</v>
      </c>
      <c r="P579" s="107"/>
      <c r="Q579" s="107"/>
      <c r="R579" s="107">
        <v>0</v>
      </c>
      <c r="S579" s="107"/>
      <c r="T579" s="107">
        <v>0</v>
      </c>
      <c r="U579" s="107"/>
      <c r="V579" s="107">
        <v>0</v>
      </c>
      <c r="W579" s="107"/>
      <c r="X579" s="107"/>
    </row>
    <row r="580" spans="1:24" ht="47.25">
      <c r="A580" s="143" t="s">
        <v>170</v>
      </c>
      <c r="B580" s="105" t="s">
        <v>752</v>
      </c>
      <c r="C580" s="108" t="s">
        <v>1787</v>
      </c>
      <c r="D580" s="107">
        <v>0</v>
      </c>
      <c r="E580" s="107"/>
      <c r="F580" s="107">
        <v>0</v>
      </c>
      <c r="G580" s="107"/>
      <c r="H580" s="107">
        <v>0</v>
      </c>
      <c r="I580" s="107"/>
      <c r="J580" s="107"/>
      <c r="K580" s="107">
        <v>0</v>
      </c>
      <c r="L580" s="107"/>
      <c r="M580" s="107">
        <v>0</v>
      </c>
      <c r="N580" s="107"/>
      <c r="O580" s="107">
        <v>0</v>
      </c>
      <c r="P580" s="107"/>
      <c r="Q580" s="107"/>
      <c r="R580" s="107">
        <v>0</v>
      </c>
      <c r="S580" s="107"/>
      <c r="T580" s="107">
        <v>0</v>
      </c>
      <c r="U580" s="107"/>
      <c r="V580" s="107">
        <v>0</v>
      </c>
      <c r="W580" s="107"/>
      <c r="X580" s="107"/>
    </row>
    <row r="581" spans="1:24" ht="47.25">
      <c r="A581" s="143" t="s">
        <v>170</v>
      </c>
      <c r="B581" s="105" t="s">
        <v>753</v>
      </c>
      <c r="C581" s="108" t="s">
        <v>1788</v>
      </c>
      <c r="D581" s="107">
        <v>0</v>
      </c>
      <c r="E581" s="107"/>
      <c r="F581" s="107">
        <v>0</v>
      </c>
      <c r="G581" s="107"/>
      <c r="H581" s="107">
        <v>0</v>
      </c>
      <c r="I581" s="107"/>
      <c r="J581" s="107"/>
      <c r="K581" s="107">
        <v>0</v>
      </c>
      <c r="L581" s="107"/>
      <c r="M581" s="107">
        <v>0</v>
      </c>
      <c r="N581" s="107"/>
      <c r="O581" s="107">
        <v>0</v>
      </c>
      <c r="P581" s="107"/>
      <c r="Q581" s="107"/>
      <c r="R581" s="107">
        <v>0</v>
      </c>
      <c r="S581" s="107"/>
      <c r="T581" s="107">
        <v>0</v>
      </c>
      <c r="U581" s="107"/>
      <c r="V581" s="107">
        <v>0</v>
      </c>
      <c r="W581" s="107"/>
      <c r="X581" s="107"/>
    </row>
    <row r="582" spans="1:24" ht="78.75">
      <c r="A582" s="143" t="s">
        <v>170</v>
      </c>
      <c r="B582" s="105" t="s">
        <v>754</v>
      </c>
      <c r="C582" s="108" t="s">
        <v>1789</v>
      </c>
      <c r="D582" s="107">
        <v>0</v>
      </c>
      <c r="E582" s="107"/>
      <c r="F582" s="107">
        <v>0</v>
      </c>
      <c r="G582" s="107"/>
      <c r="H582" s="107">
        <v>0</v>
      </c>
      <c r="I582" s="107"/>
      <c r="J582" s="107"/>
      <c r="K582" s="107">
        <v>0</v>
      </c>
      <c r="L582" s="107"/>
      <c r="M582" s="107">
        <v>0</v>
      </c>
      <c r="N582" s="107"/>
      <c r="O582" s="107">
        <v>0</v>
      </c>
      <c r="P582" s="107"/>
      <c r="Q582" s="107"/>
      <c r="R582" s="107">
        <v>0</v>
      </c>
      <c r="S582" s="107"/>
      <c r="T582" s="107">
        <v>0</v>
      </c>
      <c r="U582" s="107"/>
      <c r="V582" s="107">
        <v>0</v>
      </c>
      <c r="W582" s="107"/>
      <c r="X582" s="107"/>
    </row>
    <row r="583" spans="1:24" ht="63">
      <c r="A583" s="143" t="s">
        <v>170</v>
      </c>
      <c r="B583" s="105" t="s">
        <v>755</v>
      </c>
      <c r="C583" s="108" t="s">
        <v>1790</v>
      </c>
      <c r="D583" s="107">
        <v>0</v>
      </c>
      <c r="E583" s="107"/>
      <c r="F583" s="107">
        <v>0</v>
      </c>
      <c r="G583" s="107"/>
      <c r="H583" s="107">
        <v>0</v>
      </c>
      <c r="I583" s="107"/>
      <c r="J583" s="107"/>
      <c r="K583" s="107">
        <v>0</v>
      </c>
      <c r="L583" s="107"/>
      <c r="M583" s="107">
        <v>0</v>
      </c>
      <c r="N583" s="107"/>
      <c r="O583" s="107">
        <v>0</v>
      </c>
      <c r="P583" s="107"/>
      <c r="Q583" s="107"/>
      <c r="R583" s="107">
        <v>0</v>
      </c>
      <c r="S583" s="107"/>
      <c r="T583" s="107">
        <v>0</v>
      </c>
      <c r="U583" s="107"/>
      <c r="V583" s="107">
        <v>0</v>
      </c>
      <c r="W583" s="107"/>
      <c r="X583" s="107"/>
    </row>
    <row r="584" spans="1:24" ht="78.75">
      <c r="A584" s="143" t="s">
        <v>170</v>
      </c>
      <c r="B584" s="105" t="s">
        <v>756</v>
      </c>
      <c r="C584" s="108" t="s">
        <v>1791</v>
      </c>
      <c r="D584" s="107">
        <v>0</v>
      </c>
      <c r="E584" s="107"/>
      <c r="F584" s="107">
        <v>0</v>
      </c>
      <c r="G584" s="107"/>
      <c r="H584" s="107">
        <v>0</v>
      </c>
      <c r="I584" s="107"/>
      <c r="J584" s="107"/>
      <c r="K584" s="107">
        <v>0</v>
      </c>
      <c r="L584" s="107"/>
      <c r="M584" s="107">
        <v>0</v>
      </c>
      <c r="N584" s="107"/>
      <c r="O584" s="107">
        <v>0</v>
      </c>
      <c r="P584" s="107"/>
      <c r="Q584" s="107"/>
      <c r="R584" s="107">
        <v>0</v>
      </c>
      <c r="S584" s="107"/>
      <c r="T584" s="107">
        <v>0</v>
      </c>
      <c r="U584" s="107"/>
      <c r="V584" s="107">
        <v>0</v>
      </c>
      <c r="W584" s="107"/>
      <c r="X584" s="107"/>
    </row>
    <row r="585" spans="1:24" ht="63">
      <c r="A585" s="143" t="s">
        <v>170</v>
      </c>
      <c r="B585" s="105" t="s">
        <v>757</v>
      </c>
      <c r="C585" s="108" t="s">
        <v>1792</v>
      </c>
      <c r="D585" s="107">
        <v>0</v>
      </c>
      <c r="E585" s="107"/>
      <c r="F585" s="107">
        <v>0</v>
      </c>
      <c r="G585" s="107"/>
      <c r="H585" s="107">
        <v>0</v>
      </c>
      <c r="I585" s="107"/>
      <c r="J585" s="107"/>
      <c r="K585" s="107">
        <v>0</v>
      </c>
      <c r="L585" s="107"/>
      <c r="M585" s="107">
        <v>0</v>
      </c>
      <c r="N585" s="107"/>
      <c r="O585" s="107">
        <v>0</v>
      </c>
      <c r="P585" s="107"/>
      <c r="Q585" s="107"/>
      <c r="R585" s="107">
        <v>0</v>
      </c>
      <c r="S585" s="107"/>
      <c r="T585" s="107">
        <v>0</v>
      </c>
      <c r="U585" s="107"/>
      <c r="V585" s="107">
        <v>0</v>
      </c>
      <c r="W585" s="107"/>
      <c r="X585" s="107"/>
    </row>
    <row r="586" spans="1:24" ht="47.25">
      <c r="A586" s="143" t="s">
        <v>170</v>
      </c>
      <c r="B586" s="105" t="s">
        <v>758</v>
      </c>
      <c r="C586" s="108" t="s">
        <v>1793</v>
      </c>
      <c r="D586" s="107">
        <v>0</v>
      </c>
      <c r="E586" s="107"/>
      <c r="F586" s="107">
        <v>0</v>
      </c>
      <c r="G586" s="107"/>
      <c r="H586" s="107">
        <v>0</v>
      </c>
      <c r="I586" s="107"/>
      <c r="J586" s="107"/>
      <c r="K586" s="107">
        <v>0</v>
      </c>
      <c r="L586" s="107"/>
      <c r="M586" s="107">
        <v>0</v>
      </c>
      <c r="N586" s="107"/>
      <c r="O586" s="107">
        <v>0</v>
      </c>
      <c r="P586" s="107"/>
      <c r="Q586" s="107"/>
      <c r="R586" s="107">
        <v>0</v>
      </c>
      <c r="S586" s="107"/>
      <c r="T586" s="107">
        <v>0</v>
      </c>
      <c r="U586" s="107"/>
      <c r="V586" s="107">
        <v>0</v>
      </c>
      <c r="W586" s="107"/>
      <c r="X586" s="107"/>
    </row>
    <row r="587" spans="1:24" ht="47.25">
      <c r="A587" s="143" t="s">
        <v>170</v>
      </c>
      <c r="B587" s="105" t="s">
        <v>759</v>
      </c>
      <c r="C587" s="108" t="s">
        <v>1794</v>
      </c>
      <c r="D587" s="107">
        <v>0.25</v>
      </c>
      <c r="E587" s="107"/>
      <c r="F587" s="107">
        <v>0</v>
      </c>
      <c r="G587" s="107"/>
      <c r="H587" s="107">
        <v>3.8220000000000001</v>
      </c>
      <c r="I587" s="107"/>
      <c r="J587" s="107"/>
      <c r="K587" s="107">
        <v>0.25</v>
      </c>
      <c r="L587" s="107"/>
      <c r="M587" s="107">
        <v>0</v>
      </c>
      <c r="N587" s="107"/>
      <c r="O587" s="107">
        <v>3.8220000000000001</v>
      </c>
      <c r="P587" s="107"/>
      <c r="Q587" s="107"/>
      <c r="R587" s="107">
        <v>0.25</v>
      </c>
      <c r="S587" s="107"/>
      <c r="T587" s="107">
        <v>0</v>
      </c>
      <c r="U587" s="107"/>
      <c r="V587" s="107">
        <v>3.8220000000000001</v>
      </c>
      <c r="W587" s="107"/>
      <c r="X587" s="107"/>
    </row>
    <row r="588" spans="1:24" ht="47.25">
      <c r="A588" s="143" t="s">
        <v>170</v>
      </c>
      <c r="B588" s="105" t="s">
        <v>760</v>
      </c>
      <c r="C588" s="108" t="s">
        <v>1795</v>
      </c>
      <c r="D588" s="107">
        <v>0</v>
      </c>
      <c r="E588" s="107"/>
      <c r="F588" s="107">
        <v>0</v>
      </c>
      <c r="G588" s="107"/>
      <c r="H588" s="107">
        <v>0</v>
      </c>
      <c r="I588" s="107"/>
      <c r="J588" s="107"/>
      <c r="K588" s="107">
        <v>0</v>
      </c>
      <c r="L588" s="107"/>
      <c r="M588" s="107">
        <v>0</v>
      </c>
      <c r="N588" s="107"/>
      <c r="O588" s="107">
        <v>0</v>
      </c>
      <c r="P588" s="107"/>
      <c r="Q588" s="107"/>
      <c r="R588" s="107">
        <v>0</v>
      </c>
      <c r="S588" s="107"/>
      <c r="T588" s="107">
        <v>0</v>
      </c>
      <c r="U588" s="107"/>
      <c r="V588" s="107">
        <v>0</v>
      </c>
      <c r="W588" s="107"/>
      <c r="X588" s="107"/>
    </row>
    <row r="589" spans="1:24" ht="63">
      <c r="A589" s="143" t="s">
        <v>170</v>
      </c>
      <c r="B589" s="105" t="s">
        <v>761</v>
      </c>
      <c r="C589" s="108" t="s">
        <v>1796</v>
      </c>
      <c r="D589" s="107">
        <v>0</v>
      </c>
      <c r="E589" s="107"/>
      <c r="F589" s="107">
        <v>0</v>
      </c>
      <c r="G589" s="107"/>
      <c r="H589" s="107">
        <v>3.3120000000000003</v>
      </c>
      <c r="I589" s="107"/>
      <c r="J589" s="107"/>
      <c r="K589" s="107">
        <v>0</v>
      </c>
      <c r="L589" s="107"/>
      <c r="M589" s="107">
        <v>0</v>
      </c>
      <c r="N589" s="107"/>
      <c r="O589" s="107">
        <v>3.3120000000000003</v>
      </c>
      <c r="P589" s="107"/>
      <c r="Q589" s="107"/>
      <c r="R589" s="107">
        <v>0</v>
      </c>
      <c r="S589" s="107"/>
      <c r="T589" s="107">
        <v>0</v>
      </c>
      <c r="U589" s="107"/>
      <c r="V589" s="107">
        <v>3.3120000000000003</v>
      </c>
      <c r="W589" s="107"/>
      <c r="X589" s="107"/>
    </row>
    <row r="590" spans="1:24" ht="63">
      <c r="A590" s="143" t="s">
        <v>170</v>
      </c>
      <c r="B590" s="105" t="s">
        <v>762</v>
      </c>
      <c r="C590" s="108" t="s">
        <v>1797</v>
      </c>
      <c r="D590" s="107">
        <v>0</v>
      </c>
      <c r="E590" s="107"/>
      <c r="F590" s="107">
        <v>0</v>
      </c>
      <c r="G590" s="107"/>
      <c r="H590" s="107">
        <v>0</v>
      </c>
      <c r="I590" s="107"/>
      <c r="J590" s="107"/>
      <c r="K590" s="107">
        <v>0</v>
      </c>
      <c r="L590" s="107"/>
      <c r="M590" s="107">
        <v>0</v>
      </c>
      <c r="N590" s="107"/>
      <c r="O590" s="107">
        <v>0</v>
      </c>
      <c r="P590" s="107"/>
      <c r="Q590" s="107"/>
      <c r="R590" s="107">
        <v>0</v>
      </c>
      <c r="S590" s="107"/>
      <c r="T590" s="107">
        <v>0</v>
      </c>
      <c r="U590" s="107"/>
      <c r="V590" s="107">
        <v>0</v>
      </c>
      <c r="W590" s="107"/>
      <c r="X590" s="107"/>
    </row>
    <row r="591" spans="1:24" ht="47.25">
      <c r="A591" s="143" t="s">
        <v>170</v>
      </c>
      <c r="B591" s="105" t="s">
        <v>763</v>
      </c>
      <c r="C591" s="108" t="s">
        <v>1798</v>
      </c>
      <c r="D591" s="107">
        <v>0</v>
      </c>
      <c r="E591" s="107"/>
      <c r="F591" s="107">
        <v>0</v>
      </c>
      <c r="G591" s="107"/>
      <c r="H591" s="107">
        <v>0</v>
      </c>
      <c r="I591" s="107"/>
      <c r="J591" s="107"/>
      <c r="K591" s="107">
        <v>0</v>
      </c>
      <c r="L591" s="107"/>
      <c r="M591" s="107">
        <v>0</v>
      </c>
      <c r="N591" s="107"/>
      <c r="O591" s="107">
        <v>0</v>
      </c>
      <c r="P591" s="107"/>
      <c r="Q591" s="107"/>
      <c r="R591" s="107">
        <v>0</v>
      </c>
      <c r="S591" s="107"/>
      <c r="T591" s="107">
        <v>0</v>
      </c>
      <c r="U591" s="107"/>
      <c r="V591" s="107">
        <v>0</v>
      </c>
      <c r="W591" s="107"/>
      <c r="X591" s="107"/>
    </row>
    <row r="592" spans="1:24" ht="47.25">
      <c r="A592" s="143" t="s">
        <v>170</v>
      </c>
      <c r="B592" s="105" t="s">
        <v>764</v>
      </c>
      <c r="C592" s="108" t="s">
        <v>1799</v>
      </c>
      <c r="D592" s="107">
        <v>0</v>
      </c>
      <c r="E592" s="107"/>
      <c r="F592" s="107">
        <v>0</v>
      </c>
      <c r="G592" s="107"/>
      <c r="H592" s="107">
        <v>0</v>
      </c>
      <c r="I592" s="107"/>
      <c r="J592" s="107"/>
      <c r="K592" s="107">
        <v>0</v>
      </c>
      <c r="L592" s="107"/>
      <c r="M592" s="107">
        <v>0</v>
      </c>
      <c r="N592" s="107"/>
      <c r="O592" s="107">
        <v>0</v>
      </c>
      <c r="P592" s="107"/>
      <c r="Q592" s="107"/>
      <c r="R592" s="107">
        <v>0</v>
      </c>
      <c r="S592" s="107"/>
      <c r="T592" s="107">
        <v>0</v>
      </c>
      <c r="U592" s="107"/>
      <c r="V592" s="107">
        <v>0</v>
      </c>
      <c r="W592" s="107"/>
      <c r="X592" s="107"/>
    </row>
    <row r="593" spans="1:24" ht="47.25">
      <c r="A593" s="143" t="s">
        <v>170</v>
      </c>
      <c r="B593" s="105" t="s">
        <v>765</v>
      </c>
      <c r="C593" s="108" t="s">
        <v>1800</v>
      </c>
      <c r="D593" s="107">
        <v>0</v>
      </c>
      <c r="E593" s="107"/>
      <c r="F593" s="107">
        <v>0</v>
      </c>
      <c r="G593" s="107"/>
      <c r="H593" s="107">
        <v>0.098333333333333328</v>
      </c>
      <c r="I593" s="107"/>
      <c r="J593" s="107"/>
      <c r="K593" s="107">
        <v>0</v>
      </c>
      <c r="L593" s="107"/>
      <c r="M593" s="107">
        <v>0</v>
      </c>
      <c r="N593" s="107"/>
      <c r="O593" s="107">
        <v>0.098333333333333328</v>
      </c>
      <c r="P593" s="107"/>
      <c r="Q593" s="107"/>
      <c r="R593" s="107">
        <v>0</v>
      </c>
      <c r="S593" s="107"/>
      <c r="T593" s="107">
        <v>0</v>
      </c>
      <c r="U593" s="107"/>
      <c r="V593" s="107">
        <v>0.098333333333333328</v>
      </c>
      <c r="W593" s="107"/>
      <c r="X593" s="107"/>
    </row>
    <row r="594" spans="1:24" ht="63">
      <c r="A594" s="143" t="s">
        <v>170</v>
      </c>
      <c r="B594" s="105" t="s">
        <v>766</v>
      </c>
      <c r="C594" s="108" t="s">
        <v>1801</v>
      </c>
      <c r="D594" s="107">
        <v>0.25</v>
      </c>
      <c r="E594" s="107"/>
      <c r="F594" s="107">
        <v>0</v>
      </c>
      <c r="G594" s="107"/>
      <c r="H594" s="107">
        <v>0.60</v>
      </c>
      <c r="I594" s="107"/>
      <c r="J594" s="107"/>
      <c r="K594" s="107">
        <v>0.25</v>
      </c>
      <c r="L594" s="107"/>
      <c r="M594" s="107">
        <v>0</v>
      </c>
      <c r="N594" s="107"/>
      <c r="O594" s="107">
        <v>0.60</v>
      </c>
      <c r="P594" s="107"/>
      <c r="Q594" s="107"/>
      <c r="R594" s="107">
        <v>0.25</v>
      </c>
      <c r="S594" s="107"/>
      <c r="T594" s="107">
        <v>0</v>
      </c>
      <c r="U594" s="107"/>
      <c r="V594" s="107">
        <v>0.60</v>
      </c>
      <c r="W594" s="107"/>
      <c r="X594" s="107"/>
    </row>
    <row r="595" spans="1:24" ht="47.25">
      <c r="A595" s="143" t="s">
        <v>170</v>
      </c>
      <c r="B595" s="105" t="s">
        <v>767</v>
      </c>
      <c r="C595" s="108" t="s">
        <v>1802</v>
      </c>
      <c r="D595" s="107">
        <v>0</v>
      </c>
      <c r="E595" s="107"/>
      <c r="F595" s="107">
        <v>0</v>
      </c>
      <c r="G595" s="107"/>
      <c r="H595" s="107">
        <v>0</v>
      </c>
      <c r="I595" s="107"/>
      <c r="J595" s="107"/>
      <c r="K595" s="107">
        <v>0</v>
      </c>
      <c r="L595" s="107"/>
      <c r="M595" s="107">
        <v>0</v>
      </c>
      <c r="N595" s="107"/>
      <c r="O595" s="107">
        <v>0</v>
      </c>
      <c r="P595" s="107"/>
      <c r="Q595" s="107"/>
      <c r="R595" s="107">
        <v>0</v>
      </c>
      <c r="S595" s="107"/>
      <c r="T595" s="107">
        <v>0</v>
      </c>
      <c r="U595" s="107"/>
      <c r="V595" s="107">
        <v>0</v>
      </c>
      <c r="W595" s="107"/>
      <c r="X595" s="107"/>
    </row>
    <row r="596" spans="1:24" ht="47.25">
      <c r="A596" s="143" t="s">
        <v>170</v>
      </c>
      <c r="B596" s="105" t="s">
        <v>768</v>
      </c>
      <c r="C596" s="108" t="s">
        <v>1803</v>
      </c>
      <c r="D596" s="107">
        <v>0.25</v>
      </c>
      <c r="E596" s="107"/>
      <c r="F596" s="107">
        <v>0</v>
      </c>
      <c r="G596" s="107"/>
      <c r="H596" s="107">
        <v>0.60</v>
      </c>
      <c r="I596" s="107"/>
      <c r="J596" s="107"/>
      <c r="K596" s="107">
        <v>0.25</v>
      </c>
      <c r="L596" s="107"/>
      <c r="M596" s="107">
        <v>0</v>
      </c>
      <c r="N596" s="107"/>
      <c r="O596" s="107">
        <v>0.60</v>
      </c>
      <c r="P596" s="107"/>
      <c r="Q596" s="107"/>
      <c r="R596" s="107">
        <v>0.25</v>
      </c>
      <c r="S596" s="107"/>
      <c r="T596" s="107">
        <v>0</v>
      </c>
      <c r="U596" s="107"/>
      <c r="V596" s="107">
        <v>0.60</v>
      </c>
      <c r="W596" s="107"/>
      <c r="X596" s="107"/>
    </row>
    <row r="597" spans="1:24" ht="47.25">
      <c r="A597" s="143" t="s">
        <v>170</v>
      </c>
      <c r="B597" s="105" t="s">
        <v>769</v>
      </c>
      <c r="C597" s="108" t="s">
        <v>1804</v>
      </c>
      <c r="D597" s="107">
        <v>0.10</v>
      </c>
      <c r="E597" s="107"/>
      <c r="F597" s="107">
        <v>0</v>
      </c>
      <c r="G597" s="107"/>
      <c r="H597" s="107">
        <v>0.60</v>
      </c>
      <c r="I597" s="107"/>
      <c r="J597" s="107"/>
      <c r="K597" s="107">
        <v>0.10</v>
      </c>
      <c r="L597" s="107"/>
      <c r="M597" s="107">
        <v>0</v>
      </c>
      <c r="N597" s="107"/>
      <c r="O597" s="107">
        <v>0.60</v>
      </c>
      <c r="P597" s="107"/>
      <c r="Q597" s="107"/>
      <c r="R597" s="107">
        <v>0.10</v>
      </c>
      <c r="S597" s="107"/>
      <c r="T597" s="107">
        <v>0</v>
      </c>
      <c r="U597" s="107"/>
      <c r="V597" s="107">
        <v>0.60</v>
      </c>
      <c r="W597" s="107"/>
      <c r="X597" s="107"/>
    </row>
    <row r="598" spans="1:24" ht="78.75">
      <c r="A598" s="143" t="s">
        <v>170</v>
      </c>
      <c r="B598" s="105" t="s">
        <v>770</v>
      </c>
      <c r="C598" s="108" t="s">
        <v>1805</v>
      </c>
      <c r="D598" s="107">
        <v>0</v>
      </c>
      <c r="E598" s="107"/>
      <c r="F598" s="107">
        <v>0</v>
      </c>
      <c r="G598" s="107"/>
      <c r="H598" s="107">
        <v>0.26</v>
      </c>
      <c r="I598" s="107"/>
      <c r="J598" s="107"/>
      <c r="K598" s="107">
        <v>0</v>
      </c>
      <c r="L598" s="107"/>
      <c r="M598" s="107">
        <v>0</v>
      </c>
      <c r="N598" s="107"/>
      <c r="O598" s="107">
        <v>0.26</v>
      </c>
      <c r="P598" s="107"/>
      <c r="Q598" s="107"/>
      <c r="R598" s="107">
        <v>0</v>
      </c>
      <c r="S598" s="107"/>
      <c r="T598" s="107">
        <v>0</v>
      </c>
      <c r="U598" s="107"/>
      <c r="V598" s="107">
        <v>0.26</v>
      </c>
      <c r="W598" s="107"/>
      <c r="X598" s="107"/>
    </row>
    <row r="599" spans="1:24" ht="47.25">
      <c r="A599" s="143" t="s">
        <v>170</v>
      </c>
      <c r="B599" s="105" t="s">
        <v>771</v>
      </c>
      <c r="C599" s="108" t="s">
        <v>1806</v>
      </c>
      <c r="D599" s="107">
        <v>0.25</v>
      </c>
      <c r="E599" s="107"/>
      <c r="F599" s="107">
        <v>0</v>
      </c>
      <c r="G599" s="107"/>
      <c r="H599" s="107">
        <v>0.695</v>
      </c>
      <c r="I599" s="107"/>
      <c r="J599" s="107"/>
      <c r="K599" s="107">
        <v>0.25</v>
      </c>
      <c r="L599" s="107"/>
      <c r="M599" s="107">
        <v>0</v>
      </c>
      <c r="N599" s="107"/>
      <c r="O599" s="107">
        <v>0.695</v>
      </c>
      <c r="P599" s="107"/>
      <c r="Q599" s="107"/>
      <c r="R599" s="107">
        <v>0.25</v>
      </c>
      <c r="S599" s="107"/>
      <c r="T599" s="107">
        <v>0</v>
      </c>
      <c r="U599" s="107"/>
      <c r="V599" s="107">
        <v>0.695</v>
      </c>
      <c r="W599" s="107"/>
      <c r="X599" s="107"/>
    </row>
    <row r="600" spans="1:24" ht="94.5">
      <c r="A600" s="143" t="s">
        <v>170</v>
      </c>
      <c r="B600" s="105" t="s">
        <v>772</v>
      </c>
      <c r="C600" s="108" t="s">
        <v>1807</v>
      </c>
      <c r="D600" s="107">
        <v>0</v>
      </c>
      <c r="E600" s="107"/>
      <c r="F600" s="107">
        <v>0</v>
      </c>
      <c r="G600" s="107"/>
      <c r="H600" s="107">
        <v>0</v>
      </c>
      <c r="I600" s="107"/>
      <c r="J600" s="107"/>
      <c r="K600" s="107">
        <v>0</v>
      </c>
      <c r="L600" s="107"/>
      <c r="M600" s="107">
        <v>0</v>
      </c>
      <c r="N600" s="107"/>
      <c r="O600" s="107">
        <v>0</v>
      </c>
      <c r="P600" s="107"/>
      <c r="Q600" s="107"/>
      <c r="R600" s="107">
        <v>0</v>
      </c>
      <c r="S600" s="107"/>
      <c r="T600" s="107">
        <v>0</v>
      </c>
      <c r="U600" s="107"/>
      <c r="V600" s="107">
        <v>0</v>
      </c>
      <c r="W600" s="107"/>
      <c r="X600" s="107"/>
    </row>
    <row r="601" spans="1:24" ht="47.25">
      <c r="A601" s="143" t="s">
        <v>170</v>
      </c>
      <c r="B601" s="105" t="s">
        <v>773</v>
      </c>
      <c r="C601" s="108" t="s">
        <v>1808</v>
      </c>
      <c r="D601" s="107">
        <v>0</v>
      </c>
      <c r="E601" s="107"/>
      <c r="F601" s="107">
        <v>0</v>
      </c>
      <c r="G601" s="107"/>
      <c r="H601" s="107">
        <v>0</v>
      </c>
      <c r="I601" s="107"/>
      <c r="J601" s="107"/>
      <c r="K601" s="107">
        <v>0</v>
      </c>
      <c r="L601" s="107"/>
      <c r="M601" s="107">
        <v>0</v>
      </c>
      <c r="N601" s="107"/>
      <c r="O601" s="107">
        <v>0</v>
      </c>
      <c r="P601" s="107"/>
      <c r="Q601" s="107"/>
      <c r="R601" s="107">
        <v>0</v>
      </c>
      <c r="S601" s="107"/>
      <c r="T601" s="107">
        <v>0</v>
      </c>
      <c r="U601" s="107"/>
      <c r="V601" s="107">
        <v>0</v>
      </c>
      <c r="W601" s="107"/>
      <c r="X601" s="107"/>
    </row>
    <row r="602" spans="1:24" ht="78.75">
      <c r="A602" s="143" t="s">
        <v>170</v>
      </c>
      <c r="B602" s="105" t="s">
        <v>774</v>
      </c>
      <c r="C602" s="108" t="s">
        <v>1809</v>
      </c>
      <c r="D602" s="107">
        <v>0</v>
      </c>
      <c r="E602" s="107"/>
      <c r="F602" s="107">
        <v>0</v>
      </c>
      <c r="G602" s="107"/>
      <c r="H602" s="107">
        <v>0</v>
      </c>
      <c r="I602" s="107"/>
      <c r="J602" s="107"/>
      <c r="K602" s="107">
        <v>0</v>
      </c>
      <c r="L602" s="107"/>
      <c r="M602" s="107">
        <v>0</v>
      </c>
      <c r="N602" s="107"/>
      <c r="O602" s="107">
        <v>0</v>
      </c>
      <c r="P602" s="107"/>
      <c r="Q602" s="107"/>
      <c r="R602" s="107">
        <v>0</v>
      </c>
      <c r="S602" s="107"/>
      <c r="T602" s="107">
        <v>0</v>
      </c>
      <c r="U602" s="107"/>
      <c r="V602" s="107">
        <v>0</v>
      </c>
      <c r="W602" s="107"/>
      <c r="X602" s="107"/>
    </row>
    <row r="603" spans="1:24" ht="63">
      <c r="A603" s="143" t="s">
        <v>170</v>
      </c>
      <c r="B603" s="105" t="s">
        <v>775</v>
      </c>
      <c r="C603" s="108" t="s">
        <v>1810</v>
      </c>
      <c r="D603" s="107">
        <v>0</v>
      </c>
      <c r="E603" s="107"/>
      <c r="F603" s="107">
        <v>0</v>
      </c>
      <c r="G603" s="107"/>
      <c r="H603" s="107">
        <v>4.80</v>
      </c>
      <c r="I603" s="107"/>
      <c r="J603" s="107"/>
      <c r="K603" s="107">
        <v>0</v>
      </c>
      <c r="L603" s="107"/>
      <c r="M603" s="107">
        <v>0</v>
      </c>
      <c r="N603" s="107"/>
      <c r="O603" s="107">
        <v>4.80</v>
      </c>
      <c r="P603" s="107"/>
      <c r="Q603" s="107"/>
      <c r="R603" s="107">
        <v>0</v>
      </c>
      <c r="S603" s="107"/>
      <c r="T603" s="107">
        <v>0</v>
      </c>
      <c r="U603" s="107"/>
      <c r="V603" s="107">
        <v>4.80</v>
      </c>
      <c r="W603" s="107"/>
      <c r="X603" s="107"/>
    </row>
    <row r="604" spans="1:24" ht="63">
      <c r="A604" s="143" t="s">
        <v>170</v>
      </c>
      <c r="B604" s="105" t="s">
        <v>776</v>
      </c>
      <c r="C604" s="108" t="s">
        <v>1811</v>
      </c>
      <c r="D604" s="107">
        <v>0</v>
      </c>
      <c r="E604" s="107"/>
      <c r="F604" s="107">
        <v>0</v>
      </c>
      <c r="G604" s="107"/>
      <c r="H604" s="107">
        <v>0</v>
      </c>
      <c r="I604" s="107"/>
      <c r="J604" s="107"/>
      <c r="K604" s="107">
        <v>0</v>
      </c>
      <c r="L604" s="107"/>
      <c r="M604" s="107">
        <v>0</v>
      </c>
      <c r="N604" s="107"/>
      <c r="O604" s="107">
        <v>0</v>
      </c>
      <c r="P604" s="107"/>
      <c r="Q604" s="107"/>
      <c r="R604" s="107">
        <v>0</v>
      </c>
      <c r="S604" s="107"/>
      <c r="T604" s="107">
        <v>0</v>
      </c>
      <c r="U604" s="107"/>
      <c r="V604" s="107">
        <v>0</v>
      </c>
      <c r="W604" s="107"/>
      <c r="X604" s="107"/>
    </row>
    <row r="605" spans="1:24" ht="47.25">
      <c r="A605" s="143" t="s">
        <v>170</v>
      </c>
      <c r="B605" s="105" t="s">
        <v>777</v>
      </c>
      <c r="C605" s="108" t="s">
        <v>1812</v>
      </c>
      <c r="D605" s="107">
        <v>0</v>
      </c>
      <c r="E605" s="107"/>
      <c r="F605" s="107">
        <v>0</v>
      </c>
      <c r="G605" s="107"/>
      <c r="H605" s="107">
        <v>0</v>
      </c>
      <c r="I605" s="107"/>
      <c r="J605" s="107"/>
      <c r="K605" s="107">
        <v>0</v>
      </c>
      <c r="L605" s="107"/>
      <c r="M605" s="107">
        <v>0</v>
      </c>
      <c r="N605" s="107"/>
      <c r="O605" s="107">
        <v>0</v>
      </c>
      <c r="P605" s="107"/>
      <c r="Q605" s="107"/>
      <c r="R605" s="107">
        <v>0</v>
      </c>
      <c r="S605" s="107"/>
      <c r="T605" s="107">
        <v>0</v>
      </c>
      <c r="U605" s="107"/>
      <c r="V605" s="107">
        <v>0</v>
      </c>
      <c r="W605" s="107"/>
      <c r="X605" s="107"/>
    </row>
    <row r="606" spans="1:24" ht="63">
      <c r="A606" s="143" t="s">
        <v>170</v>
      </c>
      <c r="B606" s="105" t="s">
        <v>778</v>
      </c>
      <c r="C606" s="108" t="s">
        <v>1813</v>
      </c>
      <c r="D606" s="107">
        <v>0.80</v>
      </c>
      <c r="E606" s="107"/>
      <c r="F606" s="107">
        <v>0</v>
      </c>
      <c r="G606" s="107"/>
      <c r="H606" s="107">
        <v>1.1539999999999999</v>
      </c>
      <c r="I606" s="107"/>
      <c r="J606" s="107"/>
      <c r="K606" s="107">
        <v>0.80</v>
      </c>
      <c r="L606" s="107"/>
      <c r="M606" s="107">
        <v>0</v>
      </c>
      <c r="N606" s="107"/>
      <c r="O606" s="107">
        <v>1.1539999999999999</v>
      </c>
      <c r="P606" s="107"/>
      <c r="Q606" s="107"/>
      <c r="R606" s="107">
        <v>0.80</v>
      </c>
      <c r="S606" s="107"/>
      <c r="T606" s="107">
        <v>0</v>
      </c>
      <c r="U606" s="107"/>
      <c r="V606" s="107">
        <v>1.1539999999999999</v>
      </c>
      <c r="W606" s="107"/>
      <c r="X606" s="107"/>
    </row>
    <row r="607" spans="1:24" ht="63">
      <c r="A607" s="143" t="s">
        <v>170</v>
      </c>
      <c r="B607" s="105" t="s">
        <v>779</v>
      </c>
      <c r="C607" s="108" t="s">
        <v>1814</v>
      </c>
      <c r="D607" s="107">
        <v>0.5</v>
      </c>
      <c r="E607" s="107"/>
      <c r="F607" s="107">
        <v>0</v>
      </c>
      <c r="G607" s="107"/>
      <c r="H607" s="107">
        <v>1.472</v>
      </c>
      <c r="I607" s="107"/>
      <c r="J607" s="107"/>
      <c r="K607" s="107">
        <v>0.5</v>
      </c>
      <c r="L607" s="107"/>
      <c r="M607" s="107">
        <v>0</v>
      </c>
      <c r="N607" s="107"/>
      <c r="O607" s="107">
        <v>1.472</v>
      </c>
      <c r="P607" s="107"/>
      <c r="Q607" s="107"/>
      <c r="R607" s="107">
        <v>0.5</v>
      </c>
      <c r="S607" s="107"/>
      <c r="T607" s="107">
        <v>0</v>
      </c>
      <c r="U607" s="107"/>
      <c r="V607" s="107">
        <v>1.472</v>
      </c>
      <c r="W607" s="107"/>
      <c r="X607" s="107"/>
    </row>
    <row r="608" spans="1:24" ht="63">
      <c r="A608" s="143" t="s">
        <v>170</v>
      </c>
      <c r="B608" s="105" t="s">
        <v>780</v>
      </c>
      <c r="C608" s="108" t="s">
        <v>1815</v>
      </c>
      <c r="D608" s="107">
        <v>0.80</v>
      </c>
      <c r="E608" s="107"/>
      <c r="F608" s="107">
        <v>0</v>
      </c>
      <c r="G608" s="107"/>
      <c r="H608" s="107">
        <v>1.6539999999999999</v>
      </c>
      <c r="I608" s="107"/>
      <c r="J608" s="107"/>
      <c r="K608" s="107">
        <v>0.80</v>
      </c>
      <c r="L608" s="107"/>
      <c r="M608" s="107">
        <v>0</v>
      </c>
      <c r="N608" s="107"/>
      <c r="O608" s="107">
        <v>1.6539999999999999</v>
      </c>
      <c r="P608" s="107"/>
      <c r="Q608" s="107"/>
      <c r="R608" s="107">
        <v>0.80</v>
      </c>
      <c r="S608" s="107"/>
      <c r="T608" s="107">
        <v>0</v>
      </c>
      <c r="U608" s="107"/>
      <c r="V608" s="107">
        <v>1.6539999999999999</v>
      </c>
      <c r="W608" s="107"/>
      <c r="X608" s="107"/>
    </row>
    <row r="609" spans="1:24" ht="63">
      <c r="A609" s="143" t="s">
        <v>170</v>
      </c>
      <c r="B609" s="105" t="s">
        <v>781</v>
      </c>
      <c r="C609" s="108" t="s">
        <v>1816</v>
      </c>
      <c r="D609" s="107">
        <v>0.5</v>
      </c>
      <c r="E609" s="107"/>
      <c r="F609" s="107">
        <v>0</v>
      </c>
      <c r="G609" s="107"/>
      <c r="H609" s="107">
        <v>0.79600000000000004</v>
      </c>
      <c r="I609" s="107"/>
      <c r="J609" s="107"/>
      <c r="K609" s="107">
        <v>0.5</v>
      </c>
      <c r="L609" s="107"/>
      <c r="M609" s="107">
        <v>0</v>
      </c>
      <c r="N609" s="107"/>
      <c r="O609" s="107">
        <v>0.79600000000000004</v>
      </c>
      <c r="P609" s="107"/>
      <c r="Q609" s="107"/>
      <c r="R609" s="107">
        <v>0.5</v>
      </c>
      <c r="S609" s="107"/>
      <c r="T609" s="107">
        <v>0</v>
      </c>
      <c r="U609" s="107"/>
      <c r="V609" s="107">
        <v>0.79600000000000004</v>
      </c>
      <c r="W609" s="107"/>
      <c r="X609" s="107"/>
    </row>
    <row r="610" spans="1:24" ht="78.75">
      <c r="A610" s="143" t="s">
        <v>170</v>
      </c>
      <c r="B610" s="105" t="s">
        <v>782</v>
      </c>
      <c r="C610" s="108" t="s">
        <v>1817</v>
      </c>
      <c r="D610" s="107">
        <v>0</v>
      </c>
      <c r="E610" s="107"/>
      <c r="F610" s="107">
        <v>0</v>
      </c>
      <c r="G610" s="107"/>
      <c r="H610" s="107">
        <v>0</v>
      </c>
      <c r="I610" s="107"/>
      <c r="J610" s="107"/>
      <c r="K610" s="107">
        <v>0</v>
      </c>
      <c r="L610" s="107"/>
      <c r="M610" s="107">
        <v>0</v>
      </c>
      <c r="N610" s="107"/>
      <c r="O610" s="107">
        <v>0</v>
      </c>
      <c r="P610" s="107"/>
      <c r="Q610" s="107"/>
      <c r="R610" s="107">
        <v>0</v>
      </c>
      <c r="S610" s="107"/>
      <c r="T610" s="107">
        <v>0</v>
      </c>
      <c r="U610" s="107"/>
      <c r="V610" s="107">
        <v>0</v>
      </c>
      <c r="W610" s="107"/>
      <c r="X610" s="107"/>
    </row>
    <row r="611" spans="1:24" ht="78.75">
      <c r="A611" s="143" t="s">
        <v>170</v>
      </c>
      <c r="B611" s="105" t="s">
        <v>783</v>
      </c>
      <c r="C611" s="108" t="s">
        <v>1818</v>
      </c>
      <c r="D611" s="107">
        <v>0</v>
      </c>
      <c r="E611" s="107"/>
      <c r="F611" s="107">
        <v>0</v>
      </c>
      <c r="G611" s="107"/>
      <c r="H611" s="107">
        <v>0</v>
      </c>
      <c r="I611" s="107"/>
      <c r="J611" s="107"/>
      <c r="K611" s="107">
        <v>0</v>
      </c>
      <c r="L611" s="107"/>
      <c r="M611" s="107">
        <v>0</v>
      </c>
      <c r="N611" s="107"/>
      <c r="O611" s="107">
        <v>0</v>
      </c>
      <c r="P611" s="107"/>
      <c r="Q611" s="107"/>
      <c r="R611" s="107">
        <v>0</v>
      </c>
      <c r="S611" s="107"/>
      <c r="T611" s="107">
        <v>0</v>
      </c>
      <c r="U611" s="107"/>
      <c r="V611" s="107">
        <v>0</v>
      </c>
      <c r="W611" s="107"/>
      <c r="X611" s="107"/>
    </row>
    <row r="612" spans="1:24" ht="47.25">
      <c r="A612" s="143" t="s">
        <v>170</v>
      </c>
      <c r="B612" s="105" t="s">
        <v>784</v>
      </c>
      <c r="C612" s="106" t="s">
        <v>1819</v>
      </c>
      <c r="D612" s="107">
        <v>0</v>
      </c>
      <c r="E612" s="107"/>
      <c r="F612" s="107">
        <v>0</v>
      </c>
      <c r="G612" s="107"/>
      <c r="H612" s="107">
        <v>0.46899999999999997</v>
      </c>
      <c r="I612" s="107"/>
      <c r="J612" s="107"/>
      <c r="K612" s="107">
        <v>0</v>
      </c>
      <c r="L612" s="107"/>
      <c r="M612" s="107">
        <v>0</v>
      </c>
      <c r="N612" s="107"/>
      <c r="O612" s="107">
        <v>0.46899999999999997</v>
      </c>
      <c r="P612" s="107"/>
      <c r="Q612" s="107"/>
      <c r="R612" s="107">
        <v>0</v>
      </c>
      <c r="S612" s="107"/>
      <c r="T612" s="107">
        <v>0</v>
      </c>
      <c r="U612" s="107"/>
      <c r="V612" s="107">
        <v>0.46899999999999997</v>
      </c>
      <c r="W612" s="107"/>
      <c r="X612" s="107"/>
    </row>
    <row r="613" spans="1:24" ht="94.5">
      <c r="A613" s="143" t="s">
        <v>170</v>
      </c>
      <c r="B613" s="105" t="s">
        <v>785</v>
      </c>
      <c r="C613" s="106" t="s">
        <v>1820</v>
      </c>
      <c r="D613" s="107">
        <v>0</v>
      </c>
      <c r="E613" s="107"/>
      <c r="F613" s="107">
        <v>0</v>
      </c>
      <c r="G613" s="107"/>
      <c r="H613" s="107">
        <v>2.5950000000000006</v>
      </c>
      <c r="I613" s="107"/>
      <c r="J613" s="107"/>
      <c r="K613" s="107">
        <v>0</v>
      </c>
      <c r="L613" s="107"/>
      <c r="M613" s="107">
        <v>0</v>
      </c>
      <c r="N613" s="107"/>
      <c r="O613" s="107">
        <v>2.5950000000000006</v>
      </c>
      <c r="P613" s="107"/>
      <c r="Q613" s="107"/>
      <c r="R613" s="107">
        <v>0</v>
      </c>
      <c r="S613" s="107"/>
      <c r="T613" s="107">
        <v>0</v>
      </c>
      <c r="U613" s="107"/>
      <c r="V613" s="107">
        <v>2.5950000000000006</v>
      </c>
      <c r="W613" s="107"/>
      <c r="X613" s="107"/>
    </row>
    <row r="614" spans="1:24" ht="63">
      <c r="A614" s="143" t="s">
        <v>170</v>
      </c>
      <c r="B614" s="105" t="s">
        <v>786</v>
      </c>
      <c r="C614" s="106" t="s">
        <v>1821</v>
      </c>
      <c r="D614" s="107">
        <v>0</v>
      </c>
      <c r="E614" s="107"/>
      <c r="F614" s="107">
        <v>0</v>
      </c>
      <c r="G614" s="107"/>
      <c r="H614" s="107">
        <v>0.40299999999999997</v>
      </c>
      <c r="I614" s="107"/>
      <c r="J614" s="107"/>
      <c r="K614" s="107">
        <v>0</v>
      </c>
      <c r="L614" s="107"/>
      <c r="M614" s="107">
        <v>0</v>
      </c>
      <c r="N614" s="107"/>
      <c r="O614" s="107">
        <v>0.40299999999999997</v>
      </c>
      <c r="P614" s="107"/>
      <c r="Q614" s="107"/>
      <c r="R614" s="107">
        <v>0</v>
      </c>
      <c r="S614" s="107"/>
      <c r="T614" s="107">
        <v>0</v>
      </c>
      <c r="U614" s="107"/>
      <c r="V614" s="107">
        <v>0.40299999999999997</v>
      </c>
      <c r="W614" s="107"/>
      <c r="X614" s="107"/>
    </row>
    <row r="615" spans="1:24" ht="63">
      <c r="A615" s="143" t="s">
        <v>170</v>
      </c>
      <c r="B615" s="105" t="s">
        <v>787</v>
      </c>
      <c r="C615" s="106" t="s">
        <v>1822</v>
      </c>
      <c r="D615" s="107">
        <v>0</v>
      </c>
      <c r="E615" s="107"/>
      <c r="F615" s="107">
        <v>0</v>
      </c>
      <c r="G615" s="107"/>
      <c r="H615" s="107">
        <v>0</v>
      </c>
      <c r="I615" s="107"/>
      <c r="J615" s="107"/>
      <c r="K615" s="107">
        <v>0</v>
      </c>
      <c r="L615" s="107"/>
      <c r="M615" s="107">
        <v>0</v>
      </c>
      <c r="N615" s="107"/>
      <c r="O615" s="107">
        <v>0</v>
      </c>
      <c r="P615" s="107"/>
      <c r="Q615" s="107"/>
      <c r="R615" s="107">
        <v>0</v>
      </c>
      <c r="S615" s="107"/>
      <c r="T615" s="107">
        <v>0</v>
      </c>
      <c r="U615" s="107"/>
      <c r="V615" s="107">
        <v>0</v>
      </c>
      <c r="W615" s="107"/>
      <c r="X615" s="107"/>
    </row>
    <row r="616" spans="1:24" ht="47.25">
      <c r="A616" s="143" t="s">
        <v>170</v>
      </c>
      <c r="B616" s="105" t="s">
        <v>788</v>
      </c>
      <c r="C616" s="108" t="s">
        <v>1823</v>
      </c>
      <c r="D616" s="107">
        <v>0</v>
      </c>
      <c r="E616" s="107"/>
      <c r="F616" s="107">
        <v>0</v>
      </c>
      <c r="G616" s="107"/>
      <c r="H616" s="107">
        <v>0</v>
      </c>
      <c r="I616" s="107"/>
      <c r="J616" s="107"/>
      <c r="K616" s="107">
        <v>0</v>
      </c>
      <c r="L616" s="107"/>
      <c r="M616" s="107">
        <v>0</v>
      </c>
      <c r="N616" s="107"/>
      <c r="O616" s="107">
        <v>0</v>
      </c>
      <c r="P616" s="107"/>
      <c r="Q616" s="107"/>
      <c r="R616" s="107">
        <v>0</v>
      </c>
      <c r="S616" s="107"/>
      <c r="T616" s="107">
        <v>0</v>
      </c>
      <c r="U616" s="107"/>
      <c r="V616" s="107">
        <v>0</v>
      </c>
      <c r="W616" s="107"/>
      <c r="X616" s="107"/>
    </row>
    <row r="617" spans="1:24" ht="63">
      <c r="A617" s="143" t="s">
        <v>170</v>
      </c>
      <c r="B617" s="105" t="s">
        <v>789</v>
      </c>
      <c r="C617" s="108" t="s">
        <v>1824</v>
      </c>
      <c r="D617" s="107">
        <v>0</v>
      </c>
      <c r="E617" s="107"/>
      <c r="F617" s="107">
        <v>0</v>
      </c>
      <c r="G617" s="107"/>
      <c r="H617" s="107">
        <v>0</v>
      </c>
      <c r="I617" s="107"/>
      <c r="J617" s="107"/>
      <c r="K617" s="107">
        <v>0</v>
      </c>
      <c r="L617" s="107"/>
      <c r="M617" s="107">
        <v>0</v>
      </c>
      <c r="N617" s="107"/>
      <c r="O617" s="107">
        <v>0</v>
      </c>
      <c r="P617" s="107"/>
      <c r="Q617" s="107"/>
      <c r="R617" s="107">
        <v>0</v>
      </c>
      <c r="S617" s="107"/>
      <c r="T617" s="107">
        <v>0</v>
      </c>
      <c r="U617" s="107"/>
      <c r="V617" s="107">
        <v>0</v>
      </c>
      <c r="W617" s="107"/>
      <c r="X617" s="107"/>
    </row>
    <row r="618" spans="1:24" ht="63">
      <c r="A618" s="143" t="s">
        <v>170</v>
      </c>
      <c r="B618" s="105" t="s">
        <v>790</v>
      </c>
      <c r="C618" s="108" t="s">
        <v>1825</v>
      </c>
      <c r="D618" s="107">
        <v>0</v>
      </c>
      <c r="E618" s="107"/>
      <c r="F618" s="107">
        <v>0</v>
      </c>
      <c r="G618" s="107"/>
      <c r="H618" s="107">
        <v>0</v>
      </c>
      <c r="I618" s="107"/>
      <c r="J618" s="107"/>
      <c r="K618" s="107">
        <v>0</v>
      </c>
      <c r="L618" s="107"/>
      <c r="M618" s="107">
        <v>0</v>
      </c>
      <c r="N618" s="107"/>
      <c r="O618" s="107">
        <v>0</v>
      </c>
      <c r="P618" s="107"/>
      <c r="Q618" s="107"/>
      <c r="R618" s="107">
        <v>0</v>
      </c>
      <c r="S618" s="107"/>
      <c r="T618" s="107">
        <v>0</v>
      </c>
      <c r="U618" s="107"/>
      <c r="V618" s="107">
        <v>0</v>
      </c>
      <c r="W618" s="107"/>
      <c r="X618" s="107"/>
    </row>
    <row r="619" spans="1:24" ht="47.25">
      <c r="A619" s="143" t="s">
        <v>170</v>
      </c>
      <c r="B619" s="105" t="s">
        <v>791</v>
      </c>
      <c r="C619" s="108" t="s">
        <v>1826</v>
      </c>
      <c r="D619" s="107">
        <v>0</v>
      </c>
      <c r="E619" s="107"/>
      <c r="F619" s="107">
        <v>0</v>
      </c>
      <c r="G619" s="107"/>
      <c r="H619" s="107">
        <v>0</v>
      </c>
      <c r="I619" s="107"/>
      <c r="J619" s="107"/>
      <c r="K619" s="107">
        <v>0</v>
      </c>
      <c r="L619" s="107"/>
      <c r="M619" s="107">
        <v>0</v>
      </c>
      <c r="N619" s="107"/>
      <c r="O619" s="107">
        <v>0</v>
      </c>
      <c r="P619" s="107"/>
      <c r="Q619" s="107"/>
      <c r="R619" s="107">
        <v>0</v>
      </c>
      <c r="S619" s="107"/>
      <c r="T619" s="107">
        <v>0</v>
      </c>
      <c r="U619" s="107"/>
      <c r="V619" s="107">
        <v>0</v>
      </c>
      <c r="W619" s="107"/>
      <c r="X619" s="107"/>
    </row>
    <row r="620" spans="1:24" ht="63">
      <c r="A620" s="143" t="s">
        <v>170</v>
      </c>
      <c r="B620" s="105" t="s">
        <v>792</v>
      </c>
      <c r="C620" s="108" t="s">
        <v>1827</v>
      </c>
      <c r="D620" s="107">
        <v>0</v>
      </c>
      <c r="E620" s="107"/>
      <c r="F620" s="107">
        <v>0</v>
      </c>
      <c r="G620" s="107"/>
      <c r="H620" s="107">
        <v>0.063</v>
      </c>
      <c r="I620" s="107"/>
      <c r="J620" s="107"/>
      <c r="K620" s="107">
        <v>0</v>
      </c>
      <c r="L620" s="107"/>
      <c r="M620" s="107">
        <v>0</v>
      </c>
      <c r="N620" s="107"/>
      <c r="O620" s="107">
        <v>0.063</v>
      </c>
      <c r="P620" s="107"/>
      <c r="Q620" s="107"/>
      <c r="R620" s="107">
        <v>0</v>
      </c>
      <c r="S620" s="107"/>
      <c r="T620" s="107">
        <v>0</v>
      </c>
      <c r="U620" s="107"/>
      <c r="V620" s="107">
        <v>0.063</v>
      </c>
      <c r="W620" s="107"/>
      <c r="X620" s="107"/>
    </row>
    <row r="621" spans="1:24" ht="63">
      <c r="A621" s="143" t="s">
        <v>170</v>
      </c>
      <c r="B621" s="105" t="s">
        <v>793</v>
      </c>
      <c r="C621" s="108" t="s">
        <v>1828</v>
      </c>
      <c r="D621" s="107">
        <v>0</v>
      </c>
      <c r="E621" s="107"/>
      <c r="F621" s="107">
        <v>0</v>
      </c>
      <c r="G621" s="107"/>
      <c r="H621" s="107">
        <v>0</v>
      </c>
      <c r="I621" s="107"/>
      <c r="J621" s="107"/>
      <c r="K621" s="107">
        <v>0</v>
      </c>
      <c r="L621" s="107"/>
      <c r="M621" s="107">
        <v>0</v>
      </c>
      <c r="N621" s="107"/>
      <c r="O621" s="107">
        <v>0</v>
      </c>
      <c r="P621" s="107"/>
      <c r="Q621" s="107"/>
      <c r="R621" s="107">
        <v>0</v>
      </c>
      <c r="S621" s="107"/>
      <c r="T621" s="107">
        <v>0</v>
      </c>
      <c r="U621" s="107"/>
      <c r="V621" s="107">
        <v>0</v>
      </c>
      <c r="W621" s="107"/>
      <c r="X621" s="107"/>
    </row>
    <row r="622" spans="1:24" ht="47.25">
      <c r="A622" s="143" t="s">
        <v>170</v>
      </c>
      <c r="B622" s="105" t="s">
        <v>794</v>
      </c>
      <c r="C622" s="108" t="s">
        <v>1829</v>
      </c>
      <c r="D622" s="107">
        <v>0</v>
      </c>
      <c r="E622" s="107"/>
      <c r="F622" s="107">
        <v>0</v>
      </c>
      <c r="G622" s="107"/>
      <c r="H622" s="107">
        <v>0</v>
      </c>
      <c r="I622" s="107"/>
      <c r="J622" s="107"/>
      <c r="K622" s="107">
        <v>0</v>
      </c>
      <c r="L622" s="107"/>
      <c r="M622" s="107">
        <v>0</v>
      </c>
      <c r="N622" s="107"/>
      <c r="O622" s="107">
        <v>0</v>
      </c>
      <c r="P622" s="107"/>
      <c r="Q622" s="107"/>
      <c r="R622" s="107">
        <v>0</v>
      </c>
      <c r="S622" s="107"/>
      <c r="T622" s="107">
        <v>0</v>
      </c>
      <c r="U622" s="107"/>
      <c r="V622" s="107">
        <v>0</v>
      </c>
      <c r="W622" s="107"/>
      <c r="X622" s="107"/>
    </row>
    <row r="623" spans="1:24" ht="47.25">
      <c r="A623" s="143" t="s">
        <v>170</v>
      </c>
      <c r="B623" s="105" t="s">
        <v>795</v>
      </c>
      <c r="C623" s="108" t="s">
        <v>1830</v>
      </c>
      <c r="D623" s="107">
        <v>0</v>
      </c>
      <c r="E623" s="107"/>
      <c r="F623" s="107">
        <v>0</v>
      </c>
      <c r="G623" s="107"/>
      <c r="H623" s="107">
        <v>0</v>
      </c>
      <c r="I623" s="107"/>
      <c r="J623" s="107"/>
      <c r="K623" s="107">
        <v>0</v>
      </c>
      <c r="L623" s="107"/>
      <c r="M623" s="107">
        <v>0</v>
      </c>
      <c r="N623" s="107"/>
      <c r="O623" s="107">
        <v>0</v>
      </c>
      <c r="P623" s="107"/>
      <c r="Q623" s="107"/>
      <c r="R623" s="107">
        <v>0</v>
      </c>
      <c r="S623" s="107"/>
      <c r="T623" s="107">
        <v>0</v>
      </c>
      <c r="U623" s="107"/>
      <c r="V623" s="107">
        <v>0</v>
      </c>
      <c r="W623" s="107"/>
      <c r="X623" s="107"/>
    </row>
    <row r="624" spans="1:24" ht="47.25">
      <c r="A624" s="143" t="s">
        <v>170</v>
      </c>
      <c r="B624" s="105" t="s">
        <v>796</v>
      </c>
      <c r="C624" s="108" t="s">
        <v>1831</v>
      </c>
      <c r="D624" s="107">
        <v>0</v>
      </c>
      <c r="E624" s="107"/>
      <c r="F624" s="107">
        <v>0</v>
      </c>
      <c r="G624" s="107"/>
      <c r="H624" s="107">
        <v>4.75</v>
      </c>
      <c r="I624" s="107"/>
      <c r="J624" s="107"/>
      <c r="K624" s="107">
        <v>0</v>
      </c>
      <c r="L624" s="107"/>
      <c r="M624" s="107">
        <v>0</v>
      </c>
      <c r="N624" s="107"/>
      <c r="O624" s="107">
        <v>4.75</v>
      </c>
      <c r="P624" s="107"/>
      <c r="Q624" s="107"/>
      <c r="R624" s="107">
        <v>0</v>
      </c>
      <c r="S624" s="107"/>
      <c r="T624" s="107">
        <v>0</v>
      </c>
      <c r="U624" s="107"/>
      <c r="V624" s="107">
        <v>4.75</v>
      </c>
      <c r="W624" s="107"/>
      <c r="X624" s="107"/>
    </row>
    <row r="625" spans="1:24" ht="63">
      <c r="A625" s="143" t="s">
        <v>170</v>
      </c>
      <c r="B625" s="105" t="s">
        <v>797</v>
      </c>
      <c r="C625" s="108" t="s">
        <v>1832</v>
      </c>
      <c r="D625" s="107">
        <v>0</v>
      </c>
      <c r="E625" s="107"/>
      <c r="F625" s="107">
        <v>0</v>
      </c>
      <c r="G625" s="107"/>
      <c r="H625" s="107">
        <v>1.4319999999999999</v>
      </c>
      <c r="I625" s="107"/>
      <c r="J625" s="107"/>
      <c r="K625" s="107">
        <v>0</v>
      </c>
      <c r="L625" s="107"/>
      <c r="M625" s="107">
        <v>0</v>
      </c>
      <c r="N625" s="107"/>
      <c r="O625" s="107">
        <v>1.4319999999999999</v>
      </c>
      <c r="P625" s="107"/>
      <c r="Q625" s="107"/>
      <c r="R625" s="107">
        <v>0</v>
      </c>
      <c r="S625" s="107"/>
      <c r="T625" s="107">
        <v>0</v>
      </c>
      <c r="U625" s="107"/>
      <c r="V625" s="107">
        <v>1.4319999999999999</v>
      </c>
      <c r="W625" s="107"/>
      <c r="X625" s="107"/>
    </row>
    <row r="626" spans="1:24" ht="78.75">
      <c r="A626" s="143" t="s">
        <v>170</v>
      </c>
      <c r="B626" s="105" t="s">
        <v>798</v>
      </c>
      <c r="C626" s="108" t="s">
        <v>1833</v>
      </c>
      <c r="D626" s="107">
        <v>0</v>
      </c>
      <c r="E626" s="107"/>
      <c r="F626" s="107">
        <v>0</v>
      </c>
      <c r="G626" s="107"/>
      <c r="H626" s="107">
        <v>0</v>
      </c>
      <c r="I626" s="107"/>
      <c r="J626" s="107"/>
      <c r="K626" s="107">
        <v>0</v>
      </c>
      <c r="L626" s="107"/>
      <c r="M626" s="107">
        <v>0</v>
      </c>
      <c r="N626" s="107"/>
      <c r="O626" s="107">
        <v>0</v>
      </c>
      <c r="P626" s="107"/>
      <c r="Q626" s="107"/>
      <c r="R626" s="107">
        <v>0</v>
      </c>
      <c r="S626" s="107"/>
      <c r="T626" s="107">
        <v>0</v>
      </c>
      <c r="U626" s="107"/>
      <c r="V626" s="107">
        <v>0</v>
      </c>
      <c r="W626" s="107"/>
      <c r="X626" s="107"/>
    </row>
    <row r="627" spans="1:24" ht="94.5">
      <c r="A627" s="143" t="s">
        <v>170</v>
      </c>
      <c r="B627" s="105" t="s">
        <v>799</v>
      </c>
      <c r="C627" s="108" t="s">
        <v>1834</v>
      </c>
      <c r="D627" s="107">
        <v>0</v>
      </c>
      <c r="E627" s="107"/>
      <c r="F627" s="107">
        <v>0</v>
      </c>
      <c r="G627" s="107"/>
      <c r="H627" s="107">
        <v>0</v>
      </c>
      <c r="I627" s="107"/>
      <c r="J627" s="107"/>
      <c r="K627" s="107">
        <v>0</v>
      </c>
      <c r="L627" s="107"/>
      <c r="M627" s="107">
        <v>0</v>
      </c>
      <c r="N627" s="107"/>
      <c r="O627" s="107">
        <v>0</v>
      </c>
      <c r="P627" s="107"/>
      <c r="Q627" s="107"/>
      <c r="R627" s="107">
        <v>0</v>
      </c>
      <c r="S627" s="107"/>
      <c r="T627" s="107">
        <v>0</v>
      </c>
      <c r="U627" s="107"/>
      <c r="V627" s="107">
        <v>0</v>
      </c>
      <c r="W627" s="107"/>
      <c r="X627" s="107"/>
    </row>
    <row r="628" spans="1:24" ht="78.75">
      <c r="A628" s="143" t="s">
        <v>170</v>
      </c>
      <c r="B628" s="105" t="s">
        <v>800</v>
      </c>
      <c r="C628" s="108" t="s">
        <v>1835</v>
      </c>
      <c r="D628" s="107">
        <v>0</v>
      </c>
      <c r="E628" s="107"/>
      <c r="F628" s="107">
        <v>0</v>
      </c>
      <c r="G628" s="107"/>
      <c r="H628" s="107">
        <v>0</v>
      </c>
      <c r="I628" s="107"/>
      <c r="J628" s="107"/>
      <c r="K628" s="107">
        <v>0</v>
      </c>
      <c r="L628" s="107"/>
      <c r="M628" s="107">
        <v>0</v>
      </c>
      <c r="N628" s="107"/>
      <c r="O628" s="107">
        <v>0</v>
      </c>
      <c r="P628" s="107"/>
      <c r="Q628" s="107"/>
      <c r="R628" s="107">
        <v>0</v>
      </c>
      <c r="S628" s="107"/>
      <c r="T628" s="107">
        <v>0</v>
      </c>
      <c r="U628" s="107"/>
      <c r="V628" s="107">
        <v>0</v>
      </c>
      <c r="W628" s="107"/>
      <c r="X628" s="107"/>
    </row>
    <row r="629" spans="1:24" ht="63">
      <c r="A629" s="143" t="s">
        <v>170</v>
      </c>
      <c r="B629" s="105" t="s">
        <v>801</v>
      </c>
      <c r="C629" s="108" t="s">
        <v>1836</v>
      </c>
      <c r="D629" s="107">
        <v>0</v>
      </c>
      <c r="E629" s="107"/>
      <c r="F629" s="107">
        <v>0</v>
      </c>
      <c r="G629" s="107"/>
      <c r="H629" s="107">
        <v>0</v>
      </c>
      <c r="I629" s="107"/>
      <c r="J629" s="107"/>
      <c r="K629" s="107">
        <v>0</v>
      </c>
      <c r="L629" s="107"/>
      <c r="M629" s="107">
        <v>0</v>
      </c>
      <c r="N629" s="107"/>
      <c r="O629" s="107">
        <v>0</v>
      </c>
      <c r="P629" s="107"/>
      <c r="Q629" s="107"/>
      <c r="R629" s="107">
        <v>0</v>
      </c>
      <c r="S629" s="107"/>
      <c r="T629" s="107">
        <v>0</v>
      </c>
      <c r="U629" s="107"/>
      <c r="V629" s="107">
        <v>0</v>
      </c>
      <c r="W629" s="107"/>
      <c r="X629" s="107"/>
    </row>
    <row r="630" spans="1:24" ht="63">
      <c r="A630" s="143" t="s">
        <v>170</v>
      </c>
      <c r="B630" s="105" t="s">
        <v>802</v>
      </c>
      <c r="C630" s="108" t="s">
        <v>1837</v>
      </c>
      <c r="D630" s="107">
        <v>0</v>
      </c>
      <c r="E630" s="107"/>
      <c r="F630" s="107">
        <v>0</v>
      </c>
      <c r="G630" s="107"/>
      <c r="H630" s="107">
        <v>0</v>
      </c>
      <c r="I630" s="107"/>
      <c r="J630" s="107"/>
      <c r="K630" s="107">
        <v>0</v>
      </c>
      <c r="L630" s="107"/>
      <c r="M630" s="107">
        <v>0</v>
      </c>
      <c r="N630" s="107"/>
      <c r="O630" s="107">
        <v>0</v>
      </c>
      <c r="P630" s="107"/>
      <c r="Q630" s="107"/>
      <c r="R630" s="107">
        <v>0</v>
      </c>
      <c r="S630" s="107"/>
      <c r="T630" s="107">
        <v>0</v>
      </c>
      <c r="U630" s="107"/>
      <c r="V630" s="107">
        <v>0</v>
      </c>
      <c r="W630" s="107"/>
      <c r="X630" s="107"/>
    </row>
    <row r="631" spans="1:24" ht="47.25">
      <c r="A631" s="143" t="s">
        <v>170</v>
      </c>
      <c r="B631" s="105" t="s">
        <v>803</v>
      </c>
      <c r="C631" s="108" t="s">
        <v>1838</v>
      </c>
      <c r="D631" s="107">
        <v>0</v>
      </c>
      <c r="E631" s="107"/>
      <c r="F631" s="107">
        <v>0</v>
      </c>
      <c r="G631" s="107"/>
      <c r="H631" s="107">
        <v>0</v>
      </c>
      <c r="I631" s="107"/>
      <c r="J631" s="107"/>
      <c r="K631" s="107">
        <v>0</v>
      </c>
      <c r="L631" s="107"/>
      <c r="M631" s="107">
        <v>0</v>
      </c>
      <c r="N631" s="107"/>
      <c r="O631" s="107">
        <v>0</v>
      </c>
      <c r="P631" s="107"/>
      <c r="Q631" s="107"/>
      <c r="R631" s="107">
        <v>0</v>
      </c>
      <c r="S631" s="107"/>
      <c r="T631" s="107">
        <v>0</v>
      </c>
      <c r="U631" s="107"/>
      <c r="V631" s="107">
        <v>0</v>
      </c>
      <c r="W631" s="107"/>
      <c r="X631" s="107"/>
    </row>
    <row r="632" spans="1:24" ht="63">
      <c r="A632" s="143" t="s">
        <v>170</v>
      </c>
      <c r="B632" s="105" t="s">
        <v>804</v>
      </c>
      <c r="C632" s="108" t="s">
        <v>1839</v>
      </c>
      <c r="D632" s="107">
        <v>0</v>
      </c>
      <c r="E632" s="107"/>
      <c r="F632" s="107">
        <v>0</v>
      </c>
      <c r="G632" s="107"/>
      <c r="H632" s="107">
        <v>0</v>
      </c>
      <c r="I632" s="107"/>
      <c r="J632" s="107"/>
      <c r="K632" s="107">
        <v>0</v>
      </c>
      <c r="L632" s="107"/>
      <c r="M632" s="107">
        <v>0</v>
      </c>
      <c r="N632" s="107"/>
      <c r="O632" s="107">
        <v>0</v>
      </c>
      <c r="P632" s="107"/>
      <c r="Q632" s="107"/>
      <c r="R632" s="107">
        <v>0</v>
      </c>
      <c r="S632" s="107"/>
      <c r="T632" s="107">
        <v>0</v>
      </c>
      <c r="U632" s="107"/>
      <c r="V632" s="107">
        <v>0</v>
      </c>
      <c r="W632" s="107"/>
      <c r="X632" s="107"/>
    </row>
    <row r="633" spans="1:24" ht="47.25">
      <c r="A633" s="143" t="s">
        <v>170</v>
      </c>
      <c r="B633" s="105" t="s">
        <v>805</v>
      </c>
      <c r="C633" s="108" t="s">
        <v>1840</v>
      </c>
      <c r="D633" s="107">
        <v>0</v>
      </c>
      <c r="E633" s="107"/>
      <c r="F633" s="107">
        <v>0</v>
      </c>
      <c r="G633" s="107"/>
      <c r="H633" s="107">
        <v>0</v>
      </c>
      <c r="I633" s="107"/>
      <c r="J633" s="107"/>
      <c r="K633" s="107">
        <v>0</v>
      </c>
      <c r="L633" s="107"/>
      <c r="M633" s="107">
        <v>0</v>
      </c>
      <c r="N633" s="107"/>
      <c r="O633" s="107">
        <v>0</v>
      </c>
      <c r="P633" s="107"/>
      <c r="Q633" s="107"/>
      <c r="R633" s="107">
        <v>0</v>
      </c>
      <c r="S633" s="107"/>
      <c r="T633" s="107">
        <v>0</v>
      </c>
      <c r="U633" s="107"/>
      <c r="V633" s="107">
        <v>0</v>
      </c>
      <c r="W633" s="107"/>
      <c r="X633" s="107"/>
    </row>
    <row r="634" spans="1:24" ht="63">
      <c r="A634" s="115" t="s">
        <v>170</v>
      </c>
      <c r="B634" s="122" t="s">
        <v>806</v>
      </c>
      <c r="C634" s="119" t="s">
        <v>1841</v>
      </c>
      <c r="D634" s="107">
        <v>0</v>
      </c>
      <c r="E634" s="107"/>
      <c r="F634" s="107">
        <v>0</v>
      </c>
      <c r="G634" s="107"/>
      <c r="H634" s="107">
        <v>0</v>
      </c>
      <c r="I634" s="107"/>
      <c r="J634" s="107"/>
      <c r="K634" s="107">
        <v>0</v>
      </c>
      <c r="L634" s="107"/>
      <c r="M634" s="107">
        <v>0</v>
      </c>
      <c r="N634" s="107"/>
      <c r="O634" s="107">
        <v>0</v>
      </c>
      <c r="P634" s="107"/>
      <c r="Q634" s="107"/>
      <c r="R634" s="107">
        <v>0</v>
      </c>
      <c r="S634" s="107"/>
      <c r="T634" s="107">
        <v>0</v>
      </c>
      <c r="U634" s="107"/>
      <c r="V634" s="107">
        <v>0</v>
      </c>
      <c r="W634" s="107"/>
      <c r="X634" s="107"/>
    </row>
    <row r="635" spans="1:24" ht="94.5">
      <c r="A635" s="115" t="s">
        <v>170</v>
      </c>
      <c r="B635" s="122" t="s">
        <v>807</v>
      </c>
      <c r="C635" s="119" t="s">
        <v>1842</v>
      </c>
      <c r="D635" s="107">
        <v>0</v>
      </c>
      <c r="E635" s="107"/>
      <c r="F635" s="107">
        <v>0</v>
      </c>
      <c r="G635" s="107"/>
      <c r="H635" s="107">
        <v>0</v>
      </c>
      <c r="I635" s="107"/>
      <c r="J635" s="107"/>
      <c r="K635" s="107">
        <v>0</v>
      </c>
      <c r="L635" s="107"/>
      <c r="M635" s="107">
        <v>0</v>
      </c>
      <c r="N635" s="107"/>
      <c r="O635" s="107">
        <v>0</v>
      </c>
      <c r="P635" s="107"/>
      <c r="Q635" s="107"/>
      <c r="R635" s="107">
        <v>0</v>
      </c>
      <c r="S635" s="107"/>
      <c r="T635" s="107">
        <v>0</v>
      </c>
      <c r="U635" s="107"/>
      <c r="V635" s="107">
        <v>0</v>
      </c>
      <c r="W635" s="107"/>
      <c r="X635" s="107"/>
    </row>
    <row r="636" spans="1:24" ht="47.25">
      <c r="A636" s="115" t="s">
        <v>170</v>
      </c>
      <c r="B636" s="122" t="s">
        <v>808</v>
      </c>
      <c r="C636" s="119" t="s">
        <v>1843</v>
      </c>
      <c r="D636" s="107">
        <v>0</v>
      </c>
      <c r="E636" s="107"/>
      <c r="F636" s="107">
        <v>0</v>
      </c>
      <c r="G636" s="107"/>
      <c r="H636" s="107">
        <v>0</v>
      </c>
      <c r="I636" s="107"/>
      <c r="J636" s="107"/>
      <c r="K636" s="107">
        <v>0</v>
      </c>
      <c r="L636" s="107"/>
      <c r="M636" s="107">
        <v>0</v>
      </c>
      <c r="N636" s="107"/>
      <c r="O636" s="107">
        <v>0</v>
      </c>
      <c r="P636" s="107"/>
      <c r="Q636" s="107"/>
      <c r="R636" s="107">
        <v>0</v>
      </c>
      <c r="S636" s="107"/>
      <c r="T636" s="107">
        <v>0</v>
      </c>
      <c r="U636" s="107"/>
      <c r="V636" s="107">
        <v>0</v>
      </c>
      <c r="W636" s="107"/>
      <c r="X636" s="107"/>
    </row>
    <row r="637" spans="1:24" ht="47.25">
      <c r="A637" s="115" t="s">
        <v>170</v>
      </c>
      <c r="B637" s="122" t="s">
        <v>809</v>
      </c>
      <c r="C637" s="119" t="s">
        <v>1844</v>
      </c>
      <c r="D637" s="107">
        <v>0</v>
      </c>
      <c r="E637" s="107"/>
      <c r="F637" s="107">
        <v>0</v>
      </c>
      <c r="G637" s="107"/>
      <c r="H637" s="107">
        <v>0</v>
      </c>
      <c r="I637" s="107"/>
      <c r="J637" s="107"/>
      <c r="K637" s="107">
        <v>0</v>
      </c>
      <c r="L637" s="107"/>
      <c r="M637" s="107">
        <v>0</v>
      </c>
      <c r="N637" s="107"/>
      <c r="O637" s="107">
        <v>0</v>
      </c>
      <c r="P637" s="107"/>
      <c r="Q637" s="107"/>
      <c r="R637" s="107">
        <v>0</v>
      </c>
      <c r="S637" s="107"/>
      <c r="T637" s="107">
        <v>0</v>
      </c>
      <c r="U637" s="107"/>
      <c r="V637" s="107">
        <v>0</v>
      </c>
      <c r="W637" s="107"/>
      <c r="X637" s="107"/>
    </row>
    <row r="638" spans="1:24" ht="78.75">
      <c r="A638" s="115" t="s">
        <v>170</v>
      </c>
      <c r="B638" s="122" t="s">
        <v>810</v>
      </c>
      <c r="C638" s="119" t="s">
        <v>1845</v>
      </c>
      <c r="D638" s="107">
        <v>0</v>
      </c>
      <c r="E638" s="107"/>
      <c r="F638" s="107">
        <v>0</v>
      </c>
      <c r="G638" s="107"/>
      <c r="H638" s="107">
        <v>0</v>
      </c>
      <c r="I638" s="107"/>
      <c r="J638" s="107"/>
      <c r="K638" s="107">
        <v>0</v>
      </c>
      <c r="L638" s="107"/>
      <c r="M638" s="107">
        <v>0</v>
      </c>
      <c r="N638" s="107"/>
      <c r="O638" s="107">
        <v>0</v>
      </c>
      <c r="P638" s="107"/>
      <c r="Q638" s="107"/>
      <c r="R638" s="107">
        <v>0</v>
      </c>
      <c r="S638" s="107"/>
      <c r="T638" s="107">
        <v>0</v>
      </c>
      <c r="U638" s="107"/>
      <c r="V638" s="107">
        <v>0</v>
      </c>
      <c r="W638" s="107"/>
      <c r="X638" s="107"/>
    </row>
    <row r="639" spans="1:24" ht="63">
      <c r="A639" s="115" t="s">
        <v>170</v>
      </c>
      <c r="B639" s="122" t="s">
        <v>811</v>
      </c>
      <c r="C639" s="119" t="s">
        <v>1846</v>
      </c>
      <c r="D639" s="107">
        <v>0</v>
      </c>
      <c r="E639" s="107"/>
      <c r="F639" s="107">
        <v>0</v>
      </c>
      <c r="G639" s="107"/>
      <c r="H639" s="107">
        <v>0</v>
      </c>
      <c r="I639" s="107"/>
      <c r="J639" s="107"/>
      <c r="K639" s="107">
        <v>0</v>
      </c>
      <c r="L639" s="107"/>
      <c r="M639" s="107">
        <v>0</v>
      </c>
      <c r="N639" s="107"/>
      <c r="O639" s="107">
        <v>0</v>
      </c>
      <c r="P639" s="107"/>
      <c r="Q639" s="107"/>
      <c r="R639" s="107">
        <v>0</v>
      </c>
      <c r="S639" s="107"/>
      <c r="T639" s="107">
        <v>0</v>
      </c>
      <c r="U639" s="107"/>
      <c r="V639" s="107">
        <v>0</v>
      </c>
      <c r="W639" s="107"/>
      <c r="X639" s="107"/>
    </row>
    <row r="640" spans="1:24" ht="63">
      <c r="A640" s="115" t="s">
        <v>170</v>
      </c>
      <c r="B640" s="122" t="s">
        <v>812</v>
      </c>
      <c r="C640" s="119" t="s">
        <v>1847</v>
      </c>
      <c r="D640" s="107">
        <v>0</v>
      </c>
      <c r="E640" s="107"/>
      <c r="F640" s="107">
        <v>0.11</v>
      </c>
      <c r="G640" s="107"/>
      <c r="H640" s="107">
        <v>0</v>
      </c>
      <c r="I640" s="107"/>
      <c r="J640" s="107"/>
      <c r="K640" s="107">
        <v>0</v>
      </c>
      <c r="L640" s="107"/>
      <c r="M640" s="107">
        <v>0.11</v>
      </c>
      <c r="N640" s="107"/>
      <c r="O640" s="107">
        <v>0</v>
      </c>
      <c r="P640" s="107"/>
      <c r="Q640" s="107"/>
      <c r="R640" s="107">
        <v>0</v>
      </c>
      <c r="S640" s="107"/>
      <c r="T640" s="107">
        <v>0.11</v>
      </c>
      <c r="U640" s="107"/>
      <c r="V640" s="107">
        <v>0</v>
      </c>
      <c r="W640" s="107"/>
      <c r="X640" s="107"/>
    </row>
    <row r="641" spans="1:24" ht="63">
      <c r="A641" s="115" t="s">
        <v>170</v>
      </c>
      <c r="B641" s="122" t="s">
        <v>813</v>
      </c>
      <c r="C641" s="119" t="s">
        <v>1848</v>
      </c>
      <c r="D641" s="107">
        <v>0</v>
      </c>
      <c r="E641" s="107"/>
      <c r="F641" s="107">
        <v>0</v>
      </c>
      <c r="G641" s="107"/>
      <c r="H641" s="107">
        <v>0</v>
      </c>
      <c r="I641" s="107"/>
      <c r="J641" s="107"/>
      <c r="K641" s="107">
        <v>0</v>
      </c>
      <c r="L641" s="107"/>
      <c r="M641" s="107">
        <v>0</v>
      </c>
      <c r="N641" s="107"/>
      <c r="O641" s="107">
        <v>0</v>
      </c>
      <c r="P641" s="107"/>
      <c r="Q641" s="107"/>
      <c r="R641" s="107">
        <v>0</v>
      </c>
      <c r="S641" s="107"/>
      <c r="T641" s="107">
        <v>0</v>
      </c>
      <c r="U641" s="107"/>
      <c r="V641" s="107">
        <v>0</v>
      </c>
      <c r="W641" s="107"/>
      <c r="X641" s="107"/>
    </row>
    <row r="642" spans="1:24" ht="47.25">
      <c r="A642" s="115" t="s">
        <v>170</v>
      </c>
      <c r="B642" s="122" t="s">
        <v>814</v>
      </c>
      <c r="C642" s="119" t="s">
        <v>1849</v>
      </c>
      <c r="D642" s="107">
        <v>0</v>
      </c>
      <c r="E642" s="107"/>
      <c r="F642" s="107">
        <v>0</v>
      </c>
      <c r="G642" s="107"/>
      <c r="H642" s="107">
        <v>0</v>
      </c>
      <c r="I642" s="107"/>
      <c r="J642" s="107"/>
      <c r="K642" s="107">
        <v>0</v>
      </c>
      <c r="L642" s="107"/>
      <c r="M642" s="107">
        <v>0</v>
      </c>
      <c r="N642" s="107"/>
      <c r="O642" s="107">
        <v>0</v>
      </c>
      <c r="P642" s="107"/>
      <c r="Q642" s="107"/>
      <c r="R642" s="107">
        <v>0</v>
      </c>
      <c r="S642" s="107"/>
      <c r="T642" s="107">
        <v>0</v>
      </c>
      <c r="U642" s="107"/>
      <c r="V642" s="107">
        <v>0</v>
      </c>
      <c r="W642" s="107"/>
      <c r="X642" s="107"/>
    </row>
    <row r="643" spans="1:24" ht="47.25">
      <c r="A643" s="115" t="s">
        <v>170</v>
      </c>
      <c r="B643" s="122" t="s">
        <v>815</v>
      </c>
      <c r="C643" s="119" t="s">
        <v>1850</v>
      </c>
      <c r="D643" s="107">
        <v>0</v>
      </c>
      <c r="E643" s="107"/>
      <c r="F643" s="107">
        <v>0</v>
      </c>
      <c r="G643" s="107"/>
      <c r="H643" s="107">
        <v>0</v>
      </c>
      <c r="I643" s="107"/>
      <c r="J643" s="107"/>
      <c r="K643" s="107">
        <v>0</v>
      </c>
      <c r="L643" s="107"/>
      <c r="M643" s="107">
        <v>0</v>
      </c>
      <c r="N643" s="107"/>
      <c r="O643" s="107">
        <v>0</v>
      </c>
      <c r="P643" s="107"/>
      <c r="Q643" s="107"/>
      <c r="R643" s="107">
        <v>0</v>
      </c>
      <c r="S643" s="107"/>
      <c r="T643" s="107">
        <v>0</v>
      </c>
      <c r="U643" s="107"/>
      <c r="V643" s="107">
        <v>0</v>
      </c>
      <c r="W643" s="107"/>
      <c r="X643" s="107"/>
    </row>
    <row r="644" spans="1:24" ht="94.5">
      <c r="A644" s="115" t="s">
        <v>170</v>
      </c>
      <c r="B644" s="122" t="s">
        <v>816</v>
      </c>
      <c r="C644" s="119" t="s">
        <v>1851</v>
      </c>
      <c r="D644" s="107">
        <v>0</v>
      </c>
      <c r="E644" s="107"/>
      <c r="F644" s="107">
        <v>0</v>
      </c>
      <c r="G644" s="107"/>
      <c r="H644" s="107">
        <v>0</v>
      </c>
      <c r="I644" s="107"/>
      <c r="J644" s="107"/>
      <c r="K644" s="107">
        <v>0</v>
      </c>
      <c r="L644" s="107"/>
      <c r="M644" s="107">
        <v>0</v>
      </c>
      <c r="N644" s="107"/>
      <c r="O644" s="107">
        <v>0</v>
      </c>
      <c r="P644" s="107"/>
      <c r="Q644" s="107"/>
      <c r="R644" s="107">
        <v>0</v>
      </c>
      <c r="S644" s="107"/>
      <c r="T644" s="107">
        <v>0</v>
      </c>
      <c r="U644" s="107"/>
      <c r="V644" s="107">
        <v>0</v>
      </c>
      <c r="W644" s="107"/>
      <c r="X644" s="107"/>
    </row>
    <row r="645" spans="1:24" ht="63">
      <c r="A645" s="115" t="s">
        <v>170</v>
      </c>
      <c r="B645" s="122" t="s">
        <v>817</v>
      </c>
      <c r="C645" s="119" t="s">
        <v>1852</v>
      </c>
      <c r="D645" s="107">
        <v>0</v>
      </c>
      <c r="E645" s="107"/>
      <c r="F645" s="107">
        <v>0</v>
      </c>
      <c r="G645" s="107"/>
      <c r="H645" s="107">
        <v>0</v>
      </c>
      <c r="I645" s="107"/>
      <c r="J645" s="107"/>
      <c r="K645" s="107">
        <v>0</v>
      </c>
      <c r="L645" s="107"/>
      <c r="M645" s="107">
        <v>0</v>
      </c>
      <c r="N645" s="107"/>
      <c r="O645" s="107">
        <v>0</v>
      </c>
      <c r="P645" s="107"/>
      <c r="Q645" s="107"/>
      <c r="R645" s="107">
        <v>0</v>
      </c>
      <c r="S645" s="107"/>
      <c r="T645" s="107">
        <v>0</v>
      </c>
      <c r="U645" s="107"/>
      <c r="V645" s="107">
        <v>0</v>
      </c>
      <c r="W645" s="107"/>
      <c r="X645" s="107"/>
    </row>
    <row r="646" spans="1:24" ht="47.25">
      <c r="A646" s="115" t="s">
        <v>170</v>
      </c>
      <c r="B646" s="122" t="s">
        <v>818</v>
      </c>
      <c r="C646" s="119" t="s">
        <v>1853</v>
      </c>
      <c r="D646" s="107">
        <v>0</v>
      </c>
      <c r="E646" s="107"/>
      <c r="F646" s="107">
        <v>0</v>
      </c>
      <c r="G646" s="107"/>
      <c r="H646" s="107">
        <v>0</v>
      </c>
      <c r="I646" s="107"/>
      <c r="J646" s="107"/>
      <c r="K646" s="107">
        <v>0</v>
      </c>
      <c r="L646" s="107"/>
      <c r="M646" s="107">
        <v>0</v>
      </c>
      <c r="N646" s="107"/>
      <c r="O646" s="107">
        <v>0</v>
      </c>
      <c r="P646" s="107"/>
      <c r="Q646" s="107"/>
      <c r="R646" s="107">
        <v>0</v>
      </c>
      <c r="S646" s="107"/>
      <c r="T646" s="107">
        <v>0</v>
      </c>
      <c r="U646" s="107"/>
      <c r="V646" s="107">
        <v>0</v>
      </c>
      <c r="W646" s="107"/>
      <c r="X646" s="107"/>
    </row>
    <row r="647" spans="1:24" ht="78.75">
      <c r="A647" s="115" t="s">
        <v>170</v>
      </c>
      <c r="B647" s="122" t="s">
        <v>819</v>
      </c>
      <c r="C647" s="119" t="s">
        <v>1854</v>
      </c>
      <c r="D647" s="107">
        <v>0</v>
      </c>
      <c r="E647" s="107"/>
      <c r="F647" s="107">
        <v>0</v>
      </c>
      <c r="G647" s="107"/>
      <c r="H647" s="107">
        <v>0</v>
      </c>
      <c r="I647" s="107"/>
      <c r="J647" s="107"/>
      <c r="K647" s="107">
        <v>0</v>
      </c>
      <c r="L647" s="107"/>
      <c r="M647" s="107">
        <v>0</v>
      </c>
      <c r="N647" s="107"/>
      <c r="O647" s="107">
        <v>0</v>
      </c>
      <c r="P647" s="107"/>
      <c r="Q647" s="107"/>
      <c r="R647" s="107">
        <v>0</v>
      </c>
      <c r="S647" s="107"/>
      <c r="T647" s="107">
        <v>0</v>
      </c>
      <c r="U647" s="107"/>
      <c r="V647" s="107">
        <v>0</v>
      </c>
      <c r="W647" s="107"/>
      <c r="X647" s="107"/>
    </row>
    <row r="648" spans="1:24" ht="78.75">
      <c r="A648" s="115" t="s">
        <v>170</v>
      </c>
      <c r="B648" s="122" t="s">
        <v>820</v>
      </c>
      <c r="C648" s="119" t="s">
        <v>1855</v>
      </c>
      <c r="D648" s="107">
        <v>0</v>
      </c>
      <c r="E648" s="107"/>
      <c r="F648" s="107">
        <v>0</v>
      </c>
      <c r="G648" s="107"/>
      <c r="H648" s="107">
        <v>0</v>
      </c>
      <c r="I648" s="107"/>
      <c r="J648" s="107"/>
      <c r="K648" s="107">
        <v>0</v>
      </c>
      <c r="L648" s="107"/>
      <c r="M648" s="107">
        <v>0</v>
      </c>
      <c r="N648" s="107"/>
      <c r="O648" s="107">
        <v>0</v>
      </c>
      <c r="P648" s="107"/>
      <c r="Q648" s="107"/>
      <c r="R648" s="107">
        <v>0</v>
      </c>
      <c r="S648" s="107"/>
      <c r="T648" s="107">
        <v>0</v>
      </c>
      <c r="U648" s="107"/>
      <c r="V648" s="107">
        <v>0</v>
      </c>
      <c r="W648" s="107"/>
      <c r="X648" s="107"/>
    </row>
    <row r="649" spans="1:24" ht="47.25">
      <c r="A649" s="115" t="s">
        <v>170</v>
      </c>
      <c r="B649" s="122" t="s">
        <v>821</v>
      </c>
      <c r="C649" s="119" t="s">
        <v>1856</v>
      </c>
      <c r="D649" s="107">
        <v>0</v>
      </c>
      <c r="E649" s="107"/>
      <c r="F649" s="107">
        <v>0</v>
      </c>
      <c r="G649" s="107"/>
      <c r="H649" s="107">
        <v>0</v>
      </c>
      <c r="I649" s="107"/>
      <c r="J649" s="107"/>
      <c r="K649" s="107">
        <v>0</v>
      </c>
      <c r="L649" s="107"/>
      <c r="M649" s="107">
        <v>0</v>
      </c>
      <c r="N649" s="107"/>
      <c r="O649" s="107">
        <v>0</v>
      </c>
      <c r="P649" s="107"/>
      <c r="Q649" s="107"/>
      <c r="R649" s="107">
        <v>0</v>
      </c>
      <c r="S649" s="107"/>
      <c r="T649" s="107">
        <v>0</v>
      </c>
      <c r="U649" s="107"/>
      <c r="V649" s="107">
        <v>0</v>
      </c>
      <c r="W649" s="107"/>
      <c r="X649" s="107"/>
    </row>
    <row r="650" spans="1:24" ht="110.25">
      <c r="A650" s="115" t="s">
        <v>170</v>
      </c>
      <c r="B650" s="122" t="s">
        <v>822</v>
      </c>
      <c r="C650" s="119" t="s">
        <v>1857</v>
      </c>
      <c r="D650" s="107">
        <v>0.25</v>
      </c>
      <c r="E650" s="107"/>
      <c r="F650" s="107">
        <v>0</v>
      </c>
      <c r="G650" s="107"/>
      <c r="H650" s="107">
        <v>0.30</v>
      </c>
      <c r="I650" s="107"/>
      <c r="J650" s="107"/>
      <c r="K650" s="107">
        <v>0.25</v>
      </c>
      <c r="L650" s="107"/>
      <c r="M650" s="107">
        <v>0</v>
      </c>
      <c r="N650" s="107"/>
      <c r="O650" s="107">
        <v>0.30</v>
      </c>
      <c r="P650" s="107"/>
      <c r="Q650" s="107"/>
      <c r="R650" s="107">
        <v>0.25</v>
      </c>
      <c r="S650" s="107"/>
      <c r="T650" s="107">
        <v>0</v>
      </c>
      <c r="U650" s="107"/>
      <c r="V650" s="107">
        <v>0.30</v>
      </c>
      <c r="W650" s="107"/>
      <c r="X650" s="107"/>
    </row>
    <row r="651" spans="1:24" ht="78.75">
      <c r="A651" s="115" t="s">
        <v>170</v>
      </c>
      <c r="B651" s="122" t="s">
        <v>823</v>
      </c>
      <c r="C651" s="119" t="s">
        <v>1858</v>
      </c>
      <c r="D651" s="107">
        <v>0</v>
      </c>
      <c r="E651" s="107"/>
      <c r="F651" s="107">
        <v>0</v>
      </c>
      <c r="G651" s="107"/>
      <c r="H651" s="107">
        <v>0</v>
      </c>
      <c r="I651" s="107"/>
      <c r="J651" s="107"/>
      <c r="K651" s="107">
        <v>0</v>
      </c>
      <c r="L651" s="107"/>
      <c r="M651" s="107">
        <v>0</v>
      </c>
      <c r="N651" s="107"/>
      <c r="O651" s="107">
        <v>0</v>
      </c>
      <c r="P651" s="107"/>
      <c r="Q651" s="107"/>
      <c r="R651" s="107">
        <v>0</v>
      </c>
      <c r="S651" s="107"/>
      <c r="T651" s="107">
        <v>0</v>
      </c>
      <c r="U651" s="107"/>
      <c r="V651" s="107">
        <v>0</v>
      </c>
      <c r="W651" s="107"/>
      <c r="X651" s="107"/>
    </row>
    <row r="652" spans="1:24" ht="47.25">
      <c r="A652" s="115" t="s">
        <v>170</v>
      </c>
      <c r="B652" s="122" t="s">
        <v>824</v>
      </c>
      <c r="C652" s="119" t="s">
        <v>1859</v>
      </c>
      <c r="D652" s="107">
        <v>0</v>
      </c>
      <c r="E652" s="107"/>
      <c r="F652" s="107">
        <v>0</v>
      </c>
      <c r="G652" s="107"/>
      <c r="H652" s="107">
        <v>0</v>
      </c>
      <c r="I652" s="107"/>
      <c r="J652" s="107"/>
      <c r="K652" s="107">
        <v>0</v>
      </c>
      <c r="L652" s="107"/>
      <c r="M652" s="107">
        <v>0</v>
      </c>
      <c r="N652" s="107"/>
      <c r="O652" s="107">
        <v>0</v>
      </c>
      <c r="P652" s="107"/>
      <c r="Q652" s="107"/>
      <c r="R652" s="107">
        <v>0</v>
      </c>
      <c r="S652" s="107"/>
      <c r="T652" s="107">
        <v>0</v>
      </c>
      <c r="U652" s="107"/>
      <c r="V652" s="107">
        <v>0</v>
      </c>
      <c r="W652" s="107"/>
      <c r="X652" s="107"/>
    </row>
    <row r="653" spans="1:24" ht="63">
      <c r="A653" s="115" t="s">
        <v>170</v>
      </c>
      <c r="B653" s="122" t="s">
        <v>825</v>
      </c>
      <c r="C653" s="119" t="s">
        <v>1860</v>
      </c>
      <c r="D653" s="107">
        <v>0</v>
      </c>
      <c r="E653" s="107"/>
      <c r="F653" s="107">
        <v>0</v>
      </c>
      <c r="G653" s="107"/>
      <c r="H653" s="107">
        <v>0</v>
      </c>
      <c r="I653" s="107"/>
      <c r="J653" s="107"/>
      <c r="K653" s="107">
        <v>0</v>
      </c>
      <c r="L653" s="107"/>
      <c r="M653" s="107">
        <v>0</v>
      </c>
      <c r="N653" s="107"/>
      <c r="O653" s="107">
        <v>0</v>
      </c>
      <c r="P653" s="107"/>
      <c r="Q653" s="107"/>
      <c r="R653" s="107">
        <v>0</v>
      </c>
      <c r="S653" s="107"/>
      <c r="T653" s="107">
        <v>0</v>
      </c>
      <c r="U653" s="107"/>
      <c r="V653" s="107">
        <v>0</v>
      </c>
      <c r="W653" s="107"/>
      <c r="X653" s="107"/>
    </row>
    <row r="654" spans="1:24" ht="94.5">
      <c r="A654" s="115" t="s">
        <v>170</v>
      </c>
      <c r="B654" s="122" t="s">
        <v>826</v>
      </c>
      <c r="C654" s="119" t="s">
        <v>1861</v>
      </c>
      <c r="D654" s="107">
        <v>0</v>
      </c>
      <c r="E654" s="107"/>
      <c r="F654" s="107">
        <v>0</v>
      </c>
      <c r="G654" s="107"/>
      <c r="H654" s="107">
        <v>0</v>
      </c>
      <c r="I654" s="107"/>
      <c r="J654" s="107"/>
      <c r="K654" s="107">
        <v>0</v>
      </c>
      <c r="L654" s="107"/>
      <c r="M654" s="107">
        <v>0</v>
      </c>
      <c r="N654" s="107"/>
      <c r="O654" s="107">
        <v>0</v>
      </c>
      <c r="P654" s="107"/>
      <c r="Q654" s="107"/>
      <c r="R654" s="107">
        <v>0</v>
      </c>
      <c r="S654" s="107"/>
      <c r="T654" s="107">
        <v>0</v>
      </c>
      <c r="U654" s="107"/>
      <c r="V654" s="107">
        <v>0</v>
      </c>
      <c r="W654" s="107"/>
      <c r="X654" s="107"/>
    </row>
    <row r="655" spans="1:24" ht="63">
      <c r="A655" s="115" t="s">
        <v>170</v>
      </c>
      <c r="B655" s="122" t="s">
        <v>827</v>
      </c>
      <c r="C655" s="119" t="s">
        <v>1862</v>
      </c>
      <c r="D655" s="107">
        <v>0</v>
      </c>
      <c r="E655" s="107"/>
      <c r="F655" s="107">
        <v>0</v>
      </c>
      <c r="G655" s="107"/>
      <c r="H655" s="107">
        <v>0</v>
      </c>
      <c r="I655" s="107"/>
      <c r="J655" s="107"/>
      <c r="K655" s="107">
        <v>0</v>
      </c>
      <c r="L655" s="107"/>
      <c r="M655" s="107">
        <v>0</v>
      </c>
      <c r="N655" s="107"/>
      <c r="O655" s="107">
        <v>0</v>
      </c>
      <c r="P655" s="107"/>
      <c r="Q655" s="107"/>
      <c r="R655" s="107">
        <v>0</v>
      </c>
      <c r="S655" s="107"/>
      <c r="T655" s="107">
        <v>0</v>
      </c>
      <c r="U655" s="107"/>
      <c r="V655" s="107">
        <v>0</v>
      </c>
      <c r="W655" s="107"/>
      <c r="X655" s="107"/>
    </row>
    <row r="656" spans="1:24" ht="110.25">
      <c r="A656" s="115" t="s">
        <v>170</v>
      </c>
      <c r="B656" s="122" t="s">
        <v>828</v>
      </c>
      <c r="C656" s="119" t="s">
        <v>1863</v>
      </c>
      <c r="D656" s="107">
        <v>0</v>
      </c>
      <c r="E656" s="107"/>
      <c r="F656" s="107">
        <v>0</v>
      </c>
      <c r="G656" s="107"/>
      <c r="H656" s="107">
        <v>0</v>
      </c>
      <c r="I656" s="107"/>
      <c r="J656" s="107"/>
      <c r="K656" s="107">
        <v>0</v>
      </c>
      <c r="L656" s="107"/>
      <c r="M656" s="107">
        <v>0</v>
      </c>
      <c r="N656" s="107"/>
      <c r="O656" s="107">
        <v>0</v>
      </c>
      <c r="P656" s="107"/>
      <c r="Q656" s="107"/>
      <c r="R656" s="107">
        <v>0</v>
      </c>
      <c r="S656" s="107"/>
      <c r="T656" s="107">
        <v>0</v>
      </c>
      <c r="U656" s="107"/>
      <c r="V656" s="107">
        <v>0</v>
      </c>
      <c r="W656" s="107"/>
      <c r="X656" s="107"/>
    </row>
    <row r="657" spans="1:24" ht="110.25">
      <c r="A657" s="115" t="s">
        <v>170</v>
      </c>
      <c r="B657" s="122" t="s">
        <v>829</v>
      </c>
      <c r="C657" s="119" t="s">
        <v>1864</v>
      </c>
      <c r="D657" s="107">
        <v>0</v>
      </c>
      <c r="E657" s="107"/>
      <c r="F657" s="107">
        <v>0</v>
      </c>
      <c r="G657" s="107"/>
      <c r="H657" s="107">
        <v>0</v>
      </c>
      <c r="I657" s="107"/>
      <c r="J657" s="107"/>
      <c r="K657" s="107">
        <v>0</v>
      </c>
      <c r="L657" s="107"/>
      <c r="M657" s="107">
        <v>0</v>
      </c>
      <c r="N657" s="107"/>
      <c r="O657" s="107">
        <v>0</v>
      </c>
      <c r="P657" s="107"/>
      <c r="Q657" s="107"/>
      <c r="R657" s="107">
        <v>0</v>
      </c>
      <c r="S657" s="107"/>
      <c r="T657" s="107">
        <v>0</v>
      </c>
      <c r="U657" s="107"/>
      <c r="V657" s="107">
        <v>0</v>
      </c>
      <c r="W657" s="107"/>
      <c r="X657" s="107"/>
    </row>
    <row r="658" spans="1:24" ht="78.75">
      <c r="A658" s="115" t="s">
        <v>170</v>
      </c>
      <c r="B658" s="122" t="s">
        <v>830</v>
      </c>
      <c r="C658" s="119" t="s">
        <v>1865</v>
      </c>
      <c r="D658" s="107">
        <v>0</v>
      </c>
      <c r="E658" s="107"/>
      <c r="F658" s="107">
        <v>0</v>
      </c>
      <c r="G658" s="107"/>
      <c r="H658" s="107">
        <v>0</v>
      </c>
      <c r="I658" s="107"/>
      <c r="J658" s="107"/>
      <c r="K658" s="107">
        <v>0</v>
      </c>
      <c r="L658" s="107"/>
      <c r="M658" s="107">
        <v>0</v>
      </c>
      <c r="N658" s="107"/>
      <c r="O658" s="107">
        <v>0</v>
      </c>
      <c r="P658" s="107"/>
      <c r="Q658" s="107"/>
      <c r="R658" s="107">
        <v>0</v>
      </c>
      <c r="S658" s="107"/>
      <c r="T658" s="107">
        <v>0</v>
      </c>
      <c r="U658" s="107"/>
      <c r="V658" s="107">
        <v>0</v>
      </c>
      <c r="W658" s="107"/>
      <c r="X658" s="107"/>
    </row>
    <row r="659" spans="1:24" ht="78.75">
      <c r="A659" s="115" t="s">
        <v>170</v>
      </c>
      <c r="B659" s="122" t="s">
        <v>831</v>
      </c>
      <c r="C659" s="119" t="s">
        <v>1866</v>
      </c>
      <c r="D659" s="107">
        <v>0</v>
      </c>
      <c r="E659" s="107"/>
      <c r="F659" s="107">
        <v>0</v>
      </c>
      <c r="G659" s="107"/>
      <c r="H659" s="107">
        <v>5.4399999999999995</v>
      </c>
      <c r="I659" s="107"/>
      <c r="J659" s="107"/>
      <c r="K659" s="107">
        <v>0</v>
      </c>
      <c r="L659" s="107"/>
      <c r="M659" s="107">
        <v>0</v>
      </c>
      <c r="N659" s="107"/>
      <c r="O659" s="107">
        <v>5.4399999999999995</v>
      </c>
      <c r="P659" s="107"/>
      <c r="Q659" s="107"/>
      <c r="R659" s="107">
        <v>0</v>
      </c>
      <c r="S659" s="107"/>
      <c r="T659" s="107">
        <v>0</v>
      </c>
      <c r="U659" s="107"/>
      <c r="V659" s="107">
        <v>5.4399999999999995</v>
      </c>
      <c r="W659" s="107"/>
      <c r="X659" s="107"/>
    </row>
    <row r="660" spans="1:24" ht="63">
      <c r="A660" s="115" t="s">
        <v>170</v>
      </c>
      <c r="B660" s="122" t="s">
        <v>832</v>
      </c>
      <c r="C660" s="119" t="s">
        <v>1867</v>
      </c>
      <c r="D660" s="107">
        <v>0</v>
      </c>
      <c r="E660" s="107"/>
      <c r="F660" s="107">
        <v>0</v>
      </c>
      <c r="G660" s="107"/>
      <c r="H660" s="107">
        <v>0</v>
      </c>
      <c r="I660" s="107"/>
      <c r="J660" s="107"/>
      <c r="K660" s="107">
        <v>0</v>
      </c>
      <c r="L660" s="107"/>
      <c r="M660" s="107">
        <v>0</v>
      </c>
      <c r="N660" s="107"/>
      <c r="O660" s="107">
        <v>0</v>
      </c>
      <c r="P660" s="107"/>
      <c r="Q660" s="107"/>
      <c r="R660" s="107">
        <v>0</v>
      </c>
      <c r="S660" s="107"/>
      <c r="T660" s="107">
        <v>0</v>
      </c>
      <c r="U660" s="107"/>
      <c r="V660" s="107">
        <v>0</v>
      </c>
      <c r="W660" s="107"/>
      <c r="X660" s="107"/>
    </row>
    <row r="661" spans="1:24" ht="47.25">
      <c r="A661" s="115" t="s">
        <v>170</v>
      </c>
      <c r="B661" s="122" t="s">
        <v>833</v>
      </c>
      <c r="C661" s="119" t="s">
        <v>1868</v>
      </c>
      <c r="D661" s="107">
        <v>0</v>
      </c>
      <c r="E661" s="107"/>
      <c r="F661" s="107">
        <v>0</v>
      </c>
      <c r="G661" s="107"/>
      <c r="H661" s="107">
        <v>0</v>
      </c>
      <c r="I661" s="107"/>
      <c r="J661" s="107"/>
      <c r="K661" s="107">
        <v>0</v>
      </c>
      <c r="L661" s="107"/>
      <c r="M661" s="107">
        <v>0</v>
      </c>
      <c r="N661" s="107"/>
      <c r="O661" s="107">
        <v>0</v>
      </c>
      <c r="P661" s="107"/>
      <c r="Q661" s="107"/>
      <c r="R661" s="107">
        <v>0</v>
      </c>
      <c r="S661" s="107"/>
      <c r="T661" s="107">
        <v>0</v>
      </c>
      <c r="U661" s="107"/>
      <c r="V661" s="107">
        <v>0</v>
      </c>
      <c r="W661" s="107"/>
      <c r="X661" s="107"/>
    </row>
    <row r="662" spans="1:24" ht="47.25">
      <c r="A662" s="115" t="s">
        <v>170</v>
      </c>
      <c r="B662" s="122" t="s">
        <v>834</v>
      </c>
      <c r="C662" s="119" t="s">
        <v>1869</v>
      </c>
      <c r="D662" s="107">
        <v>0</v>
      </c>
      <c r="E662" s="107"/>
      <c r="F662" s="107">
        <v>0</v>
      </c>
      <c r="G662" s="107"/>
      <c r="H662" s="107">
        <v>0</v>
      </c>
      <c r="I662" s="107"/>
      <c r="J662" s="107"/>
      <c r="K662" s="107">
        <v>0</v>
      </c>
      <c r="L662" s="107"/>
      <c r="M662" s="107">
        <v>0</v>
      </c>
      <c r="N662" s="107"/>
      <c r="O662" s="107">
        <v>0</v>
      </c>
      <c r="P662" s="107"/>
      <c r="Q662" s="107"/>
      <c r="R662" s="107">
        <v>0</v>
      </c>
      <c r="S662" s="107"/>
      <c r="T662" s="107">
        <v>0</v>
      </c>
      <c r="U662" s="107"/>
      <c r="V662" s="107">
        <v>0</v>
      </c>
      <c r="W662" s="107"/>
      <c r="X662" s="107"/>
    </row>
    <row r="663" spans="1:24" ht="78.75">
      <c r="A663" s="115" t="s">
        <v>170</v>
      </c>
      <c r="B663" s="122" t="s">
        <v>835</v>
      </c>
      <c r="C663" s="119" t="s">
        <v>1870</v>
      </c>
      <c r="D663" s="107">
        <v>0</v>
      </c>
      <c r="E663" s="107"/>
      <c r="F663" s="107">
        <v>0</v>
      </c>
      <c r="G663" s="107"/>
      <c r="H663" s="107">
        <v>0</v>
      </c>
      <c r="I663" s="107"/>
      <c r="J663" s="107"/>
      <c r="K663" s="107">
        <v>0</v>
      </c>
      <c r="L663" s="107"/>
      <c r="M663" s="107">
        <v>0</v>
      </c>
      <c r="N663" s="107"/>
      <c r="O663" s="107">
        <v>0</v>
      </c>
      <c r="P663" s="107"/>
      <c r="Q663" s="107"/>
      <c r="R663" s="107">
        <v>0</v>
      </c>
      <c r="S663" s="107"/>
      <c r="T663" s="107">
        <v>0</v>
      </c>
      <c r="U663" s="107"/>
      <c r="V663" s="107">
        <v>0</v>
      </c>
      <c r="W663" s="107"/>
      <c r="X663" s="107"/>
    </row>
    <row r="664" spans="1:24" ht="63">
      <c r="A664" s="115" t="s">
        <v>170</v>
      </c>
      <c r="B664" s="122" t="s">
        <v>836</v>
      </c>
      <c r="C664" s="119" t="s">
        <v>1871</v>
      </c>
      <c r="D664" s="107">
        <v>0</v>
      </c>
      <c r="E664" s="107"/>
      <c r="F664" s="107">
        <v>0</v>
      </c>
      <c r="G664" s="107"/>
      <c r="H664" s="107">
        <v>0</v>
      </c>
      <c r="I664" s="107"/>
      <c r="J664" s="107"/>
      <c r="K664" s="107">
        <v>0</v>
      </c>
      <c r="L664" s="107"/>
      <c r="M664" s="107">
        <v>0</v>
      </c>
      <c r="N664" s="107"/>
      <c r="O664" s="107">
        <v>0</v>
      </c>
      <c r="P664" s="107"/>
      <c r="Q664" s="107"/>
      <c r="R664" s="107">
        <v>0</v>
      </c>
      <c r="S664" s="107"/>
      <c r="T664" s="107">
        <v>0</v>
      </c>
      <c r="U664" s="107"/>
      <c r="V664" s="107">
        <v>0</v>
      </c>
      <c r="W664" s="107"/>
      <c r="X664" s="107"/>
    </row>
    <row r="665" spans="1:24" ht="78.75">
      <c r="A665" s="115" t="s">
        <v>170</v>
      </c>
      <c r="B665" s="122" t="s">
        <v>837</v>
      </c>
      <c r="C665" s="119" t="s">
        <v>1872</v>
      </c>
      <c r="D665" s="107">
        <v>0</v>
      </c>
      <c r="E665" s="107"/>
      <c r="F665" s="107">
        <v>0</v>
      </c>
      <c r="G665" s="107"/>
      <c r="H665" s="107">
        <v>0</v>
      </c>
      <c r="I665" s="107"/>
      <c r="J665" s="107"/>
      <c r="K665" s="107">
        <v>0</v>
      </c>
      <c r="L665" s="107"/>
      <c r="M665" s="107">
        <v>0</v>
      </c>
      <c r="N665" s="107"/>
      <c r="O665" s="107">
        <v>0</v>
      </c>
      <c r="P665" s="107"/>
      <c r="Q665" s="107"/>
      <c r="R665" s="107">
        <v>0</v>
      </c>
      <c r="S665" s="107"/>
      <c r="T665" s="107">
        <v>0</v>
      </c>
      <c r="U665" s="107"/>
      <c r="V665" s="107">
        <v>0</v>
      </c>
      <c r="W665" s="107"/>
      <c r="X665" s="107"/>
    </row>
    <row r="666" spans="1:24" ht="47.25">
      <c r="A666" s="115" t="s">
        <v>170</v>
      </c>
      <c r="B666" s="122" t="s">
        <v>838</v>
      </c>
      <c r="C666" s="119" t="s">
        <v>1873</v>
      </c>
      <c r="D666" s="107">
        <v>0</v>
      </c>
      <c r="E666" s="107"/>
      <c r="F666" s="107">
        <v>0</v>
      </c>
      <c r="G666" s="107"/>
      <c r="H666" s="107">
        <v>0</v>
      </c>
      <c r="I666" s="107"/>
      <c r="J666" s="107"/>
      <c r="K666" s="107">
        <v>0</v>
      </c>
      <c r="L666" s="107"/>
      <c r="M666" s="107">
        <v>0</v>
      </c>
      <c r="N666" s="107"/>
      <c r="O666" s="107">
        <v>0</v>
      </c>
      <c r="P666" s="107"/>
      <c r="Q666" s="107"/>
      <c r="R666" s="107">
        <v>0</v>
      </c>
      <c r="S666" s="107"/>
      <c r="T666" s="107">
        <v>0</v>
      </c>
      <c r="U666" s="107"/>
      <c r="V666" s="107">
        <v>0</v>
      </c>
      <c r="W666" s="107"/>
      <c r="X666" s="107"/>
    </row>
    <row r="667" spans="1:24" ht="78.75">
      <c r="A667" s="115" t="s">
        <v>170</v>
      </c>
      <c r="B667" s="122" t="s">
        <v>839</v>
      </c>
      <c r="C667" s="119" t="s">
        <v>1874</v>
      </c>
      <c r="D667" s="107">
        <v>0</v>
      </c>
      <c r="E667" s="107"/>
      <c r="F667" s="107">
        <v>0</v>
      </c>
      <c r="G667" s="107"/>
      <c r="H667" s="107">
        <v>0</v>
      </c>
      <c r="I667" s="107"/>
      <c r="J667" s="107"/>
      <c r="K667" s="107">
        <v>0</v>
      </c>
      <c r="L667" s="107"/>
      <c r="M667" s="107">
        <v>0</v>
      </c>
      <c r="N667" s="107"/>
      <c r="O667" s="107">
        <v>0</v>
      </c>
      <c r="P667" s="107"/>
      <c r="Q667" s="107"/>
      <c r="R667" s="107">
        <v>0</v>
      </c>
      <c r="S667" s="107"/>
      <c r="T667" s="107">
        <v>0</v>
      </c>
      <c r="U667" s="107"/>
      <c r="V667" s="107">
        <v>0</v>
      </c>
      <c r="W667" s="107"/>
      <c r="X667" s="107"/>
    </row>
    <row r="668" spans="1:24" ht="47.25">
      <c r="A668" s="115" t="s">
        <v>170</v>
      </c>
      <c r="B668" s="122" t="s">
        <v>840</v>
      </c>
      <c r="C668" s="119" t="s">
        <v>1875</v>
      </c>
      <c r="D668" s="107">
        <v>0</v>
      </c>
      <c r="E668" s="107"/>
      <c r="F668" s="107">
        <v>0</v>
      </c>
      <c r="G668" s="107"/>
      <c r="H668" s="107">
        <v>0</v>
      </c>
      <c r="I668" s="107"/>
      <c r="J668" s="107"/>
      <c r="K668" s="107">
        <v>0</v>
      </c>
      <c r="L668" s="107"/>
      <c r="M668" s="107">
        <v>0</v>
      </c>
      <c r="N668" s="107"/>
      <c r="O668" s="107">
        <v>0</v>
      </c>
      <c r="P668" s="107"/>
      <c r="Q668" s="107"/>
      <c r="R668" s="107">
        <v>0</v>
      </c>
      <c r="S668" s="107"/>
      <c r="T668" s="107">
        <v>0</v>
      </c>
      <c r="U668" s="107"/>
      <c r="V668" s="107">
        <v>0</v>
      </c>
      <c r="W668" s="107"/>
      <c r="X668" s="107"/>
    </row>
    <row r="669" spans="1:24" ht="94.5">
      <c r="A669" s="115" t="s">
        <v>170</v>
      </c>
      <c r="B669" s="122" t="s">
        <v>841</v>
      </c>
      <c r="C669" s="119" t="s">
        <v>1876</v>
      </c>
      <c r="D669" s="107">
        <v>0</v>
      </c>
      <c r="E669" s="107"/>
      <c r="F669" s="107">
        <v>0</v>
      </c>
      <c r="G669" s="107"/>
      <c r="H669" s="107">
        <v>0</v>
      </c>
      <c r="I669" s="107"/>
      <c r="J669" s="107"/>
      <c r="K669" s="107">
        <v>0</v>
      </c>
      <c r="L669" s="107"/>
      <c r="M669" s="107">
        <v>0</v>
      </c>
      <c r="N669" s="107"/>
      <c r="O669" s="107">
        <v>0</v>
      </c>
      <c r="P669" s="107"/>
      <c r="Q669" s="107"/>
      <c r="R669" s="107">
        <v>0</v>
      </c>
      <c r="S669" s="107"/>
      <c r="T669" s="107">
        <v>0</v>
      </c>
      <c r="U669" s="107"/>
      <c r="V669" s="107">
        <v>0</v>
      </c>
      <c r="W669" s="107"/>
      <c r="X669" s="107"/>
    </row>
    <row r="670" spans="1:24" ht="78.75">
      <c r="A670" s="115" t="s">
        <v>170</v>
      </c>
      <c r="B670" s="122" t="s">
        <v>842</v>
      </c>
      <c r="C670" s="119" t="s">
        <v>1877</v>
      </c>
      <c r="D670" s="107">
        <v>0</v>
      </c>
      <c r="E670" s="107"/>
      <c r="F670" s="107">
        <v>0</v>
      </c>
      <c r="G670" s="107"/>
      <c r="H670" s="107">
        <v>0</v>
      </c>
      <c r="I670" s="107"/>
      <c r="J670" s="107"/>
      <c r="K670" s="107">
        <v>0</v>
      </c>
      <c r="L670" s="107"/>
      <c r="M670" s="107">
        <v>0</v>
      </c>
      <c r="N670" s="107"/>
      <c r="O670" s="107">
        <v>0</v>
      </c>
      <c r="P670" s="107"/>
      <c r="Q670" s="107"/>
      <c r="R670" s="107">
        <v>0</v>
      </c>
      <c r="S670" s="107"/>
      <c r="T670" s="107">
        <v>0</v>
      </c>
      <c r="U670" s="107"/>
      <c r="V670" s="107">
        <v>0</v>
      </c>
      <c r="W670" s="107"/>
      <c r="X670" s="107"/>
    </row>
    <row r="671" spans="1:24" ht="78.75">
      <c r="A671" s="115" t="s">
        <v>170</v>
      </c>
      <c r="B671" s="122" t="s">
        <v>843</v>
      </c>
      <c r="C671" s="119" t="s">
        <v>1878</v>
      </c>
      <c r="D671" s="107">
        <v>0</v>
      </c>
      <c r="E671" s="107"/>
      <c r="F671" s="107">
        <v>0</v>
      </c>
      <c r="G671" s="107"/>
      <c r="H671" s="107">
        <v>0</v>
      </c>
      <c r="I671" s="107"/>
      <c r="J671" s="107"/>
      <c r="K671" s="107">
        <v>0</v>
      </c>
      <c r="L671" s="107"/>
      <c r="M671" s="107">
        <v>0</v>
      </c>
      <c r="N671" s="107"/>
      <c r="O671" s="107">
        <v>0</v>
      </c>
      <c r="P671" s="107"/>
      <c r="Q671" s="107"/>
      <c r="R671" s="107">
        <v>0</v>
      </c>
      <c r="S671" s="107"/>
      <c r="T671" s="107">
        <v>0</v>
      </c>
      <c r="U671" s="107"/>
      <c r="V671" s="107">
        <v>0</v>
      </c>
      <c r="W671" s="107"/>
      <c r="X671" s="107"/>
    </row>
    <row r="672" spans="1:24" ht="47.25">
      <c r="A672" s="115" t="s">
        <v>170</v>
      </c>
      <c r="B672" s="122" t="s">
        <v>844</v>
      </c>
      <c r="C672" s="119" t="s">
        <v>1879</v>
      </c>
      <c r="D672" s="107">
        <v>0</v>
      </c>
      <c r="E672" s="107"/>
      <c r="F672" s="107">
        <v>0</v>
      </c>
      <c r="G672" s="107"/>
      <c r="H672" s="107">
        <v>0</v>
      </c>
      <c r="I672" s="107"/>
      <c r="J672" s="107"/>
      <c r="K672" s="107">
        <v>0</v>
      </c>
      <c r="L672" s="107"/>
      <c r="M672" s="107">
        <v>0</v>
      </c>
      <c r="N672" s="107"/>
      <c r="O672" s="107">
        <v>0</v>
      </c>
      <c r="P672" s="107"/>
      <c r="Q672" s="107"/>
      <c r="R672" s="107">
        <v>0</v>
      </c>
      <c r="S672" s="107"/>
      <c r="T672" s="107">
        <v>0</v>
      </c>
      <c r="U672" s="107"/>
      <c r="V672" s="107">
        <v>0</v>
      </c>
      <c r="W672" s="107"/>
      <c r="X672" s="107"/>
    </row>
    <row r="673" spans="1:24" ht="47.25">
      <c r="A673" s="115" t="s">
        <v>170</v>
      </c>
      <c r="B673" s="122" t="s">
        <v>845</v>
      </c>
      <c r="C673" s="119" t="s">
        <v>1880</v>
      </c>
      <c r="D673" s="107">
        <v>0</v>
      </c>
      <c r="E673" s="107"/>
      <c r="F673" s="107">
        <v>0</v>
      </c>
      <c r="G673" s="107"/>
      <c r="H673" s="107">
        <v>0</v>
      </c>
      <c r="I673" s="107"/>
      <c r="J673" s="107"/>
      <c r="K673" s="107">
        <v>0</v>
      </c>
      <c r="L673" s="107"/>
      <c r="M673" s="107">
        <v>0</v>
      </c>
      <c r="N673" s="107"/>
      <c r="O673" s="107">
        <v>0</v>
      </c>
      <c r="P673" s="107"/>
      <c r="Q673" s="107"/>
      <c r="R673" s="107">
        <v>0</v>
      </c>
      <c r="S673" s="107"/>
      <c r="T673" s="107">
        <v>0</v>
      </c>
      <c r="U673" s="107"/>
      <c r="V673" s="107">
        <v>0</v>
      </c>
      <c r="W673" s="107"/>
      <c r="X673" s="107"/>
    </row>
    <row r="674" spans="1:24" ht="63">
      <c r="A674" s="115" t="s">
        <v>170</v>
      </c>
      <c r="B674" s="122" t="s">
        <v>846</v>
      </c>
      <c r="C674" s="119" t="s">
        <v>1881</v>
      </c>
      <c r="D674" s="107">
        <v>0</v>
      </c>
      <c r="E674" s="107"/>
      <c r="F674" s="107">
        <v>0</v>
      </c>
      <c r="G674" s="107"/>
      <c r="H674" s="107">
        <v>0</v>
      </c>
      <c r="I674" s="107"/>
      <c r="J674" s="107"/>
      <c r="K674" s="107">
        <v>0</v>
      </c>
      <c r="L674" s="107"/>
      <c r="M674" s="107">
        <v>0</v>
      </c>
      <c r="N674" s="107"/>
      <c r="O674" s="107">
        <v>0</v>
      </c>
      <c r="P674" s="107"/>
      <c r="Q674" s="107"/>
      <c r="R674" s="107">
        <v>0</v>
      </c>
      <c r="S674" s="107"/>
      <c r="T674" s="107">
        <v>0</v>
      </c>
      <c r="U674" s="107"/>
      <c r="V674" s="107">
        <v>0</v>
      </c>
      <c r="W674" s="107"/>
      <c r="X674" s="107"/>
    </row>
    <row r="675" spans="1:24" ht="141.75">
      <c r="A675" s="115" t="s">
        <v>170</v>
      </c>
      <c r="B675" s="122" t="s">
        <v>847</v>
      </c>
      <c r="C675" s="119" t="s">
        <v>1882</v>
      </c>
      <c r="D675" s="107">
        <v>0</v>
      </c>
      <c r="E675" s="107"/>
      <c r="F675" s="107">
        <v>0</v>
      </c>
      <c r="G675" s="107"/>
      <c r="H675" s="107">
        <v>0</v>
      </c>
      <c r="I675" s="107"/>
      <c r="J675" s="107"/>
      <c r="K675" s="107">
        <v>0</v>
      </c>
      <c r="L675" s="107"/>
      <c r="M675" s="107">
        <v>0</v>
      </c>
      <c r="N675" s="107"/>
      <c r="O675" s="107">
        <v>0</v>
      </c>
      <c r="P675" s="107"/>
      <c r="Q675" s="107"/>
      <c r="R675" s="107">
        <v>0</v>
      </c>
      <c r="S675" s="107"/>
      <c r="T675" s="107">
        <v>0</v>
      </c>
      <c r="U675" s="107"/>
      <c r="V675" s="107">
        <v>0</v>
      </c>
      <c r="W675" s="107"/>
      <c r="X675" s="107"/>
    </row>
    <row r="676" spans="1:24" ht="78.75">
      <c r="A676" s="115" t="s">
        <v>170</v>
      </c>
      <c r="B676" s="122" t="s">
        <v>848</v>
      </c>
      <c r="C676" s="119" t="s">
        <v>1883</v>
      </c>
      <c r="D676" s="107">
        <v>0</v>
      </c>
      <c r="E676" s="107"/>
      <c r="F676" s="107">
        <v>0</v>
      </c>
      <c r="G676" s="107"/>
      <c r="H676" s="107">
        <v>0</v>
      </c>
      <c r="I676" s="107"/>
      <c r="J676" s="107"/>
      <c r="K676" s="107">
        <v>0</v>
      </c>
      <c r="L676" s="107"/>
      <c r="M676" s="107">
        <v>0</v>
      </c>
      <c r="N676" s="107"/>
      <c r="O676" s="107">
        <v>0</v>
      </c>
      <c r="P676" s="107"/>
      <c r="Q676" s="107"/>
      <c r="R676" s="107">
        <v>0</v>
      </c>
      <c r="S676" s="107"/>
      <c r="T676" s="107">
        <v>0</v>
      </c>
      <c r="U676" s="107"/>
      <c r="V676" s="107">
        <v>0</v>
      </c>
      <c r="W676" s="107"/>
      <c r="X676" s="107"/>
    </row>
    <row r="677" spans="1:24" ht="78.75">
      <c r="A677" s="115" t="s">
        <v>170</v>
      </c>
      <c r="B677" s="122" t="s">
        <v>849</v>
      </c>
      <c r="C677" s="119" t="s">
        <v>1884</v>
      </c>
      <c r="D677" s="107">
        <v>0</v>
      </c>
      <c r="E677" s="107"/>
      <c r="F677" s="107">
        <v>0</v>
      </c>
      <c r="G677" s="107"/>
      <c r="H677" s="107">
        <v>0</v>
      </c>
      <c r="I677" s="107"/>
      <c r="J677" s="107"/>
      <c r="K677" s="107">
        <v>0</v>
      </c>
      <c r="L677" s="107"/>
      <c r="M677" s="107">
        <v>0</v>
      </c>
      <c r="N677" s="107"/>
      <c r="O677" s="107">
        <v>0</v>
      </c>
      <c r="P677" s="107"/>
      <c r="Q677" s="107"/>
      <c r="R677" s="107">
        <v>0</v>
      </c>
      <c r="S677" s="107"/>
      <c r="T677" s="107">
        <v>0</v>
      </c>
      <c r="U677" s="107"/>
      <c r="V677" s="107">
        <v>0</v>
      </c>
      <c r="W677" s="107"/>
      <c r="X677" s="107"/>
    </row>
    <row r="678" spans="1:24" ht="63">
      <c r="A678" s="115" t="s">
        <v>170</v>
      </c>
      <c r="B678" s="122" t="s">
        <v>850</v>
      </c>
      <c r="C678" s="119" t="s">
        <v>1885</v>
      </c>
      <c r="D678" s="107">
        <v>0</v>
      </c>
      <c r="E678" s="107"/>
      <c r="F678" s="107">
        <v>0</v>
      </c>
      <c r="G678" s="107"/>
      <c r="H678" s="107">
        <v>0.60</v>
      </c>
      <c r="I678" s="107"/>
      <c r="J678" s="107"/>
      <c r="K678" s="107">
        <v>0</v>
      </c>
      <c r="L678" s="107"/>
      <c r="M678" s="107">
        <v>0</v>
      </c>
      <c r="N678" s="107"/>
      <c r="O678" s="107">
        <v>0.60</v>
      </c>
      <c r="P678" s="107"/>
      <c r="Q678" s="107"/>
      <c r="R678" s="107">
        <v>0</v>
      </c>
      <c r="S678" s="107"/>
      <c r="T678" s="107">
        <v>0</v>
      </c>
      <c r="U678" s="107"/>
      <c r="V678" s="107">
        <v>0.60</v>
      </c>
      <c r="W678" s="107"/>
      <c r="X678" s="107"/>
    </row>
    <row r="679" spans="1:24" ht="31.5">
      <c r="A679" s="115" t="s">
        <v>170</v>
      </c>
      <c r="B679" s="122" t="s">
        <v>851</v>
      </c>
      <c r="C679" s="119" t="s">
        <v>1886</v>
      </c>
      <c r="D679" s="107">
        <v>0</v>
      </c>
      <c r="E679" s="107"/>
      <c r="F679" s="107">
        <v>0</v>
      </c>
      <c r="G679" s="107"/>
      <c r="H679" s="107">
        <v>0</v>
      </c>
      <c r="I679" s="107"/>
      <c r="J679" s="107"/>
      <c r="K679" s="107">
        <v>0</v>
      </c>
      <c r="L679" s="107"/>
      <c r="M679" s="107">
        <v>0</v>
      </c>
      <c r="N679" s="107"/>
      <c r="O679" s="107">
        <v>0</v>
      </c>
      <c r="P679" s="107"/>
      <c r="Q679" s="107"/>
      <c r="R679" s="107">
        <v>0</v>
      </c>
      <c r="S679" s="107"/>
      <c r="T679" s="107">
        <v>0</v>
      </c>
      <c r="U679" s="107"/>
      <c r="V679" s="107">
        <v>0</v>
      </c>
      <c r="W679" s="107"/>
      <c r="X679" s="107"/>
    </row>
    <row r="680" spans="1:24" ht="63">
      <c r="A680" s="115" t="s">
        <v>170</v>
      </c>
      <c r="B680" s="122" t="s">
        <v>852</v>
      </c>
      <c r="C680" s="119" t="s">
        <v>1887</v>
      </c>
      <c r="D680" s="107">
        <v>0</v>
      </c>
      <c r="E680" s="107"/>
      <c r="F680" s="107">
        <v>0</v>
      </c>
      <c r="G680" s="107"/>
      <c r="H680" s="107">
        <v>0</v>
      </c>
      <c r="I680" s="107"/>
      <c r="J680" s="107"/>
      <c r="K680" s="107">
        <v>0</v>
      </c>
      <c r="L680" s="107"/>
      <c r="M680" s="107">
        <v>0</v>
      </c>
      <c r="N680" s="107"/>
      <c r="O680" s="107">
        <v>0</v>
      </c>
      <c r="P680" s="107"/>
      <c r="Q680" s="107"/>
      <c r="R680" s="107">
        <v>0</v>
      </c>
      <c r="S680" s="107"/>
      <c r="T680" s="107">
        <v>0</v>
      </c>
      <c r="U680" s="107"/>
      <c r="V680" s="107">
        <v>0</v>
      </c>
      <c r="W680" s="107"/>
      <c r="X680" s="107"/>
    </row>
    <row r="681" spans="1:24" ht="47.25">
      <c r="A681" s="115" t="s">
        <v>170</v>
      </c>
      <c r="B681" s="122" t="s">
        <v>853</v>
      </c>
      <c r="C681" s="119" t="s">
        <v>1888</v>
      </c>
      <c r="D681" s="107">
        <v>0</v>
      </c>
      <c r="E681" s="107"/>
      <c r="F681" s="107">
        <v>0</v>
      </c>
      <c r="G681" s="107"/>
      <c r="H681" s="107">
        <v>0</v>
      </c>
      <c r="I681" s="107"/>
      <c r="J681" s="107"/>
      <c r="K681" s="107">
        <v>0</v>
      </c>
      <c r="L681" s="107"/>
      <c r="M681" s="107">
        <v>0</v>
      </c>
      <c r="N681" s="107"/>
      <c r="O681" s="107">
        <v>0</v>
      </c>
      <c r="P681" s="107"/>
      <c r="Q681" s="107"/>
      <c r="R681" s="107">
        <v>0</v>
      </c>
      <c r="S681" s="107"/>
      <c r="T681" s="107">
        <v>0</v>
      </c>
      <c r="U681" s="107"/>
      <c r="V681" s="107">
        <v>0</v>
      </c>
      <c r="W681" s="107"/>
      <c r="X681" s="107"/>
    </row>
    <row r="682" spans="1:24" ht="78.75">
      <c r="A682" s="115" t="s">
        <v>170</v>
      </c>
      <c r="B682" s="122" t="s">
        <v>854</v>
      </c>
      <c r="C682" s="119" t="s">
        <v>1889</v>
      </c>
      <c r="D682" s="107">
        <v>0</v>
      </c>
      <c r="E682" s="107"/>
      <c r="F682" s="107">
        <v>0</v>
      </c>
      <c r="G682" s="107"/>
      <c r="H682" s="107">
        <v>0</v>
      </c>
      <c r="I682" s="107"/>
      <c r="J682" s="107"/>
      <c r="K682" s="107">
        <v>0</v>
      </c>
      <c r="L682" s="107"/>
      <c r="M682" s="107">
        <v>0</v>
      </c>
      <c r="N682" s="107"/>
      <c r="O682" s="107">
        <v>0</v>
      </c>
      <c r="P682" s="107"/>
      <c r="Q682" s="107"/>
      <c r="R682" s="107">
        <v>0</v>
      </c>
      <c r="S682" s="107"/>
      <c r="T682" s="107">
        <v>0</v>
      </c>
      <c r="U682" s="107"/>
      <c r="V682" s="107">
        <v>0</v>
      </c>
      <c r="W682" s="107"/>
      <c r="X682" s="107"/>
    </row>
    <row r="683" spans="1:24" ht="78.75">
      <c r="A683" s="115" t="s">
        <v>170</v>
      </c>
      <c r="B683" s="122" t="s">
        <v>855</v>
      </c>
      <c r="C683" s="119" t="s">
        <v>1890</v>
      </c>
      <c r="D683" s="107">
        <v>0</v>
      </c>
      <c r="E683" s="107"/>
      <c r="F683" s="107">
        <v>0</v>
      </c>
      <c r="G683" s="107"/>
      <c r="H683" s="107">
        <v>0</v>
      </c>
      <c r="I683" s="107"/>
      <c r="J683" s="107"/>
      <c r="K683" s="107">
        <v>0</v>
      </c>
      <c r="L683" s="107"/>
      <c r="M683" s="107">
        <v>0</v>
      </c>
      <c r="N683" s="107"/>
      <c r="O683" s="107">
        <v>0</v>
      </c>
      <c r="P683" s="107"/>
      <c r="Q683" s="107"/>
      <c r="R683" s="107">
        <v>0</v>
      </c>
      <c r="S683" s="107"/>
      <c r="T683" s="107">
        <v>0</v>
      </c>
      <c r="U683" s="107"/>
      <c r="V683" s="107">
        <v>0</v>
      </c>
      <c r="W683" s="107"/>
      <c r="X683" s="107"/>
    </row>
    <row r="684" spans="1:24" ht="78.75">
      <c r="A684" s="115" t="s">
        <v>170</v>
      </c>
      <c r="B684" s="122" t="s">
        <v>856</v>
      </c>
      <c r="C684" s="119" t="s">
        <v>1891</v>
      </c>
      <c r="D684" s="107">
        <v>0</v>
      </c>
      <c r="E684" s="107"/>
      <c r="F684" s="107">
        <v>0</v>
      </c>
      <c r="G684" s="107"/>
      <c r="H684" s="107">
        <v>0</v>
      </c>
      <c r="I684" s="107"/>
      <c r="J684" s="107"/>
      <c r="K684" s="107">
        <v>0</v>
      </c>
      <c r="L684" s="107"/>
      <c r="M684" s="107">
        <v>0</v>
      </c>
      <c r="N684" s="107"/>
      <c r="O684" s="107">
        <v>0</v>
      </c>
      <c r="P684" s="107"/>
      <c r="Q684" s="107"/>
      <c r="R684" s="107">
        <v>0</v>
      </c>
      <c r="S684" s="107"/>
      <c r="T684" s="107">
        <v>0</v>
      </c>
      <c r="U684" s="107"/>
      <c r="V684" s="107">
        <v>0</v>
      </c>
      <c r="W684" s="107"/>
      <c r="X684" s="107"/>
    </row>
    <row r="685" spans="1:24" ht="47.25">
      <c r="A685" s="115" t="s">
        <v>170</v>
      </c>
      <c r="B685" s="122" t="s">
        <v>857</v>
      </c>
      <c r="C685" s="119" t="s">
        <v>1892</v>
      </c>
      <c r="D685" s="107">
        <v>0.63</v>
      </c>
      <c r="E685" s="107"/>
      <c r="F685" s="107">
        <v>0</v>
      </c>
      <c r="G685" s="107"/>
      <c r="H685" s="107">
        <v>0.5</v>
      </c>
      <c r="I685" s="107"/>
      <c r="J685" s="107"/>
      <c r="K685" s="107">
        <v>0.63</v>
      </c>
      <c r="L685" s="107"/>
      <c r="M685" s="107">
        <v>0</v>
      </c>
      <c r="N685" s="107"/>
      <c r="O685" s="107">
        <v>0.5</v>
      </c>
      <c r="P685" s="107"/>
      <c r="Q685" s="107"/>
      <c r="R685" s="107">
        <v>0.63</v>
      </c>
      <c r="S685" s="107"/>
      <c r="T685" s="107">
        <v>0</v>
      </c>
      <c r="U685" s="107"/>
      <c r="V685" s="107">
        <v>0.5</v>
      </c>
      <c r="W685" s="107"/>
      <c r="X685" s="107"/>
    </row>
    <row r="686" spans="1:24" ht="47.25">
      <c r="A686" s="115" t="s">
        <v>170</v>
      </c>
      <c r="B686" s="122" t="s">
        <v>858</v>
      </c>
      <c r="C686" s="119" t="s">
        <v>1893</v>
      </c>
      <c r="D686" s="107">
        <v>0</v>
      </c>
      <c r="E686" s="107"/>
      <c r="F686" s="107">
        <v>0</v>
      </c>
      <c r="G686" s="107"/>
      <c r="H686" s="107">
        <v>0</v>
      </c>
      <c r="I686" s="107"/>
      <c r="J686" s="107"/>
      <c r="K686" s="107">
        <v>0</v>
      </c>
      <c r="L686" s="107"/>
      <c r="M686" s="107">
        <v>0</v>
      </c>
      <c r="N686" s="107"/>
      <c r="O686" s="107">
        <v>0</v>
      </c>
      <c r="P686" s="107"/>
      <c r="Q686" s="107"/>
      <c r="R686" s="107">
        <v>0</v>
      </c>
      <c r="S686" s="107"/>
      <c r="T686" s="107">
        <v>0</v>
      </c>
      <c r="U686" s="107"/>
      <c r="V686" s="107">
        <v>0</v>
      </c>
      <c r="W686" s="107"/>
      <c r="X686" s="107"/>
    </row>
    <row r="687" spans="1:24" ht="47.25">
      <c r="A687" s="115" t="s">
        <v>170</v>
      </c>
      <c r="B687" s="122" t="s">
        <v>859</v>
      </c>
      <c r="C687" s="119" t="s">
        <v>1894</v>
      </c>
      <c r="D687" s="107">
        <v>0</v>
      </c>
      <c r="E687" s="107"/>
      <c r="F687" s="107">
        <v>0</v>
      </c>
      <c r="G687" s="107"/>
      <c r="H687" s="107">
        <v>0</v>
      </c>
      <c r="I687" s="107"/>
      <c r="J687" s="107"/>
      <c r="K687" s="107">
        <v>0</v>
      </c>
      <c r="L687" s="107"/>
      <c r="M687" s="107">
        <v>0</v>
      </c>
      <c r="N687" s="107"/>
      <c r="O687" s="107">
        <v>0</v>
      </c>
      <c r="P687" s="107"/>
      <c r="Q687" s="107"/>
      <c r="R687" s="107">
        <v>0</v>
      </c>
      <c r="S687" s="107"/>
      <c r="T687" s="107">
        <v>0</v>
      </c>
      <c r="U687" s="107"/>
      <c r="V687" s="107">
        <v>0</v>
      </c>
      <c r="W687" s="107"/>
      <c r="X687" s="107"/>
    </row>
    <row r="688" spans="1:24" ht="47.25">
      <c r="A688" s="115" t="s">
        <v>170</v>
      </c>
      <c r="B688" s="122" t="s">
        <v>860</v>
      </c>
      <c r="C688" s="119" t="s">
        <v>1895</v>
      </c>
      <c r="D688" s="107">
        <v>0</v>
      </c>
      <c r="E688" s="107"/>
      <c r="F688" s="107">
        <v>0</v>
      </c>
      <c r="G688" s="107"/>
      <c r="H688" s="107">
        <v>0</v>
      </c>
      <c r="I688" s="107"/>
      <c r="J688" s="107"/>
      <c r="K688" s="107">
        <v>0</v>
      </c>
      <c r="L688" s="107"/>
      <c r="M688" s="107">
        <v>0</v>
      </c>
      <c r="N688" s="107"/>
      <c r="O688" s="107">
        <v>0</v>
      </c>
      <c r="P688" s="107"/>
      <c r="Q688" s="107"/>
      <c r="R688" s="107">
        <v>0</v>
      </c>
      <c r="S688" s="107"/>
      <c r="T688" s="107">
        <v>0</v>
      </c>
      <c r="U688" s="107"/>
      <c r="V688" s="107">
        <v>0</v>
      </c>
      <c r="W688" s="107"/>
      <c r="X688" s="107"/>
    </row>
    <row r="689" spans="1:24" ht="78.75">
      <c r="A689" s="115" t="s">
        <v>170</v>
      </c>
      <c r="B689" s="122" t="s">
        <v>861</v>
      </c>
      <c r="C689" s="119" t="s">
        <v>1896</v>
      </c>
      <c r="D689" s="107">
        <v>0</v>
      </c>
      <c r="E689" s="107"/>
      <c r="F689" s="107">
        <v>0</v>
      </c>
      <c r="G689" s="107"/>
      <c r="H689" s="107">
        <v>0</v>
      </c>
      <c r="I689" s="107"/>
      <c r="J689" s="107"/>
      <c r="K689" s="107">
        <v>0</v>
      </c>
      <c r="L689" s="107"/>
      <c r="M689" s="107">
        <v>0</v>
      </c>
      <c r="N689" s="107"/>
      <c r="O689" s="107">
        <v>0</v>
      </c>
      <c r="P689" s="107"/>
      <c r="Q689" s="107"/>
      <c r="R689" s="107">
        <v>0</v>
      </c>
      <c r="S689" s="107"/>
      <c r="T689" s="107">
        <v>0</v>
      </c>
      <c r="U689" s="107"/>
      <c r="V689" s="107">
        <v>0</v>
      </c>
      <c r="W689" s="107"/>
      <c r="X689" s="107"/>
    </row>
    <row r="690" spans="1:24" ht="78.75">
      <c r="A690" s="115" t="s">
        <v>170</v>
      </c>
      <c r="B690" s="122" t="s">
        <v>862</v>
      </c>
      <c r="C690" s="119" t="s">
        <v>1897</v>
      </c>
      <c r="D690" s="107">
        <v>0</v>
      </c>
      <c r="E690" s="107"/>
      <c r="F690" s="107">
        <v>0</v>
      </c>
      <c r="G690" s="107"/>
      <c r="H690" s="107">
        <v>0</v>
      </c>
      <c r="I690" s="107"/>
      <c r="J690" s="107"/>
      <c r="K690" s="107">
        <v>0</v>
      </c>
      <c r="L690" s="107"/>
      <c r="M690" s="107">
        <v>0</v>
      </c>
      <c r="N690" s="107"/>
      <c r="O690" s="107">
        <v>0</v>
      </c>
      <c r="P690" s="107"/>
      <c r="Q690" s="107"/>
      <c r="R690" s="107">
        <v>0</v>
      </c>
      <c r="S690" s="107"/>
      <c r="T690" s="107">
        <v>0</v>
      </c>
      <c r="U690" s="107"/>
      <c r="V690" s="107">
        <v>0</v>
      </c>
      <c r="W690" s="107"/>
      <c r="X690" s="107"/>
    </row>
    <row r="691" spans="1:24" ht="94.5">
      <c r="A691" s="115" t="s">
        <v>170</v>
      </c>
      <c r="B691" s="122" t="s">
        <v>863</v>
      </c>
      <c r="C691" s="119" t="s">
        <v>1898</v>
      </c>
      <c r="D691" s="107">
        <v>0</v>
      </c>
      <c r="E691" s="107"/>
      <c r="F691" s="107">
        <v>0</v>
      </c>
      <c r="G691" s="107"/>
      <c r="H691" s="107">
        <v>0</v>
      </c>
      <c r="I691" s="107"/>
      <c r="J691" s="107"/>
      <c r="K691" s="107">
        <v>0</v>
      </c>
      <c r="L691" s="107"/>
      <c r="M691" s="107">
        <v>0</v>
      </c>
      <c r="N691" s="107"/>
      <c r="O691" s="107">
        <v>0</v>
      </c>
      <c r="P691" s="107"/>
      <c r="Q691" s="107"/>
      <c r="R691" s="107">
        <v>0</v>
      </c>
      <c r="S691" s="107"/>
      <c r="T691" s="107">
        <v>0</v>
      </c>
      <c r="U691" s="107"/>
      <c r="V691" s="107">
        <v>0</v>
      </c>
      <c r="W691" s="107"/>
      <c r="X691" s="107"/>
    </row>
    <row r="692" spans="1:24" ht="63">
      <c r="A692" s="115" t="s">
        <v>170</v>
      </c>
      <c r="B692" s="122" t="s">
        <v>864</v>
      </c>
      <c r="C692" s="119" t="s">
        <v>1899</v>
      </c>
      <c r="D692" s="107">
        <v>0</v>
      </c>
      <c r="E692" s="107"/>
      <c r="F692" s="107">
        <v>0</v>
      </c>
      <c r="G692" s="107"/>
      <c r="H692" s="107">
        <v>0</v>
      </c>
      <c r="I692" s="107"/>
      <c r="J692" s="107"/>
      <c r="K692" s="107">
        <v>0</v>
      </c>
      <c r="L692" s="107"/>
      <c r="M692" s="107">
        <v>0</v>
      </c>
      <c r="N692" s="107"/>
      <c r="O692" s="107">
        <v>0</v>
      </c>
      <c r="P692" s="107"/>
      <c r="Q692" s="107"/>
      <c r="R692" s="107">
        <v>0</v>
      </c>
      <c r="S692" s="107"/>
      <c r="T692" s="107">
        <v>0</v>
      </c>
      <c r="U692" s="107"/>
      <c r="V692" s="107">
        <v>0</v>
      </c>
      <c r="W692" s="107"/>
      <c r="X692" s="107"/>
    </row>
    <row r="693" spans="1:24" ht="63">
      <c r="A693" s="115" t="s">
        <v>170</v>
      </c>
      <c r="B693" s="122" t="s">
        <v>865</v>
      </c>
      <c r="C693" s="119" t="s">
        <v>1900</v>
      </c>
      <c r="D693" s="107">
        <v>0</v>
      </c>
      <c r="E693" s="107"/>
      <c r="F693" s="107">
        <v>0</v>
      </c>
      <c r="G693" s="107"/>
      <c r="H693" s="107">
        <v>0.5</v>
      </c>
      <c r="I693" s="107"/>
      <c r="J693" s="107"/>
      <c r="K693" s="107">
        <v>0</v>
      </c>
      <c r="L693" s="107"/>
      <c r="M693" s="107">
        <v>0</v>
      </c>
      <c r="N693" s="107"/>
      <c r="O693" s="107">
        <v>0.5</v>
      </c>
      <c r="P693" s="107"/>
      <c r="Q693" s="107"/>
      <c r="R693" s="107">
        <v>0</v>
      </c>
      <c r="S693" s="107"/>
      <c r="T693" s="107">
        <v>0</v>
      </c>
      <c r="U693" s="107"/>
      <c r="V693" s="107">
        <v>0.5</v>
      </c>
      <c r="W693" s="107"/>
      <c r="X693" s="107"/>
    </row>
    <row r="694" spans="1:24" ht="63">
      <c r="A694" s="115" t="s">
        <v>170</v>
      </c>
      <c r="B694" s="122" t="s">
        <v>866</v>
      </c>
      <c r="C694" s="119" t="s">
        <v>1901</v>
      </c>
      <c r="D694" s="107">
        <v>0</v>
      </c>
      <c r="E694" s="107"/>
      <c r="F694" s="107">
        <v>0</v>
      </c>
      <c r="G694" s="107"/>
      <c r="H694" s="107">
        <v>0</v>
      </c>
      <c r="I694" s="107"/>
      <c r="J694" s="107"/>
      <c r="K694" s="107">
        <v>0</v>
      </c>
      <c r="L694" s="107"/>
      <c r="M694" s="107">
        <v>0</v>
      </c>
      <c r="N694" s="107"/>
      <c r="O694" s="107">
        <v>0</v>
      </c>
      <c r="P694" s="107"/>
      <c r="Q694" s="107"/>
      <c r="R694" s="107">
        <v>0</v>
      </c>
      <c r="S694" s="107"/>
      <c r="T694" s="107">
        <v>0</v>
      </c>
      <c r="U694" s="107"/>
      <c r="V694" s="107">
        <v>0</v>
      </c>
      <c r="W694" s="107"/>
      <c r="X694" s="107"/>
    </row>
    <row r="695" spans="1:24" ht="47.25">
      <c r="A695" s="115" t="s">
        <v>170</v>
      </c>
      <c r="B695" s="122" t="s">
        <v>867</v>
      </c>
      <c r="C695" s="119" t="s">
        <v>1902</v>
      </c>
      <c r="D695" s="107">
        <v>0</v>
      </c>
      <c r="E695" s="107"/>
      <c r="F695" s="107">
        <v>0</v>
      </c>
      <c r="G695" s="107"/>
      <c r="H695" s="107">
        <v>0</v>
      </c>
      <c r="I695" s="107"/>
      <c r="J695" s="107"/>
      <c r="K695" s="107">
        <v>0</v>
      </c>
      <c r="L695" s="107"/>
      <c r="M695" s="107">
        <v>0</v>
      </c>
      <c r="N695" s="107"/>
      <c r="O695" s="107">
        <v>0</v>
      </c>
      <c r="P695" s="107"/>
      <c r="Q695" s="107"/>
      <c r="R695" s="107">
        <v>0</v>
      </c>
      <c r="S695" s="107"/>
      <c r="T695" s="107">
        <v>0</v>
      </c>
      <c r="U695" s="107"/>
      <c r="V695" s="107">
        <v>0</v>
      </c>
      <c r="W695" s="107"/>
      <c r="X695" s="107"/>
    </row>
    <row r="696" spans="1:24" ht="94.5">
      <c r="A696" s="115" t="s">
        <v>170</v>
      </c>
      <c r="B696" s="122" t="s">
        <v>868</v>
      </c>
      <c r="C696" s="119" t="s">
        <v>1903</v>
      </c>
      <c r="D696" s="107">
        <v>0</v>
      </c>
      <c r="E696" s="107"/>
      <c r="F696" s="107">
        <v>0</v>
      </c>
      <c r="G696" s="107"/>
      <c r="H696" s="107">
        <v>0</v>
      </c>
      <c r="I696" s="107"/>
      <c r="J696" s="107"/>
      <c r="K696" s="107">
        <v>0</v>
      </c>
      <c r="L696" s="107"/>
      <c r="M696" s="107">
        <v>0</v>
      </c>
      <c r="N696" s="107"/>
      <c r="O696" s="107">
        <v>0</v>
      </c>
      <c r="P696" s="107"/>
      <c r="Q696" s="107"/>
      <c r="R696" s="107">
        <v>0</v>
      </c>
      <c r="S696" s="107"/>
      <c r="T696" s="107">
        <v>0</v>
      </c>
      <c r="U696" s="107"/>
      <c r="V696" s="107">
        <v>0</v>
      </c>
      <c r="W696" s="107"/>
      <c r="X696" s="107"/>
    </row>
    <row r="697" spans="1:24" ht="78.75">
      <c r="A697" s="115" t="s">
        <v>170</v>
      </c>
      <c r="B697" s="122" t="s">
        <v>869</v>
      </c>
      <c r="C697" s="119" t="s">
        <v>1904</v>
      </c>
      <c r="D697" s="107">
        <v>0</v>
      </c>
      <c r="E697" s="107"/>
      <c r="F697" s="107">
        <v>0</v>
      </c>
      <c r="G697" s="107"/>
      <c r="H697" s="107">
        <v>0</v>
      </c>
      <c r="I697" s="107"/>
      <c r="J697" s="107"/>
      <c r="K697" s="107">
        <v>0</v>
      </c>
      <c r="L697" s="107"/>
      <c r="M697" s="107">
        <v>0</v>
      </c>
      <c r="N697" s="107"/>
      <c r="O697" s="107">
        <v>0</v>
      </c>
      <c r="P697" s="107"/>
      <c r="Q697" s="107"/>
      <c r="R697" s="107">
        <v>0</v>
      </c>
      <c r="S697" s="107"/>
      <c r="T697" s="107">
        <v>0</v>
      </c>
      <c r="U697" s="107"/>
      <c r="V697" s="107">
        <v>0</v>
      </c>
      <c r="W697" s="107"/>
      <c r="X697" s="107"/>
    </row>
    <row r="698" spans="1:24" ht="63">
      <c r="A698" s="115" t="s">
        <v>170</v>
      </c>
      <c r="B698" s="122" t="s">
        <v>870</v>
      </c>
      <c r="C698" s="119" t="s">
        <v>1905</v>
      </c>
      <c r="D698" s="107">
        <v>0.063</v>
      </c>
      <c r="E698" s="107"/>
      <c r="F698" s="107">
        <v>0.03</v>
      </c>
      <c r="G698" s="107"/>
      <c r="H698" s="107">
        <v>0</v>
      </c>
      <c r="I698" s="107"/>
      <c r="J698" s="107"/>
      <c r="K698" s="107">
        <v>0.063</v>
      </c>
      <c r="L698" s="107"/>
      <c r="M698" s="107">
        <v>0.03</v>
      </c>
      <c r="N698" s="107"/>
      <c r="O698" s="107">
        <v>0</v>
      </c>
      <c r="P698" s="107"/>
      <c r="Q698" s="107"/>
      <c r="R698" s="107">
        <v>0.063</v>
      </c>
      <c r="S698" s="107"/>
      <c r="T698" s="107">
        <v>0.03</v>
      </c>
      <c r="U698" s="107"/>
      <c r="V698" s="107">
        <v>0</v>
      </c>
      <c r="W698" s="107"/>
      <c r="X698" s="107"/>
    </row>
    <row r="699" spans="1:24" ht="110.25">
      <c r="A699" s="115" t="s">
        <v>170</v>
      </c>
      <c r="B699" s="122" t="s">
        <v>871</v>
      </c>
      <c r="C699" s="119" t="s">
        <v>1906</v>
      </c>
      <c r="D699" s="107">
        <v>0</v>
      </c>
      <c r="E699" s="107"/>
      <c r="F699" s="107">
        <v>0</v>
      </c>
      <c r="G699" s="107"/>
      <c r="H699" s="107">
        <v>0.12</v>
      </c>
      <c r="I699" s="107"/>
      <c r="J699" s="107"/>
      <c r="K699" s="107">
        <v>0</v>
      </c>
      <c r="L699" s="107"/>
      <c r="M699" s="107">
        <v>0</v>
      </c>
      <c r="N699" s="107"/>
      <c r="O699" s="107">
        <v>0.12</v>
      </c>
      <c r="P699" s="107"/>
      <c r="Q699" s="107"/>
      <c r="R699" s="107">
        <v>0</v>
      </c>
      <c r="S699" s="107"/>
      <c r="T699" s="107">
        <v>0</v>
      </c>
      <c r="U699" s="107"/>
      <c r="V699" s="107">
        <v>0.12</v>
      </c>
      <c r="W699" s="107"/>
      <c r="X699" s="107"/>
    </row>
    <row r="700" spans="1:24" ht="94.5">
      <c r="A700" s="115" t="s">
        <v>170</v>
      </c>
      <c r="B700" s="122" t="s">
        <v>872</v>
      </c>
      <c r="C700" s="119" t="s">
        <v>1907</v>
      </c>
      <c r="D700" s="107">
        <v>0</v>
      </c>
      <c r="E700" s="107"/>
      <c r="F700" s="107">
        <v>0</v>
      </c>
      <c r="G700" s="107"/>
      <c r="H700" s="107">
        <v>0</v>
      </c>
      <c r="I700" s="107"/>
      <c r="J700" s="107"/>
      <c r="K700" s="107">
        <v>0</v>
      </c>
      <c r="L700" s="107"/>
      <c r="M700" s="107">
        <v>0</v>
      </c>
      <c r="N700" s="107"/>
      <c r="O700" s="107">
        <v>0</v>
      </c>
      <c r="P700" s="107"/>
      <c r="Q700" s="107"/>
      <c r="R700" s="107">
        <v>0</v>
      </c>
      <c r="S700" s="107"/>
      <c r="T700" s="107">
        <v>0</v>
      </c>
      <c r="U700" s="107"/>
      <c r="V700" s="107">
        <v>0</v>
      </c>
      <c r="W700" s="107"/>
      <c r="X700" s="107"/>
    </row>
    <row r="701" spans="1:24" ht="94.5">
      <c r="A701" s="115" t="s">
        <v>170</v>
      </c>
      <c r="B701" s="122" t="s">
        <v>873</v>
      </c>
      <c r="C701" s="119" t="s">
        <v>1908</v>
      </c>
      <c r="D701" s="107">
        <v>0</v>
      </c>
      <c r="E701" s="107"/>
      <c r="F701" s="107">
        <v>0</v>
      </c>
      <c r="G701" s="107"/>
      <c r="H701" s="107">
        <v>0</v>
      </c>
      <c r="I701" s="107"/>
      <c r="J701" s="107"/>
      <c r="K701" s="107">
        <v>0</v>
      </c>
      <c r="L701" s="107"/>
      <c r="M701" s="107">
        <v>0</v>
      </c>
      <c r="N701" s="107"/>
      <c r="O701" s="107">
        <v>0</v>
      </c>
      <c r="P701" s="107"/>
      <c r="Q701" s="107"/>
      <c r="R701" s="107">
        <v>0</v>
      </c>
      <c r="S701" s="107"/>
      <c r="T701" s="107">
        <v>0</v>
      </c>
      <c r="U701" s="107"/>
      <c r="V701" s="107">
        <v>0</v>
      </c>
      <c r="W701" s="107"/>
      <c r="X701" s="107"/>
    </row>
    <row r="702" spans="1:24" ht="63">
      <c r="A702" s="115" t="s">
        <v>170</v>
      </c>
      <c r="B702" s="122" t="s">
        <v>874</v>
      </c>
      <c r="C702" s="119" t="s">
        <v>1909</v>
      </c>
      <c r="D702" s="107">
        <v>0</v>
      </c>
      <c r="E702" s="107"/>
      <c r="F702" s="107">
        <v>0</v>
      </c>
      <c r="G702" s="107"/>
      <c r="H702" s="107">
        <v>0</v>
      </c>
      <c r="I702" s="107"/>
      <c r="J702" s="107"/>
      <c r="K702" s="107">
        <v>0</v>
      </c>
      <c r="L702" s="107"/>
      <c r="M702" s="107">
        <v>0</v>
      </c>
      <c r="N702" s="107"/>
      <c r="O702" s="107">
        <v>0</v>
      </c>
      <c r="P702" s="107"/>
      <c r="Q702" s="107"/>
      <c r="R702" s="107">
        <v>0</v>
      </c>
      <c r="S702" s="107"/>
      <c r="T702" s="107">
        <v>0</v>
      </c>
      <c r="U702" s="107"/>
      <c r="V702" s="107">
        <v>0</v>
      </c>
      <c r="W702" s="107"/>
      <c r="X702" s="107"/>
    </row>
    <row r="703" spans="1:24" ht="94.5">
      <c r="A703" s="115" t="s">
        <v>170</v>
      </c>
      <c r="B703" s="122" t="s">
        <v>875</v>
      </c>
      <c r="C703" s="119" t="s">
        <v>1910</v>
      </c>
      <c r="D703" s="107">
        <v>0</v>
      </c>
      <c r="E703" s="107"/>
      <c r="F703" s="107">
        <v>0</v>
      </c>
      <c r="G703" s="107"/>
      <c r="H703" s="107">
        <v>0.35</v>
      </c>
      <c r="I703" s="107"/>
      <c r="J703" s="107"/>
      <c r="K703" s="107">
        <v>0</v>
      </c>
      <c r="L703" s="107"/>
      <c r="M703" s="107">
        <v>0</v>
      </c>
      <c r="N703" s="107"/>
      <c r="O703" s="107">
        <v>0.35</v>
      </c>
      <c r="P703" s="107"/>
      <c r="Q703" s="107"/>
      <c r="R703" s="107">
        <v>0</v>
      </c>
      <c r="S703" s="107"/>
      <c r="T703" s="107">
        <v>0</v>
      </c>
      <c r="U703" s="107"/>
      <c r="V703" s="107">
        <v>0.35</v>
      </c>
      <c r="W703" s="107"/>
      <c r="X703" s="107"/>
    </row>
    <row r="704" spans="1:24" ht="47.25">
      <c r="A704" s="115" t="s">
        <v>170</v>
      </c>
      <c r="B704" s="122" t="s">
        <v>876</v>
      </c>
      <c r="C704" s="119" t="s">
        <v>1911</v>
      </c>
      <c r="D704" s="107">
        <v>0</v>
      </c>
      <c r="E704" s="107"/>
      <c r="F704" s="107">
        <v>0</v>
      </c>
      <c r="G704" s="107"/>
      <c r="H704" s="107">
        <v>0</v>
      </c>
      <c r="I704" s="107"/>
      <c r="J704" s="107"/>
      <c r="K704" s="107">
        <v>0</v>
      </c>
      <c r="L704" s="107"/>
      <c r="M704" s="107">
        <v>0</v>
      </c>
      <c r="N704" s="107"/>
      <c r="O704" s="107">
        <v>0</v>
      </c>
      <c r="P704" s="107"/>
      <c r="Q704" s="107"/>
      <c r="R704" s="107">
        <v>0</v>
      </c>
      <c r="S704" s="107"/>
      <c r="T704" s="107">
        <v>0</v>
      </c>
      <c r="U704" s="107"/>
      <c r="V704" s="107">
        <v>0</v>
      </c>
      <c r="W704" s="107"/>
      <c r="X704" s="107"/>
    </row>
    <row r="705" spans="1:24" ht="47.25">
      <c r="A705" s="115" t="s">
        <v>170</v>
      </c>
      <c r="B705" s="122" t="s">
        <v>877</v>
      </c>
      <c r="C705" s="119" t="s">
        <v>1912</v>
      </c>
      <c r="D705" s="107">
        <v>0</v>
      </c>
      <c r="E705" s="107"/>
      <c r="F705" s="107">
        <v>0</v>
      </c>
      <c r="G705" s="107"/>
      <c r="H705" s="107">
        <v>0</v>
      </c>
      <c r="I705" s="107"/>
      <c r="J705" s="107"/>
      <c r="K705" s="107">
        <v>0</v>
      </c>
      <c r="L705" s="107"/>
      <c r="M705" s="107">
        <v>0</v>
      </c>
      <c r="N705" s="107"/>
      <c r="O705" s="107">
        <v>0</v>
      </c>
      <c r="P705" s="107"/>
      <c r="Q705" s="107"/>
      <c r="R705" s="107">
        <v>0</v>
      </c>
      <c r="S705" s="107"/>
      <c r="T705" s="107">
        <v>0</v>
      </c>
      <c r="U705" s="107"/>
      <c r="V705" s="107">
        <v>0</v>
      </c>
      <c r="W705" s="107"/>
      <c r="X705" s="107"/>
    </row>
    <row r="706" spans="1:24" ht="63">
      <c r="A706" s="115" t="s">
        <v>170</v>
      </c>
      <c r="B706" s="122" t="s">
        <v>878</v>
      </c>
      <c r="C706" s="119" t="s">
        <v>1913</v>
      </c>
      <c r="D706" s="107">
        <v>0</v>
      </c>
      <c r="E706" s="107"/>
      <c r="F706" s="107">
        <v>0</v>
      </c>
      <c r="G706" s="107"/>
      <c r="H706" s="107">
        <v>0</v>
      </c>
      <c r="I706" s="107"/>
      <c r="J706" s="107"/>
      <c r="K706" s="107">
        <v>0</v>
      </c>
      <c r="L706" s="107"/>
      <c r="M706" s="107">
        <v>0</v>
      </c>
      <c r="N706" s="107"/>
      <c r="O706" s="107">
        <v>0</v>
      </c>
      <c r="P706" s="107"/>
      <c r="Q706" s="107"/>
      <c r="R706" s="107">
        <v>0</v>
      </c>
      <c r="S706" s="107"/>
      <c r="T706" s="107">
        <v>0</v>
      </c>
      <c r="U706" s="107"/>
      <c r="V706" s="107">
        <v>0</v>
      </c>
      <c r="W706" s="107"/>
      <c r="X706" s="107"/>
    </row>
    <row r="707" spans="1:24" ht="47.25">
      <c r="A707" s="115" t="s">
        <v>170</v>
      </c>
      <c r="B707" s="122" t="s">
        <v>879</v>
      </c>
      <c r="C707" s="119" t="s">
        <v>1914</v>
      </c>
      <c r="D707" s="107">
        <v>0</v>
      </c>
      <c r="E707" s="107"/>
      <c r="F707" s="107">
        <v>0</v>
      </c>
      <c r="G707" s="107"/>
      <c r="H707" s="107">
        <v>0</v>
      </c>
      <c r="I707" s="107"/>
      <c r="J707" s="107"/>
      <c r="K707" s="107">
        <v>0</v>
      </c>
      <c r="L707" s="107"/>
      <c r="M707" s="107">
        <v>0</v>
      </c>
      <c r="N707" s="107"/>
      <c r="O707" s="107">
        <v>0</v>
      </c>
      <c r="P707" s="107"/>
      <c r="Q707" s="107"/>
      <c r="R707" s="107">
        <v>0</v>
      </c>
      <c r="S707" s="107"/>
      <c r="T707" s="107">
        <v>0</v>
      </c>
      <c r="U707" s="107"/>
      <c r="V707" s="107">
        <v>0</v>
      </c>
      <c r="W707" s="107"/>
      <c r="X707" s="107"/>
    </row>
    <row r="708" spans="1:24" ht="47.25">
      <c r="A708" s="115" t="s">
        <v>170</v>
      </c>
      <c r="B708" s="122" t="s">
        <v>880</v>
      </c>
      <c r="C708" s="119" t="s">
        <v>1915</v>
      </c>
      <c r="D708" s="107">
        <v>0.25</v>
      </c>
      <c r="E708" s="107"/>
      <c r="F708" s="107">
        <v>0</v>
      </c>
      <c r="G708" s="107"/>
      <c r="H708" s="107">
        <v>0.42900000000000005</v>
      </c>
      <c r="I708" s="107"/>
      <c r="J708" s="107"/>
      <c r="K708" s="107">
        <v>0.25</v>
      </c>
      <c r="L708" s="107"/>
      <c r="M708" s="107">
        <v>0</v>
      </c>
      <c r="N708" s="107"/>
      <c r="O708" s="107">
        <v>0.42900000000000005</v>
      </c>
      <c r="P708" s="107"/>
      <c r="Q708" s="107"/>
      <c r="R708" s="107">
        <v>0.25</v>
      </c>
      <c r="S708" s="107"/>
      <c r="T708" s="107">
        <v>0</v>
      </c>
      <c r="U708" s="107"/>
      <c r="V708" s="107">
        <v>0.42900000000000005</v>
      </c>
      <c r="W708" s="107"/>
      <c r="X708" s="107"/>
    </row>
    <row r="709" spans="1:24" ht="63">
      <c r="A709" s="115" t="s">
        <v>170</v>
      </c>
      <c r="B709" s="122" t="s">
        <v>881</v>
      </c>
      <c r="C709" s="119" t="s">
        <v>1916</v>
      </c>
      <c r="D709" s="107">
        <v>0</v>
      </c>
      <c r="E709" s="107"/>
      <c r="F709" s="107">
        <v>0</v>
      </c>
      <c r="G709" s="107"/>
      <c r="H709" s="107">
        <v>0</v>
      </c>
      <c r="I709" s="107"/>
      <c r="J709" s="107"/>
      <c r="K709" s="107">
        <v>0</v>
      </c>
      <c r="L709" s="107"/>
      <c r="M709" s="107">
        <v>0</v>
      </c>
      <c r="N709" s="107"/>
      <c r="O709" s="107">
        <v>0</v>
      </c>
      <c r="P709" s="107"/>
      <c r="Q709" s="107"/>
      <c r="R709" s="107">
        <v>0</v>
      </c>
      <c r="S709" s="107"/>
      <c r="T709" s="107">
        <v>0</v>
      </c>
      <c r="U709" s="107"/>
      <c r="V709" s="107">
        <v>0</v>
      </c>
      <c r="W709" s="107"/>
      <c r="X709" s="107"/>
    </row>
    <row r="710" spans="1:24" ht="63">
      <c r="A710" s="115" t="s">
        <v>170</v>
      </c>
      <c r="B710" s="122" t="s">
        <v>882</v>
      </c>
      <c r="C710" s="119" t="s">
        <v>1917</v>
      </c>
      <c r="D710" s="107">
        <v>0.40</v>
      </c>
      <c r="E710" s="107"/>
      <c r="F710" s="107">
        <v>0</v>
      </c>
      <c r="G710" s="107"/>
      <c r="H710" s="107">
        <v>0.36799999999999999</v>
      </c>
      <c r="I710" s="107"/>
      <c r="J710" s="107"/>
      <c r="K710" s="107">
        <v>0.40</v>
      </c>
      <c r="L710" s="107"/>
      <c r="M710" s="107">
        <v>0</v>
      </c>
      <c r="N710" s="107"/>
      <c r="O710" s="107">
        <v>0.36799999999999999</v>
      </c>
      <c r="P710" s="107"/>
      <c r="Q710" s="107"/>
      <c r="R710" s="107">
        <v>0.40</v>
      </c>
      <c r="S710" s="107"/>
      <c r="T710" s="107">
        <v>0</v>
      </c>
      <c r="U710" s="107"/>
      <c r="V710" s="107">
        <v>0.36799999999999999</v>
      </c>
      <c r="W710" s="107"/>
      <c r="X710" s="107"/>
    </row>
    <row r="711" spans="1:24" ht="47.25">
      <c r="A711" s="115" t="s">
        <v>170</v>
      </c>
      <c r="B711" s="122" t="s">
        <v>883</v>
      </c>
      <c r="C711" s="119" t="s">
        <v>1918</v>
      </c>
      <c r="D711" s="107">
        <v>0.40</v>
      </c>
      <c r="E711" s="107"/>
      <c r="F711" s="107">
        <v>0</v>
      </c>
      <c r="G711" s="107"/>
      <c r="H711" s="107">
        <v>0.317</v>
      </c>
      <c r="I711" s="107"/>
      <c r="J711" s="107"/>
      <c r="K711" s="107">
        <v>0.40</v>
      </c>
      <c r="L711" s="107"/>
      <c r="M711" s="107">
        <v>0</v>
      </c>
      <c r="N711" s="107"/>
      <c r="O711" s="107">
        <v>0.317</v>
      </c>
      <c r="P711" s="107"/>
      <c r="Q711" s="107"/>
      <c r="R711" s="107">
        <v>0.40</v>
      </c>
      <c r="S711" s="107"/>
      <c r="T711" s="107">
        <v>0</v>
      </c>
      <c r="U711" s="107"/>
      <c r="V711" s="107">
        <v>0.317</v>
      </c>
      <c r="W711" s="107"/>
      <c r="X711" s="107"/>
    </row>
    <row r="712" spans="1:24" ht="47.25">
      <c r="A712" s="115" t="s">
        <v>170</v>
      </c>
      <c r="B712" s="122" t="s">
        <v>884</v>
      </c>
      <c r="C712" s="119" t="s">
        <v>1919</v>
      </c>
      <c r="D712" s="107">
        <v>0</v>
      </c>
      <c r="E712" s="107"/>
      <c r="F712" s="107">
        <v>0</v>
      </c>
      <c r="G712" s="107"/>
      <c r="H712" s="107">
        <v>2.60</v>
      </c>
      <c r="I712" s="107"/>
      <c r="J712" s="107"/>
      <c r="K712" s="107">
        <v>0</v>
      </c>
      <c r="L712" s="107"/>
      <c r="M712" s="107">
        <v>0</v>
      </c>
      <c r="N712" s="107"/>
      <c r="O712" s="107">
        <v>2.60</v>
      </c>
      <c r="P712" s="107"/>
      <c r="Q712" s="107"/>
      <c r="R712" s="107">
        <v>0</v>
      </c>
      <c r="S712" s="107"/>
      <c r="T712" s="107">
        <v>0</v>
      </c>
      <c r="U712" s="107"/>
      <c r="V712" s="107">
        <v>2.60</v>
      </c>
      <c r="W712" s="107"/>
      <c r="X712" s="107"/>
    </row>
    <row r="713" spans="1:24" ht="47.25">
      <c r="A713" s="115" t="s">
        <v>170</v>
      </c>
      <c r="B713" s="122" t="s">
        <v>885</v>
      </c>
      <c r="C713" s="119" t="s">
        <v>1920</v>
      </c>
      <c r="D713" s="107">
        <v>0.40</v>
      </c>
      <c r="E713" s="107"/>
      <c r="F713" s="107">
        <v>0</v>
      </c>
      <c r="G713" s="107"/>
      <c r="H713" s="107">
        <v>0.37</v>
      </c>
      <c r="I713" s="107"/>
      <c r="J713" s="107"/>
      <c r="K713" s="107">
        <v>0.40</v>
      </c>
      <c r="L713" s="107"/>
      <c r="M713" s="107">
        <v>0</v>
      </c>
      <c r="N713" s="107"/>
      <c r="O713" s="107">
        <v>0.37</v>
      </c>
      <c r="P713" s="107"/>
      <c r="Q713" s="107"/>
      <c r="R713" s="107">
        <v>0.40</v>
      </c>
      <c r="S713" s="107"/>
      <c r="T713" s="107">
        <v>0</v>
      </c>
      <c r="U713" s="107"/>
      <c r="V713" s="107">
        <v>0.37</v>
      </c>
      <c r="W713" s="107"/>
      <c r="X713" s="107"/>
    </row>
    <row r="714" spans="1:24" ht="47.25">
      <c r="A714" s="115" t="s">
        <v>170</v>
      </c>
      <c r="B714" s="122" t="s">
        <v>886</v>
      </c>
      <c r="C714" s="119" t="s">
        <v>1921</v>
      </c>
      <c r="D714" s="107">
        <v>0</v>
      </c>
      <c r="E714" s="107"/>
      <c r="F714" s="107">
        <v>0</v>
      </c>
      <c r="G714" s="107"/>
      <c r="H714" s="107">
        <v>0</v>
      </c>
      <c r="I714" s="107"/>
      <c r="J714" s="107"/>
      <c r="K714" s="107">
        <v>0</v>
      </c>
      <c r="L714" s="107"/>
      <c r="M714" s="107">
        <v>0</v>
      </c>
      <c r="N714" s="107"/>
      <c r="O714" s="107">
        <v>0</v>
      </c>
      <c r="P714" s="107"/>
      <c r="Q714" s="107"/>
      <c r="R714" s="107">
        <v>0</v>
      </c>
      <c r="S714" s="107"/>
      <c r="T714" s="107">
        <v>0</v>
      </c>
      <c r="U714" s="107"/>
      <c r="V714" s="107">
        <v>0</v>
      </c>
      <c r="W714" s="107"/>
      <c r="X714" s="107"/>
    </row>
    <row r="715" spans="1:24" ht="47.25">
      <c r="A715" s="115" t="s">
        <v>170</v>
      </c>
      <c r="B715" s="122" t="s">
        <v>887</v>
      </c>
      <c r="C715" s="119" t="s">
        <v>1922</v>
      </c>
      <c r="D715" s="107">
        <v>0</v>
      </c>
      <c r="E715" s="107"/>
      <c r="F715" s="107">
        <v>0</v>
      </c>
      <c r="G715" s="107"/>
      <c r="H715" s="107">
        <v>0</v>
      </c>
      <c r="I715" s="107"/>
      <c r="J715" s="107"/>
      <c r="K715" s="107">
        <v>0</v>
      </c>
      <c r="L715" s="107"/>
      <c r="M715" s="107">
        <v>0</v>
      </c>
      <c r="N715" s="107"/>
      <c r="O715" s="107">
        <v>0</v>
      </c>
      <c r="P715" s="107"/>
      <c r="Q715" s="107"/>
      <c r="R715" s="107">
        <v>0</v>
      </c>
      <c r="S715" s="107"/>
      <c r="T715" s="107">
        <v>0</v>
      </c>
      <c r="U715" s="107"/>
      <c r="V715" s="107">
        <v>0</v>
      </c>
      <c r="W715" s="107"/>
      <c r="X715" s="107"/>
    </row>
    <row r="716" spans="1:24" ht="63">
      <c r="A716" s="115" t="s">
        <v>170</v>
      </c>
      <c r="B716" s="122" t="s">
        <v>888</v>
      </c>
      <c r="C716" s="119" t="s">
        <v>1923</v>
      </c>
      <c r="D716" s="107">
        <v>0.63</v>
      </c>
      <c r="E716" s="107"/>
      <c r="F716" s="107">
        <v>0</v>
      </c>
      <c r="G716" s="107"/>
      <c r="H716" s="107">
        <v>0.30</v>
      </c>
      <c r="I716" s="107"/>
      <c r="J716" s="107"/>
      <c r="K716" s="107">
        <v>0.63</v>
      </c>
      <c r="L716" s="107"/>
      <c r="M716" s="107">
        <v>0</v>
      </c>
      <c r="N716" s="107"/>
      <c r="O716" s="107">
        <v>0.30</v>
      </c>
      <c r="P716" s="107"/>
      <c r="Q716" s="107"/>
      <c r="R716" s="107">
        <v>0.63</v>
      </c>
      <c r="S716" s="107"/>
      <c r="T716" s="107">
        <v>0</v>
      </c>
      <c r="U716" s="107"/>
      <c r="V716" s="107">
        <v>0.30</v>
      </c>
      <c r="W716" s="107"/>
      <c r="X716" s="107"/>
    </row>
    <row r="717" spans="1:24" ht="63">
      <c r="A717" s="115" t="s">
        <v>170</v>
      </c>
      <c r="B717" s="122" t="s">
        <v>889</v>
      </c>
      <c r="C717" s="119" t="s">
        <v>1924</v>
      </c>
      <c r="D717" s="107">
        <v>0.25</v>
      </c>
      <c r="E717" s="107"/>
      <c r="F717" s="107">
        <v>0</v>
      </c>
      <c r="G717" s="107"/>
      <c r="H717" s="107">
        <v>0.205</v>
      </c>
      <c r="I717" s="107"/>
      <c r="J717" s="107"/>
      <c r="K717" s="107">
        <v>0.25</v>
      </c>
      <c r="L717" s="107"/>
      <c r="M717" s="107">
        <v>0</v>
      </c>
      <c r="N717" s="107"/>
      <c r="O717" s="107">
        <v>0.205</v>
      </c>
      <c r="P717" s="107"/>
      <c r="Q717" s="107"/>
      <c r="R717" s="107">
        <v>0.25</v>
      </c>
      <c r="S717" s="107"/>
      <c r="T717" s="107">
        <v>0</v>
      </c>
      <c r="U717" s="107"/>
      <c r="V717" s="107">
        <v>0.205</v>
      </c>
      <c r="W717" s="107"/>
      <c r="X717" s="107"/>
    </row>
    <row r="718" spans="1:24" ht="47.25">
      <c r="A718" s="115" t="s">
        <v>170</v>
      </c>
      <c r="B718" s="122" t="s">
        <v>890</v>
      </c>
      <c r="C718" s="119" t="s">
        <v>1925</v>
      </c>
      <c r="D718" s="107">
        <v>0</v>
      </c>
      <c r="E718" s="107"/>
      <c r="F718" s="107">
        <v>0</v>
      </c>
      <c r="G718" s="107"/>
      <c r="H718" s="107">
        <v>0</v>
      </c>
      <c r="I718" s="107"/>
      <c r="J718" s="107"/>
      <c r="K718" s="107">
        <v>0</v>
      </c>
      <c r="L718" s="107"/>
      <c r="M718" s="107">
        <v>0</v>
      </c>
      <c r="N718" s="107"/>
      <c r="O718" s="107">
        <v>0</v>
      </c>
      <c r="P718" s="107"/>
      <c r="Q718" s="107"/>
      <c r="R718" s="107">
        <v>0</v>
      </c>
      <c r="S718" s="107"/>
      <c r="T718" s="107">
        <v>0</v>
      </c>
      <c r="U718" s="107"/>
      <c r="V718" s="107">
        <v>0</v>
      </c>
      <c r="W718" s="107"/>
      <c r="X718" s="107"/>
    </row>
    <row r="719" spans="1:24" ht="63">
      <c r="A719" s="115" t="s">
        <v>170</v>
      </c>
      <c r="B719" s="122" t="s">
        <v>891</v>
      </c>
      <c r="C719" s="119" t="s">
        <v>1926</v>
      </c>
      <c r="D719" s="107">
        <v>0</v>
      </c>
      <c r="E719" s="107"/>
      <c r="F719" s="107">
        <v>0</v>
      </c>
      <c r="G719" s="107"/>
      <c r="H719" s="107">
        <v>0</v>
      </c>
      <c r="I719" s="107"/>
      <c r="J719" s="107"/>
      <c r="K719" s="107">
        <v>0</v>
      </c>
      <c r="L719" s="107"/>
      <c r="M719" s="107">
        <v>0</v>
      </c>
      <c r="N719" s="107"/>
      <c r="O719" s="107">
        <v>0</v>
      </c>
      <c r="P719" s="107"/>
      <c r="Q719" s="107"/>
      <c r="R719" s="107">
        <v>0</v>
      </c>
      <c r="S719" s="107"/>
      <c r="T719" s="107">
        <v>0</v>
      </c>
      <c r="U719" s="107"/>
      <c r="V719" s="107">
        <v>0</v>
      </c>
      <c r="W719" s="107"/>
      <c r="X719" s="107"/>
    </row>
    <row r="720" spans="1:24" ht="78.75">
      <c r="A720" s="115" t="s">
        <v>170</v>
      </c>
      <c r="B720" s="122" t="s">
        <v>892</v>
      </c>
      <c r="C720" s="119" t="s">
        <v>1927</v>
      </c>
      <c r="D720" s="107">
        <v>0</v>
      </c>
      <c r="E720" s="107"/>
      <c r="F720" s="107">
        <v>0</v>
      </c>
      <c r="G720" s="107"/>
      <c r="H720" s="107">
        <v>0</v>
      </c>
      <c r="I720" s="107"/>
      <c r="J720" s="107"/>
      <c r="K720" s="107">
        <v>0</v>
      </c>
      <c r="L720" s="107"/>
      <c r="M720" s="107">
        <v>0</v>
      </c>
      <c r="N720" s="107"/>
      <c r="O720" s="107">
        <v>0</v>
      </c>
      <c r="P720" s="107"/>
      <c r="Q720" s="107"/>
      <c r="R720" s="107">
        <v>0</v>
      </c>
      <c r="S720" s="107"/>
      <c r="T720" s="107">
        <v>0</v>
      </c>
      <c r="U720" s="107"/>
      <c r="V720" s="107">
        <v>0</v>
      </c>
      <c r="W720" s="107"/>
      <c r="X720" s="107"/>
    </row>
    <row r="721" spans="1:24" ht="47.25">
      <c r="A721" s="115" t="s">
        <v>170</v>
      </c>
      <c r="B721" s="122" t="s">
        <v>893</v>
      </c>
      <c r="C721" s="119" t="s">
        <v>1928</v>
      </c>
      <c r="D721" s="107">
        <v>0</v>
      </c>
      <c r="E721" s="107"/>
      <c r="F721" s="107">
        <v>0</v>
      </c>
      <c r="G721" s="107"/>
      <c r="H721" s="107">
        <v>0.26799999999999996</v>
      </c>
      <c r="I721" s="107"/>
      <c r="J721" s="107"/>
      <c r="K721" s="107">
        <v>0</v>
      </c>
      <c r="L721" s="107"/>
      <c r="M721" s="107">
        <v>0</v>
      </c>
      <c r="N721" s="107"/>
      <c r="O721" s="107">
        <v>0.26799999999999996</v>
      </c>
      <c r="P721" s="107"/>
      <c r="Q721" s="107"/>
      <c r="R721" s="107">
        <v>0</v>
      </c>
      <c r="S721" s="107"/>
      <c r="T721" s="107">
        <v>0</v>
      </c>
      <c r="U721" s="107"/>
      <c r="V721" s="107">
        <v>0.26799999999999996</v>
      </c>
      <c r="W721" s="107"/>
      <c r="X721" s="107"/>
    </row>
    <row r="722" spans="1:24" ht="94.5">
      <c r="A722" s="115" t="s">
        <v>170</v>
      </c>
      <c r="B722" s="122" t="s">
        <v>894</v>
      </c>
      <c r="C722" s="119" t="s">
        <v>1929</v>
      </c>
      <c r="D722" s="107">
        <v>0.25</v>
      </c>
      <c r="E722" s="107"/>
      <c r="F722" s="107">
        <v>0</v>
      </c>
      <c r="G722" s="107"/>
      <c r="H722" s="107">
        <v>0.63600000000000001</v>
      </c>
      <c r="I722" s="107"/>
      <c r="J722" s="107"/>
      <c r="K722" s="107">
        <v>0.25</v>
      </c>
      <c r="L722" s="107"/>
      <c r="M722" s="107">
        <v>0</v>
      </c>
      <c r="N722" s="107"/>
      <c r="O722" s="107">
        <v>0.63600000000000001</v>
      </c>
      <c r="P722" s="107"/>
      <c r="Q722" s="107"/>
      <c r="R722" s="107">
        <v>0.25</v>
      </c>
      <c r="S722" s="107"/>
      <c r="T722" s="107">
        <v>0</v>
      </c>
      <c r="U722" s="107"/>
      <c r="V722" s="107">
        <v>0.63600000000000001</v>
      </c>
      <c r="W722" s="107"/>
      <c r="X722" s="107"/>
    </row>
    <row r="723" spans="1:24" ht="78.75">
      <c r="A723" s="115" t="s">
        <v>170</v>
      </c>
      <c r="B723" s="122" t="s">
        <v>895</v>
      </c>
      <c r="C723" s="119" t="s">
        <v>1930</v>
      </c>
      <c r="D723" s="107">
        <v>0.25</v>
      </c>
      <c r="E723" s="107"/>
      <c r="F723" s="107">
        <v>0</v>
      </c>
      <c r="G723" s="107"/>
      <c r="H723" s="107">
        <v>0.60</v>
      </c>
      <c r="I723" s="107"/>
      <c r="J723" s="107"/>
      <c r="K723" s="107">
        <v>0.25</v>
      </c>
      <c r="L723" s="107"/>
      <c r="M723" s="107">
        <v>0</v>
      </c>
      <c r="N723" s="107"/>
      <c r="O723" s="107">
        <v>0.60</v>
      </c>
      <c r="P723" s="107"/>
      <c r="Q723" s="107"/>
      <c r="R723" s="107">
        <v>0.25</v>
      </c>
      <c r="S723" s="107"/>
      <c r="T723" s="107">
        <v>0</v>
      </c>
      <c r="U723" s="107"/>
      <c r="V723" s="107">
        <v>0.60</v>
      </c>
      <c r="W723" s="107"/>
      <c r="X723" s="107"/>
    </row>
    <row r="724" spans="1:24" ht="78.75">
      <c r="A724" s="115" t="s">
        <v>170</v>
      </c>
      <c r="B724" s="122" t="s">
        <v>896</v>
      </c>
      <c r="C724" s="119" t="s">
        <v>1931</v>
      </c>
      <c r="D724" s="107">
        <v>0.25</v>
      </c>
      <c r="E724" s="107"/>
      <c r="F724" s="107">
        <v>0</v>
      </c>
      <c r="G724" s="107"/>
      <c r="H724" s="107">
        <v>0.70</v>
      </c>
      <c r="I724" s="107"/>
      <c r="J724" s="107"/>
      <c r="K724" s="107">
        <v>0.25</v>
      </c>
      <c r="L724" s="107"/>
      <c r="M724" s="107">
        <v>0</v>
      </c>
      <c r="N724" s="107"/>
      <c r="O724" s="107">
        <v>0.70</v>
      </c>
      <c r="P724" s="107"/>
      <c r="Q724" s="107"/>
      <c r="R724" s="107">
        <v>0.25</v>
      </c>
      <c r="S724" s="107"/>
      <c r="T724" s="107">
        <v>0</v>
      </c>
      <c r="U724" s="107"/>
      <c r="V724" s="107">
        <v>0.70</v>
      </c>
      <c r="W724" s="107"/>
      <c r="X724" s="107"/>
    </row>
    <row r="725" spans="1:24" ht="78.75">
      <c r="A725" s="115" t="s">
        <v>170</v>
      </c>
      <c r="B725" s="122" t="s">
        <v>897</v>
      </c>
      <c r="C725" s="119" t="s">
        <v>1932</v>
      </c>
      <c r="D725" s="107">
        <v>0</v>
      </c>
      <c r="E725" s="107"/>
      <c r="F725" s="107">
        <v>0</v>
      </c>
      <c r="G725" s="107"/>
      <c r="H725" s="107">
        <v>0</v>
      </c>
      <c r="I725" s="107"/>
      <c r="J725" s="107"/>
      <c r="K725" s="107">
        <v>0</v>
      </c>
      <c r="L725" s="107"/>
      <c r="M725" s="107">
        <v>0</v>
      </c>
      <c r="N725" s="107"/>
      <c r="O725" s="107">
        <v>0</v>
      </c>
      <c r="P725" s="107"/>
      <c r="Q725" s="107"/>
      <c r="R725" s="107">
        <v>0</v>
      </c>
      <c r="S725" s="107"/>
      <c r="T725" s="107">
        <v>0</v>
      </c>
      <c r="U725" s="107"/>
      <c r="V725" s="107">
        <v>0</v>
      </c>
      <c r="W725" s="107"/>
      <c r="X725" s="107"/>
    </row>
    <row r="726" spans="1:24" ht="78.75">
      <c r="A726" s="115" t="s">
        <v>170</v>
      </c>
      <c r="B726" s="122" t="s">
        <v>898</v>
      </c>
      <c r="C726" s="119" t="s">
        <v>1933</v>
      </c>
      <c r="D726" s="107">
        <v>0</v>
      </c>
      <c r="E726" s="107"/>
      <c r="F726" s="107">
        <v>0</v>
      </c>
      <c r="G726" s="107"/>
      <c r="H726" s="107">
        <v>0</v>
      </c>
      <c r="I726" s="107"/>
      <c r="J726" s="107"/>
      <c r="K726" s="107">
        <v>0</v>
      </c>
      <c r="L726" s="107"/>
      <c r="M726" s="107">
        <v>0</v>
      </c>
      <c r="N726" s="107"/>
      <c r="O726" s="107">
        <v>0</v>
      </c>
      <c r="P726" s="107"/>
      <c r="Q726" s="107"/>
      <c r="R726" s="107">
        <v>0</v>
      </c>
      <c r="S726" s="107"/>
      <c r="T726" s="107">
        <v>0</v>
      </c>
      <c r="U726" s="107"/>
      <c r="V726" s="107">
        <v>0</v>
      </c>
      <c r="W726" s="107"/>
      <c r="X726" s="107"/>
    </row>
    <row r="727" spans="1:24" ht="78.75">
      <c r="A727" s="115" t="s">
        <v>170</v>
      </c>
      <c r="B727" s="122" t="s">
        <v>899</v>
      </c>
      <c r="C727" s="119" t="s">
        <v>1934</v>
      </c>
      <c r="D727" s="107">
        <v>0</v>
      </c>
      <c r="E727" s="107"/>
      <c r="F727" s="107">
        <v>0</v>
      </c>
      <c r="G727" s="107"/>
      <c r="H727" s="107">
        <v>0</v>
      </c>
      <c r="I727" s="107"/>
      <c r="J727" s="107"/>
      <c r="K727" s="107">
        <v>0</v>
      </c>
      <c r="L727" s="107"/>
      <c r="M727" s="107">
        <v>0</v>
      </c>
      <c r="N727" s="107"/>
      <c r="O727" s="107">
        <v>0</v>
      </c>
      <c r="P727" s="107"/>
      <c r="Q727" s="107"/>
      <c r="R727" s="107">
        <v>0</v>
      </c>
      <c r="S727" s="107"/>
      <c r="T727" s="107">
        <v>0</v>
      </c>
      <c r="U727" s="107"/>
      <c r="V727" s="107">
        <v>0</v>
      </c>
      <c r="W727" s="107"/>
      <c r="X727" s="107"/>
    </row>
    <row r="728" spans="1:24" ht="78.75">
      <c r="A728" s="115" t="s">
        <v>170</v>
      </c>
      <c r="B728" s="122" t="s">
        <v>900</v>
      </c>
      <c r="C728" s="119" t="s">
        <v>1935</v>
      </c>
      <c r="D728" s="107">
        <v>0</v>
      </c>
      <c r="E728" s="107"/>
      <c r="F728" s="107">
        <v>0</v>
      </c>
      <c r="G728" s="107"/>
      <c r="H728" s="107">
        <v>0</v>
      </c>
      <c r="I728" s="107"/>
      <c r="J728" s="107"/>
      <c r="K728" s="107">
        <v>0</v>
      </c>
      <c r="L728" s="107"/>
      <c r="M728" s="107">
        <v>0</v>
      </c>
      <c r="N728" s="107"/>
      <c r="O728" s="107">
        <v>0</v>
      </c>
      <c r="P728" s="107"/>
      <c r="Q728" s="107"/>
      <c r="R728" s="107">
        <v>0</v>
      </c>
      <c r="S728" s="107"/>
      <c r="T728" s="107">
        <v>0</v>
      </c>
      <c r="U728" s="107"/>
      <c r="V728" s="107">
        <v>0</v>
      </c>
      <c r="W728" s="107"/>
      <c r="X728" s="107"/>
    </row>
    <row r="729" spans="1:24" ht="94.5">
      <c r="A729" s="115" t="s">
        <v>170</v>
      </c>
      <c r="B729" s="122" t="s">
        <v>901</v>
      </c>
      <c r="C729" s="119" t="s">
        <v>1936</v>
      </c>
      <c r="D729" s="107">
        <v>0</v>
      </c>
      <c r="E729" s="107"/>
      <c r="F729" s="107">
        <v>0</v>
      </c>
      <c r="G729" s="107"/>
      <c r="H729" s="107">
        <v>0</v>
      </c>
      <c r="I729" s="107"/>
      <c r="J729" s="107"/>
      <c r="K729" s="107">
        <v>0</v>
      </c>
      <c r="L729" s="107"/>
      <c r="M729" s="107">
        <v>0</v>
      </c>
      <c r="N729" s="107"/>
      <c r="O729" s="107">
        <v>0</v>
      </c>
      <c r="P729" s="107"/>
      <c r="Q729" s="107"/>
      <c r="R729" s="107">
        <v>0</v>
      </c>
      <c r="S729" s="107"/>
      <c r="T729" s="107">
        <v>0</v>
      </c>
      <c r="U729" s="107"/>
      <c r="V729" s="107">
        <v>0</v>
      </c>
      <c r="W729" s="107"/>
      <c r="X729" s="107"/>
    </row>
    <row r="730" spans="1:24" ht="78.75">
      <c r="A730" s="115" t="s">
        <v>170</v>
      </c>
      <c r="B730" s="122" t="s">
        <v>902</v>
      </c>
      <c r="C730" s="119" t="s">
        <v>1937</v>
      </c>
      <c r="D730" s="107">
        <v>0</v>
      </c>
      <c r="E730" s="107"/>
      <c r="F730" s="107">
        <v>0</v>
      </c>
      <c r="G730" s="107"/>
      <c r="H730" s="107">
        <v>0</v>
      </c>
      <c r="I730" s="107"/>
      <c r="J730" s="107"/>
      <c r="K730" s="107">
        <v>0</v>
      </c>
      <c r="L730" s="107"/>
      <c r="M730" s="107">
        <v>0</v>
      </c>
      <c r="N730" s="107"/>
      <c r="O730" s="107">
        <v>0</v>
      </c>
      <c r="P730" s="107"/>
      <c r="Q730" s="107"/>
      <c r="R730" s="107">
        <v>0</v>
      </c>
      <c r="S730" s="107"/>
      <c r="T730" s="107">
        <v>0</v>
      </c>
      <c r="U730" s="107"/>
      <c r="V730" s="107">
        <v>0</v>
      </c>
      <c r="W730" s="107"/>
      <c r="X730" s="107"/>
    </row>
    <row r="731" spans="1:24" ht="63">
      <c r="A731" s="115" t="s">
        <v>170</v>
      </c>
      <c r="B731" s="122" t="s">
        <v>903</v>
      </c>
      <c r="C731" s="119" t="s">
        <v>1938</v>
      </c>
      <c r="D731" s="107">
        <v>0</v>
      </c>
      <c r="E731" s="107"/>
      <c r="F731" s="107">
        <v>0</v>
      </c>
      <c r="G731" s="107"/>
      <c r="H731" s="107">
        <v>0</v>
      </c>
      <c r="I731" s="107"/>
      <c r="J731" s="107"/>
      <c r="K731" s="107">
        <v>0</v>
      </c>
      <c r="L731" s="107"/>
      <c r="M731" s="107">
        <v>0</v>
      </c>
      <c r="N731" s="107"/>
      <c r="O731" s="107">
        <v>0</v>
      </c>
      <c r="P731" s="107"/>
      <c r="Q731" s="107"/>
      <c r="R731" s="107">
        <v>0</v>
      </c>
      <c r="S731" s="107"/>
      <c r="T731" s="107">
        <v>0</v>
      </c>
      <c r="U731" s="107"/>
      <c r="V731" s="107">
        <v>0</v>
      </c>
      <c r="W731" s="107"/>
      <c r="X731" s="107"/>
    </row>
    <row r="732" spans="1:24" ht="78.75">
      <c r="A732" s="115" t="s">
        <v>170</v>
      </c>
      <c r="B732" s="122" t="s">
        <v>904</v>
      </c>
      <c r="C732" s="119" t="s">
        <v>1939</v>
      </c>
      <c r="D732" s="107">
        <v>0</v>
      </c>
      <c r="E732" s="107"/>
      <c r="F732" s="107">
        <v>0</v>
      </c>
      <c r="G732" s="107"/>
      <c r="H732" s="107">
        <v>0</v>
      </c>
      <c r="I732" s="107"/>
      <c r="J732" s="107"/>
      <c r="K732" s="107">
        <v>0</v>
      </c>
      <c r="L732" s="107"/>
      <c r="M732" s="107">
        <v>0</v>
      </c>
      <c r="N732" s="107"/>
      <c r="O732" s="107">
        <v>0</v>
      </c>
      <c r="P732" s="107"/>
      <c r="Q732" s="107"/>
      <c r="R732" s="107">
        <v>0</v>
      </c>
      <c r="S732" s="107"/>
      <c r="T732" s="107">
        <v>0</v>
      </c>
      <c r="U732" s="107"/>
      <c r="V732" s="107">
        <v>0</v>
      </c>
      <c r="W732" s="107"/>
      <c r="X732" s="107"/>
    </row>
    <row r="733" spans="1:24" ht="126">
      <c r="A733" s="115" t="s">
        <v>170</v>
      </c>
      <c r="B733" s="122" t="s">
        <v>905</v>
      </c>
      <c r="C733" s="119" t="s">
        <v>1940</v>
      </c>
      <c r="D733" s="107">
        <v>0</v>
      </c>
      <c r="E733" s="107"/>
      <c r="F733" s="107">
        <v>0</v>
      </c>
      <c r="G733" s="107"/>
      <c r="H733" s="107">
        <v>0</v>
      </c>
      <c r="I733" s="107"/>
      <c r="J733" s="107"/>
      <c r="K733" s="107">
        <v>0</v>
      </c>
      <c r="L733" s="107"/>
      <c r="M733" s="107">
        <v>0</v>
      </c>
      <c r="N733" s="107"/>
      <c r="O733" s="107">
        <v>0</v>
      </c>
      <c r="P733" s="107"/>
      <c r="Q733" s="107"/>
      <c r="R733" s="107">
        <v>0</v>
      </c>
      <c r="S733" s="107"/>
      <c r="T733" s="107">
        <v>0</v>
      </c>
      <c r="U733" s="107"/>
      <c r="V733" s="107">
        <v>0</v>
      </c>
      <c r="W733" s="107"/>
      <c r="X733" s="107"/>
    </row>
    <row r="734" spans="1:24" ht="63">
      <c r="A734" s="115" t="s">
        <v>170</v>
      </c>
      <c r="B734" s="122" t="s">
        <v>906</v>
      </c>
      <c r="C734" s="119" t="s">
        <v>1941</v>
      </c>
      <c r="D734" s="107">
        <v>0</v>
      </c>
      <c r="E734" s="107"/>
      <c r="F734" s="107">
        <v>0</v>
      </c>
      <c r="G734" s="107"/>
      <c r="H734" s="107">
        <v>0</v>
      </c>
      <c r="I734" s="107"/>
      <c r="J734" s="107"/>
      <c r="K734" s="107">
        <v>0</v>
      </c>
      <c r="L734" s="107"/>
      <c r="M734" s="107">
        <v>0</v>
      </c>
      <c r="N734" s="107"/>
      <c r="O734" s="107">
        <v>0</v>
      </c>
      <c r="P734" s="107"/>
      <c r="Q734" s="107"/>
      <c r="R734" s="107">
        <v>0</v>
      </c>
      <c r="S734" s="107"/>
      <c r="T734" s="107">
        <v>0</v>
      </c>
      <c r="U734" s="107"/>
      <c r="V734" s="107">
        <v>0</v>
      </c>
      <c r="W734" s="107"/>
      <c r="X734" s="107"/>
    </row>
    <row r="735" spans="1:24" ht="47.25">
      <c r="A735" s="115" t="s">
        <v>170</v>
      </c>
      <c r="B735" s="122" t="s">
        <v>907</v>
      </c>
      <c r="C735" s="119" t="s">
        <v>1942</v>
      </c>
      <c r="D735" s="107">
        <v>0</v>
      </c>
      <c r="E735" s="107"/>
      <c r="F735" s="107">
        <v>0</v>
      </c>
      <c r="G735" s="107"/>
      <c r="H735" s="107">
        <v>0</v>
      </c>
      <c r="I735" s="107"/>
      <c r="J735" s="107"/>
      <c r="K735" s="107">
        <v>0</v>
      </c>
      <c r="L735" s="107"/>
      <c r="M735" s="107">
        <v>0</v>
      </c>
      <c r="N735" s="107"/>
      <c r="O735" s="107">
        <v>0</v>
      </c>
      <c r="P735" s="107"/>
      <c r="Q735" s="107"/>
      <c r="R735" s="107">
        <v>0</v>
      </c>
      <c r="S735" s="107"/>
      <c r="T735" s="107">
        <v>0</v>
      </c>
      <c r="U735" s="107"/>
      <c r="V735" s="107">
        <v>0</v>
      </c>
      <c r="W735" s="107"/>
      <c r="X735" s="107"/>
    </row>
    <row r="736" spans="1:24" ht="94.5">
      <c r="A736" s="115" t="s">
        <v>170</v>
      </c>
      <c r="B736" s="122" t="s">
        <v>908</v>
      </c>
      <c r="C736" s="119" t="s">
        <v>1943</v>
      </c>
      <c r="D736" s="107">
        <v>0</v>
      </c>
      <c r="E736" s="107"/>
      <c r="F736" s="107">
        <v>0</v>
      </c>
      <c r="G736" s="107"/>
      <c r="H736" s="107">
        <v>0</v>
      </c>
      <c r="I736" s="107"/>
      <c r="J736" s="107"/>
      <c r="K736" s="107">
        <v>0</v>
      </c>
      <c r="L736" s="107"/>
      <c r="M736" s="107">
        <v>0</v>
      </c>
      <c r="N736" s="107"/>
      <c r="O736" s="107">
        <v>0</v>
      </c>
      <c r="P736" s="107"/>
      <c r="Q736" s="107"/>
      <c r="R736" s="107">
        <v>0</v>
      </c>
      <c r="S736" s="107"/>
      <c r="T736" s="107">
        <v>0</v>
      </c>
      <c r="U736" s="107"/>
      <c r="V736" s="107">
        <v>0</v>
      </c>
      <c r="W736" s="107"/>
      <c r="X736" s="107"/>
    </row>
    <row r="737" spans="1:24" ht="110.25">
      <c r="A737" s="115" t="s">
        <v>170</v>
      </c>
      <c r="B737" s="122" t="s">
        <v>909</v>
      </c>
      <c r="C737" s="119" t="s">
        <v>1944</v>
      </c>
      <c r="D737" s="107">
        <v>0</v>
      </c>
      <c r="E737" s="107"/>
      <c r="F737" s="107">
        <v>0</v>
      </c>
      <c r="G737" s="107"/>
      <c r="H737" s="107">
        <v>0</v>
      </c>
      <c r="I737" s="107"/>
      <c r="J737" s="107"/>
      <c r="K737" s="107">
        <v>0</v>
      </c>
      <c r="L737" s="107"/>
      <c r="M737" s="107">
        <v>0</v>
      </c>
      <c r="N737" s="107"/>
      <c r="O737" s="107">
        <v>0</v>
      </c>
      <c r="P737" s="107"/>
      <c r="Q737" s="107"/>
      <c r="R737" s="107">
        <v>0</v>
      </c>
      <c r="S737" s="107"/>
      <c r="T737" s="107">
        <v>0</v>
      </c>
      <c r="U737" s="107"/>
      <c r="V737" s="107">
        <v>0</v>
      </c>
      <c r="W737" s="107"/>
      <c r="X737" s="107"/>
    </row>
    <row r="738" spans="1:24" ht="47.25">
      <c r="A738" s="115" t="s">
        <v>170</v>
      </c>
      <c r="B738" s="122" t="s">
        <v>910</v>
      </c>
      <c r="C738" s="119" t="s">
        <v>1945</v>
      </c>
      <c r="D738" s="107">
        <v>0</v>
      </c>
      <c r="E738" s="107"/>
      <c r="F738" s="107">
        <v>0</v>
      </c>
      <c r="G738" s="107"/>
      <c r="H738" s="107">
        <v>0</v>
      </c>
      <c r="I738" s="107"/>
      <c r="J738" s="107"/>
      <c r="K738" s="107">
        <v>0</v>
      </c>
      <c r="L738" s="107"/>
      <c r="M738" s="107">
        <v>0</v>
      </c>
      <c r="N738" s="107"/>
      <c r="O738" s="107">
        <v>0</v>
      </c>
      <c r="P738" s="107"/>
      <c r="Q738" s="107"/>
      <c r="R738" s="107">
        <v>0</v>
      </c>
      <c r="S738" s="107"/>
      <c r="T738" s="107">
        <v>0</v>
      </c>
      <c r="U738" s="107"/>
      <c r="V738" s="107">
        <v>0</v>
      </c>
      <c r="W738" s="107"/>
      <c r="X738" s="107"/>
    </row>
    <row r="739" spans="1:24" ht="94.5">
      <c r="A739" s="115" t="s">
        <v>170</v>
      </c>
      <c r="B739" s="122" t="s">
        <v>911</v>
      </c>
      <c r="C739" s="119" t="s">
        <v>1946</v>
      </c>
      <c r="D739" s="107">
        <v>0</v>
      </c>
      <c r="E739" s="107"/>
      <c r="F739" s="107">
        <v>0</v>
      </c>
      <c r="G739" s="107"/>
      <c r="H739" s="107">
        <v>0</v>
      </c>
      <c r="I739" s="107"/>
      <c r="J739" s="107"/>
      <c r="K739" s="107">
        <v>0</v>
      </c>
      <c r="L739" s="107"/>
      <c r="M739" s="107">
        <v>0</v>
      </c>
      <c r="N739" s="107"/>
      <c r="O739" s="107">
        <v>0</v>
      </c>
      <c r="P739" s="107"/>
      <c r="Q739" s="107"/>
      <c r="R739" s="107">
        <v>0</v>
      </c>
      <c r="S739" s="107"/>
      <c r="T739" s="107">
        <v>0</v>
      </c>
      <c r="U739" s="107"/>
      <c r="V739" s="107">
        <v>0</v>
      </c>
      <c r="W739" s="107"/>
      <c r="X739" s="107"/>
    </row>
    <row r="740" spans="1:24" ht="63">
      <c r="A740" s="115" t="s">
        <v>170</v>
      </c>
      <c r="B740" s="122" t="s">
        <v>912</v>
      </c>
      <c r="C740" s="119" t="s">
        <v>1947</v>
      </c>
      <c r="D740" s="107">
        <v>0</v>
      </c>
      <c r="E740" s="107"/>
      <c r="F740" s="107">
        <v>0</v>
      </c>
      <c r="G740" s="107"/>
      <c r="H740" s="107">
        <v>0</v>
      </c>
      <c r="I740" s="107"/>
      <c r="J740" s="107"/>
      <c r="K740" s="107">
        <v>0</v>
      </c>
      <c r="L740" s="107"/>
      <c r="M740" s="107">
        <v>0</v>
      </c>
      <c r="N740" s="107"/>
      <c r="O740" s="107">
        <v>0</v>
      </c>
      <c r="P740" s="107"/>
      <c r="Q740" s="107"/>
      <c r="R740" s="107">
        <v>0</v>
      </c>
      <c r="S740" s="107"/>
      <c r="T740" s="107">
        <v>0</v>
      </c>
      <c r="U740" s="107"/>
      <c r="V740" s="107">
        <v>0</v>
      </c>
      <c r="W740" s="107"/>
      <c r="X740" s="107"/>
    </row>
    <row r="741" spans="1:24" ht="47.25">
      <c r="A741" s="115" t="s">
        <v>170</v>
      </c>
      <c r="B741" s="122" t="s">
        <v>913</v>
      </c>
      <c r="C741" s="119" t="s">
        <v>1948</v>
      </c>
      <c r="D741" s="107">
        <v>2</v>
      </c>
      <c r="E741" s="107"/>
      <c r="F741" s="107">
        <v>0</v>
      </c>
      <c r="G741" s="107"/>
      <c r="H741" s="107">
        <v>0.665</v>
      </c>
      <c r="I741" s="107"/>
      <c r="J741" s="107"/>
      <c r="K741" s="107">
        <v>2</v>
      </c>
      <c r="L741" s="107"/>
      <c r="M741" s="107">
        <v>0</v>
      </c>
      <c r="N741" s="107"/>
      <c r="O741" s="107">
        <v>0.665</v>
      </c>
      <c r="P741" s="107"/>
      <c r="Q741" s="107"/>
      <c r="R741" s="107">
        <v>2</v>
      </c>
      <c r="S741" s="107"/>
      <c r="T741" s="107">
        <v>0</v>
      </c>
      <c r="U741" s="107"/>
      <c r="V741" s="107">
        <v>0.665</v>
      </c>
      <c r="W741" s="107"/>
      <c r="X741" s="107"/>
    </row>
    <row r="742" spans="1:24" ht="78.75">
      <c r="A742" s="115" t="s">
        <v>170</v>
      </c>
      <c r="B742" s="122" t="s">
        <v>914</v>
      </c>
      <c r="C742" s="119" t="s">
        <v>1949</v>
      </c>
      <c r="D742" s="107">
        <v>0</v>
      </c>
      <c r="E742" s="107"/>
      <c r="F742" s="107">
        <v>0</v>
      </c>
      <c r="G742" s="107"/>
      <c r="H742" s="107">
        <v>0</v>
      </c>
      <c r="I742" s="107"/>
      <c r="J742" s="107"/>
      <c r="K742" s="107">
        <v>0</v>
      </c>
      <c r="L742" s="107"/>
      <c r="M742" s="107">
        <v>0</v>
      </c>
      <c r="N742" s="107"/>
      <c r="O742" s="107">
        <v>0</v>
      </c>
      <c r="P742" s="107"/>
      <c r="Q742" s="107"/>
      <c r="R742" s="107">
        <v>0</v>
      </c>
      <c r="S742" s="107"/>
      <c r="T742" s="107">
        <v>0</v>
      </c>
      <c r="U742" s="107"/>
      <c r="V742" s="107">
        <v>0</v>
      </c>
      <c r="W742" s="107"/>
      <c r="X742" s="107"/>
    </row>
    <row r="743" spans="1:24" ht="63">
      <c r="A743" s="115" t="s">
        <v>170</v>
      </c>
      <c r="B743" s="122" t="s">
        <v>915</v>
      </c>
      <c r="C743" s="119" t="s">
        <v>1950</v>
      </c>
      <c r="D743" s="107">
        <v>0</v>
      </c>
      <c r="E743" s="107"/>
      <c r="F743" s="107">
        <v>0</v>
      </c>
      <c r="G743" s="107"/>
      <c r="H743" s="107">
        <v>0</v>
      </c>
      <c r="I743" s="107"/>
      <c r="J743" s="107"/>
      <c r="K743" s="107">
        <v>0</v>
      </c>
      <c r="L743" s="107"/>
      <c r="M743" s="107">
        <v>0</v>
      </c>
      <c r="N743" s="107"/>
      <c r="O743" s="107">
        <v>0</v>
      </c>
      <c r="P743" s="107"/>
      <c r="Q743" s="107"/>
      <c r="R743" s="107">
        <v>0</v>
      </c>
      <c r="S743" s="107"/>
      <c r="T743" s="107">
        <v>0</v>
      </c>
      <c r="U743" s="107"/>
      <c r="V743" s="107">
        <v>0</v>
      </c>
      <c r="W743" s="107"/>
      <c r="X743" s="107"/>
    </row>
    <row r="744" spans="1:24" ht="110.25">
      <c r="A744" s="115" t="s">
        <v>170</v>
      </c>
      <c r="B744" s="122" t="s">
        <v>916</v>
      </c>
      <c r="C744" s="119" t="s">
        <v>1951</v>
      </c>
      <c r="D744" s="107">
        <v>0</v>
      </c>
      <c r="E744" s="107"/>
      <c r="F744" s="107">
        <v>0</v>
      </c>
      <c r="G744" s="107"/>
      <c r="H744" s="107">
        <v>0.050999999999999997</v>
      </c>
      <c r="I744" s="107"/>
      <c r="J744" s="107"/>
      <c r="K744" s="107">
        <v>0</v>
      </c>
      <c r="L744" s="107"/>
      <c r="M744" s="107">
        <v>0</v>
      </c>
      <c r="N744" s="107"/>
      <c r="O744" s="107">
        <v>0.050999999999999997</v>
      </c>
      <c r="P744" s="107"/>
      <c r="Q744" s="107"/>
      <c r="R744" s="107">
        <v>0</v>
      </c>
      <c r="S744" s="107"/>
      <c r="T744" s="107">
        <v>0</v>
      </c>
      <c r="U744" s="107"/>
      <c r="V744" s="107">
        <v>0.050999999999999997</v>
      </c>
      <c r="W744" s="107"/>
      <c r="X744" s="107"/>
    </row>
    <row r="745" spans="1:24" ht="47.25">
      <c r="A745" s="115" t="s">
        <v>170</v>
      </c>
      <c r="B745" s="122" t="s">
        <v>917</v>
      </c>
      <c r="C745" s="119" t="s">
        <v>1952</v>
      </c>
      <c r="D745" s="107">
        <v>0</v>
      </c>
      <c r="E745" s="107"/>
      <c r="F745" s="107">
        <v>0</v>
      </c>
      <c r="G745" s="107"/>
      <c r="H745" s="107">
        <v>0.80</v>
      </c>
      <c r="I745" s="107"/>
      <c r="J745" s="107"/>
      <c r="K745" s="107">
        <v>0</v>
      </c>
      <c r="L745" s="107"/>
      <c r="M745" s="107">
        <v>0</v>
      </c>
      <c r="N745" s="107"/>
      <c r="O745" s="107">
        <v>0.80</v>
      </c>
      <c r="P745" s="107"/>
      <c r="Q745" s="107"/>
      <c r="R745" s="107">
        <v>0</v>
      </c>
      <c r="S745" s="107"/>
      <c r="T745" s="107">
        <v>0</v>
      </c>
      <c r="U745" s="107"/>
      <c r="V745" s="107">
        <v>0.80</v>
      </c>
      <c r="W745" s="107"/>
      <c r="X745" s="107"/>
    </row>
    <row r="746" spans="1:24" ht="47.25">
      <c r="A746" s="115" t="s">
        <v>170</v>
      </c>
      <c r="B746" s="122" t="s">
        <v>918</v>
      </c>
      <c r="C746" s="119" t="s">
        <v>1953</v>
      </c>
      <c r="D746" s="107">
        <v>0</v>
      </c>
      <c r="E746" s="107"/>
      <c r="F746" s="107">
        <v>0</v>
      </c>
      <c r="G746" s="107"/>
      <c r="H746" s="107">
        <v>0</v>
      </c>
      <c r="I746" s="107"/>
      <c r="J746" s="107"/>
      <c r="K746" s="107">
        <v>0</v>
      </c>
      <c r="L746" s="107"/>
      <c r="M746" s="107">
        <v>0</v>
      </c>
      <c r="N746" s="107"/>
      <c r="O746" s="107">
        <v>0</v>
      </c>
      <c r="P746" s="107"/>
      <c r="Q746" s="107"/>
      <c r="R746" s="107">
        <v>0</v>
      </c>
      <c r="S746" s="107"/>
      <c r="T746" s="107">
        <v>0</v>
      </c>
      <c r="U746" s="107"/>
      <c r="V746" s="107">
        <v>0</v>
      </c>
      <c r="W746" s="107"/>
      <c r="X746" s="107"/>
    </row>
    <row r="747" spans="1:24" ht="63">
      <c r="A747" s="115" t="s">
        <v>170</v>
      </c>
      <c r="B747" s="122" t="s">
        <v>919</v>
      </c>
      <c r="C747" s="119" t="s">
        <v>1954</v>
      </c>
      <c r="D747" s="107">
        <v>0</v>
      </c>
      <c r="E747" s="107"/>
      <c r="F747" s="107">
        <v>0</v>
      </c>
      <c r="G747" s="107"/>
      <c r="H747" s="107">
        <v>0.16</v>
      </c>
      <c r="I747" s="107"/>
      <c r="J747" s="107"/>
      <c r="K747" s="107">
        <v>0</v>
      </c>
      <c r="L747" s="107"/>
      <c r="M747" s="107">
        <v>0</v>
      </c>
      <c r="N747" s="107"/>
      <c r="O747" s="107">
        <v>0.16</v>
      </c>
      <c r="P747" s="107"/>
      <c r="Q747" s="107"/>
      <c r="R747" s="107">
        <v>0</v>
      </c>
      <c r="S747" s="107"/>
      <c r="T747" s="107">
        <v>0</v>
      </c>
      <c r="U747" s="107"/>
      <c r="V747" s="107">
        <v>0.16</v>
      </c>
      <c r="W747" s="107"/>
      <c r="X747" s="107"/>
    </row>
    <row r="748" spans="1:24" ht="47.25">
      <c r="A748" s="115" t="s">
        <v>170</v>
      </c>
      <c r="B748" s="122" t="s">
        <v>920</v>
      </c>
      <c r="C748" s="119" t="s">
        <v>1955</v>
      </c>
      <c r="D748" s="107">
        <v>0.32</v>
      </c>
      <c r="E748" s="107"/>
      <c r="F748" s="107">
        <v>0</v>
      </c>
      <c r="G748" s="107"/>
      <c r="H748" s="107">
        <v>1.20</v>
      </c>
      <c r="I748" s="107"/>
      <c r="J748" s="107"/>
      <c r="K748" s="107">
        <v>0.32</v>
      </c>
      <c r="L748" s="107"/>
      <c r="M748" s="107">
        <v>0</v>
      </c>
      <c r="N748" s="107"/>
      <c r="O748" s="107">
        <v>1.20</v>
      </c>
      <c r="P748" s="107"/>
      <c r="Q748" s="107"/>
      <c r="R748" s="107">
        <v>0.32</v>
      </c>
      <c r="S748" s="107"/>
      <c r="T748" s="107">
        <v>0</v>
      </c>
      <c r="U748" s="107"/>
      <c r="V748" s="107">
        <v>1.20</v>
      </c>
      <c r="W748" s="107"/>
      <c r="X748" s="107"/>
    </row>
    <row r="749" spans="1:24" ht="78.75">
      <c r="A749" s="115" t="s">
        <v>170</v>
      </c>
      <c r="B749" s="122" t="s">
        <v>921</v>
      </c>
      <c r="C749" s="119" t="s">
        <v>1956</v>
      </c>
      <c r="D749" s="107">
        <v>0</v>
      </c>
      <c r="E749" s="107"/>
      <c r="F749" s="107">
        <v>0</v>
      </c>
      <c r="G749" s="107"/>
      <c r="H749" s="107">
        <v>0</v>
      </c>
      <c r="I749" s="107"/>
      <c r="J749" s="107"/>
      <c r="K749" s="107">
        <v>0</v>
      </c>
      <c r="L749" s="107"/>
      <c r="M749" s="107">
        <v>0</v>
      </c>
      <c r="N749" s="107"/>
      <c r="O749" s="107">
        <v>0</v>
      </c>
      <c r="P749" s="107"/>
      <c r="Q749" s="107"/>
      <c r="R749" s="107">
        <v>0</v>
      </c>
      <c r="S749" s="107"/>
      <c r="T749" s="107">
        <v>0</v>
      </c>
      <c r="U749" s="107"/>
      <c r="V749" s="107">
        <v>0</v>
      </c>
      <c r="W749" s="107"/>
      <c r="X749" s="107"/>
    </row>
    <row r="750" spans="1:24" ht="78.75">
      <c r="A750" s="115" t="s">
        <v>170</v>
      </c>
      <c r="B750" s="122" t="s">
        <v>922</v>
      </c>
      <c r="C750" s="119" t="s">
        <v>1957</v>
      </c>
      <c r="D750" s="107">
        <v>0</v>
      </c>
      <c r="E750" s="107"/>
      <c r="F750" s="107">
        <v>0</v>
      </c>
      <c r="G750" s="107"/>
      <c r="H750" s="107">
        <v>0</v>
      </c>
      <c r="I750" s="107"/>
      <c r="J750" s="107"/>
      <c r="K750" s="107">
        <v>0</v>
      </c>
      <c r="L750" s="107"/>
      <c r="M750" s="107">
        <v>0</v>
      </c>
      <c r="N750" s="107"/>
      <c r="O750" s="107">
        <v>0</v>
      </c>
      <c r="P750" s="107"/>
      <c r="Q750" s="107"/>
      <c r="R750" s="107">
        <v>0</v>
      </c>
      <c r="S750" s="107"/>
      <c r="T750" s="107">
        <v>0</v>
      </c>
      <c r="U750" s="107"/>
      <c r="V750" s="107">
        <v>0</v>
      </c>
      <c r="W750" s="107"/>
      <c r="X750" s="107"/>
    </row>
    <row r="751" spans="1:24" ht="94.5">
      <c r="A751" s="115" t="s">
        <v>170</v>
      </c>
      <c r="B751" s="122" t="s">
        <v>923</v>
      </c>
      <c r="C751" s="119" t="s">
        <v>1958</v>
      </c>
      <c r="D751" s="107">
        <v>0</v>
      </c>
      <c r="E751" s="107"/>
      <c r="F751" s="107">
        <v>0</v>
      </c>
      <c r="G751" s="107"/>
      <c r="H751" s="107">
        <v>0</v>
      </c>
      <c r="I751" s="107"/>
      <c r="J751" s="107"/>
      <c r="K751" s="107">
        <v>0</v>
      </c>
      <c r="L751" s="107"/>
      <c r="M751" s="107">
        <v>0</v>
      </c>
      <c r="N751" s="107"/>
      <c r="O751" s="107">
        <v>0</v>
      </c>
      <c r="P751" s="107"/>
      <c r="Q751" s="107"/>
      <c r="R751" s="107">
        <v>0</v>
      </c>
      <c r="S751" s="107"/>
      <c r="T751" s="107">
        <v>0</v>
      </c>
      <c r="U751" s="107"/>
      <c r="V751" s="107">
        <v>0</v>
      </c>
      <c r="W751" s="107"/>
      <c r="X751" s="107"/>
    </row>
    <row r="752" spans="1:24" ht="94.5">
      <c r="A752" s="115" t="s">
        <v>170</v>
      </c>
      <c r="B752" s="122" t="s">
        <v>924</v>
      </c>
      <c r="C752" s="119" t="s">
        <v>1959</v>
      </c>
      <c r="D752" s="107">
        <v>0</v>
      </c>
      <c r="E752" s="107"/>
      <c r="F752" s="107">
        <v>0</v>
      </c>
      <c r="G752" s="107"/>
      <c r="H752" s="107">
        <v>0</v>
      </c>
      <c r="I752" s="107"/>
      <c r="J752" s="107"/>
      <c r="K752" s="107">
        <v>0</v>
      </c>
      <c r="L752" s="107"/>
      <c r="M752" s="107">
        <v>0</v>
      </c>
      <c r="N752" s="107"/>
      <c r="O752" s="107">
        <v>0</v>
      </c>
      <c r="P752" s="107"/>
      <c r="Q752" s="107"/>
      <c r="R752" s="107">
        <v>0</v>
      </c>
      <c r="S752" s="107"/>
      <c r="T752" s="107">
        <v>0</v>
      </c>
      <c r="U752" s="107"/>
      <c r="V752" s="107">
        <v>0</v>
      </c>
      <c r="W752" s="107"/>
      <c r="X752" s="107"/>
    </row>
    <row r="753" spans="1:24" ht="78.75">
      <c r="A753" s="115" t="s">
        <v>170</v>
      </c>
      <c r="B753" s="122" t="s">
        <v>925</v>
      </c>
      <c r="C753" s="119" t="s">
        <v>1960</v>
      </c>
      <c r="D753" s="107">
        <v>0</v>
      </c>
      <c r="E753" s="107"/>
      <c r="F753" s="107">
        <v>0</v>
      </c>
      <c r="G753" s="107"/>
      <c r="H753" s="107">
        <v>0</v>
      </c>
      <c r="I753" s="107"/>
      <c r="J753" s="107"/>
      <c r="K753" s="107">
        <v>0</v>
      </c>
      <c r="L753" s="107"/>
      <c r="M753" s="107">
        <v>0</v>
      </c>
      <c r="N753" s="107"/>
      <c r="O753" s="107">
        <v>0</v>
      </c>
      <c r="P753" s="107"/>
      <c r="Q753" s="107"/>
      <c r="R753" s="107">
        <v>0</v>
      </c>
      <c r="S753" s="107"/>
      <c r="T753" s="107">
        <v>0</v>
      </c>
      <c r="U753" s="107"/>
      <c r="V753" s="107">
        <v>0</v>
      </c>
      <c r="W753" s="107"/>
      <c r="X753" s="107"/>
    </row>
    <row r="754" spans="1:24" ht="94.5">
      <c r="A754" s="115" t="s">
        <v>170</v>
      </c>
      <c r="B754" s="122" t="s">
        <v>926</v>
      </c>
      <c r="C754" s="119" t="s">
        <v>1961</v>
      </c>
      <c r="D754" s="107">
        <v>0</v>
      </c>
      <c r="E754" s="107"/>
      <c r="F754" s="107">
        <v>0</v>
      </c>
      <c r="G754" s="107"/>
      <c r="H754" s="107">
        <v>0</v>
      </c>
      <c r="I754" s="107"/>
      <c r="J754" s="107"/>
      <c r="K754" s="107">
        <v>0</v>
      </c>
      <c r="L754" s="107"/>
      <c r="M754" s="107">
        <v>0</v>
      </c>
      <c r="N754" s="107"/>
      <c r="O754" s="107">
        <v>0</v>
      </c>
      <c r="P754" s="107"/>
      <c r="Q754" s="107"/>
      <c r="R754" s="107">
        <v>0</v>
      </c>
      <c r="S754" s="107"/>
      <c r="T754" s="107">
        <v>0</v>
      </c>
      <c r="U754" s="107"/>
      <c r="V754" s="107">
        <v>0</v>
      </c>
      <c r="W754" s="107"/>
      <c r="X754" s="107"/>
    </row>
    <row r="755" spans="1:24" ht="126">
      <c r="A755" s="115" t="s">
        <v>170</v>
      </c>
      <c r="B755" s="122" t="s">
        <v>927</v>
      </c>
      <c r="C755" s="119" t="s">
        <v>1962</v>
      </c>
      <c r="D755" s="107">
        <v>0</v>
      </c>
      <c r="E755" s="107"/>
      <c r="F755" s="107">
        <v>0</v>
      </c>
      <c r="G755" s="107"/>
      <c r="H755" s="107">
        <v>0.070000000000000007</v>
      </c>
      <c r="I755" s="107"/>
      <c r="J755" s="107"/>
      <c r="K755" s="107">
        <v>0</v>
      </c>
      <c r="L755" s="107"/>
      <c r="M755" s="107">
        <v>0</v>
      </c>
      <c r="N755" s="107"/>
      <c r="O755" s="107">
        <v>0.070000000000000007</v>
      </c>
      <c r="P755" s="107"/>
      <c r="Q755" s="107"/>
      <c r="R755" s="107">
        <v>0</v>
      </c>
      <c r="S755" s="107"/>
      <c r="T755" s="107">
        <v>0</v>
      </c>
      <c r="U755" s="107"/>
      <c r="V755" s="107">
        <v>0.070000000000000007</v>
      </c>
      <c r="W755" s="107"/>
      <c r="X755" s="107"/>
    </row>
    <row r="756" spans="1:24" ht="47.25">
      <c r="A756" s="115" t="s">
        <v>170</v>
      </c>
      <c r="B756" s="122" t="s">
        <v>928</v>
      </c>
      <c r="C756" s="119" t="s">
        <v>1963</v>
      </c>
      <c r="D756" s="107">
        <v>0</v>
      </c>
      <c r="E756" s="107"/>
      <c r="F756" s="107">
        <v>0</v>
      </c>
      <c r="G756" s="107"/>
      <c r="H756" s="107">
        <v>0</v>
      </c>
      <c r="I756" s="107"/>
      <c r="J756" s="107"/>
      <c r="K756" s="107">
        <v>0</v>
      </c>
      <c r="L756" s="107"/>
      <c r="M756" s="107">
        <v>0</v>
      </c>
      <c r="N756" s="107"/>
      <c r="O756" s="107">
        <v>0</v>
      </c>
      <c r="P756" s="107"/>
      <c r="Q756" s="107"/>
      <c r="R756" s="107">
        <v>0</v>
      </c>
      <c r="S756" s="107"/>
      <c r="T756" s="107">
        <v>0</v>
      </c>
      <c r="U756" s="107"/>
      <c r="V756" s="107">
        <v>0</v>
      </c>
      <c r="W756" s="107"/>
      <c r="X756" s="107"/>
    </row>
    <row r="757" spans="1:24" ht="141.75">
      <c r="A757" s="115" t="s">
        <v>170</v>
      </c>
      <c r="B757" s="122" t="s">
        <v>929</v>
      </c>
      <c r="C757" s="119" t="s">
        <v>1964</v>
      </c>
      <c r="D757" s="107">
        <v>0</v>
      </c>
      <c r="E757" s="107"/>
      <c r="F757" s="107">
        <v>0</v>
      </c>
      <c r="G757" s="107"/>
      <c r="H757" s="107">
        <v>0</v>
      </c>
      <c r="I757" s="107"/>
      <c r="J757" s="107"/>
      <c r="K757" s="107">
        <v>0</v>
      </c>
      <c r="L757" s="107"/>
      <c r="M757" s="107">
        <v>0</v>
      </c>
      <c r="N757" s="107"/>
      <c r="O757" s="107">
        <v>0</v>
      </c>
      <c r="P757" s="107"/>
      <c r="Q757" s="107"/>
      <c r="R757" s="107">
        <v>0</v>
      </c>
      <c r="S757" s="107"/>
      <c r="T757" s="107">
        <v>0</v>
      </c>
      <c r="U757" s="107"/>
      <c r="V757" s="107">
        <v>0</v>
      </c>
      <c r="W757" s="107"/>
      <c r="X757" s="107"/>
    </row>
    <row r="758" spans="1:24" ht="63">
      <c r="A758" s="115" t="s">
        <v>170</v>
      </c>
      <c r="B758" s="122" t="s">
        <v>930</v>
      </c>
      <c r="C758" s="119" t="s">
        <v>1965</v>
      </c>
      <c r="D758" s="107">
        <v>0</v>
      </c>
      <c r="E758" s="107"/>
      <c r="F758" s="107">
        <v>0</v>
      </c>
      <c r="G758" s="107"/>
      <c r="H758" s="107">
        <v>0</v>
      </c>
      <c r="I758" s="107"/>
      <c r="J758" s="107"/>
      <c r="K758" s="107">
        <v>0</v>
      </c>
      <c r="L758" s="107"/>
      <c r="M758" s="107">
        <v>0</v>
      </c>
      <c r="N758" s="107"/>
      <c r="O758" s="107">
        <v>0</v>
      </c>
      <c r="P758" s="107"/>
      <c r="Q758" s="107"/>
      <c r="R758" s="107">
        <v>0</v>
      </c>
      <c r="S758" s="107"/>
      <c r="T758" s="107">
        <v>0</v>
      </c>
      <c r="U758" s="107"/>
      <c r="V758" s="107">
        <v>0</v>
      </c>
      <c r="W758" s="107"/>
      <c r="X758" s="107"/>
    </row>
    <row r="759" spans="1:24" ht="47.25">
      <c r="A759" s="115" t="s">
        <v>170</v>
      </c>
      <c r="B759" s="122" t="s">
        <v>931</v>
      </c>
      <c r="C759" s="119" t="s">
        <v>1966</v>
      </c>
      <c r="D759" s="107">
        <v>0.25</v>
      </c>
      <c r="E759" s="107"/>
      <c r="F759" s="107">
        <v>0</v>
      </c>
      <c r="G759" s="107"/>
      <c r="H759" s="107">
        <v>1.24</v>
      </c>
      <c r="I759" s="107"/>
      <c r="J759" s="107"/>
      <c r="K759" s="107">
        <v>0.25</v>
      </c>
      <c r="L759" s="107"/>
      <c r="M759" s="107">
        <v>0</v>
      </c>
      <c r="N759" s="107"/>
      <c r="O759" s="107">
        <v>1.24</v>
      </c>
      <c r="P759" s="107"/>
      <c r="Q759" s="107"/>
      <c r="R759" s="107">
        <v>0.25</v>
      </c>
      <c r="S759" s="107"/>
      <c r="T759" s="107">
        <v>0</v>
      </c>
      <c r="U759" s="107"/>
      <c r="V759" s="107">
        <v>1.24</v>
      </c>
      <c r="W759" s="107"/>
      <c r="X759" s="107"/>
    </row>
    <row r="760" spans="1:24" ht="47.25">
      <c r="A760" s="115" t="s">
        <v>170</v>
      </c>
      <c r="B760" s="122" t="s">
        <v>932</v>
      </c>
      <c r="C760" s="119" t="s">
        <v>1967</v>
      </c>
      <c r="D760" s="107">
        <v>0</v>
      </c>
      <c r="E760" s="107"/>
      <c r="F760" s="107">
        <v>0</v>
      </c>
      <c r="G760" s="107"/>
      <c r="H760" s="107">
        <v>0</v>
      </c>
      <c r="I760" s="107"/>
      <c r="J760" s="107"/>
      <c r="K760" s="107">
        <v>0</v>
      </c>
      <c r="L760" s="107"/>
      <c r="M760" s="107">
        <v>0</v>
      </c>
      <c r="N760" s="107"/>
      <c r="O760" s="107">
        <v>0</v>
      </c>
      <c r="P760" s="107"/>
      <c r="Q760" s="107"/>
      <c r="R760" s="107">
        <v>0</v>
      </c>
      <c r="S760" s="107"/>
      <c r="T760" s="107">
        <v>0</v>
      </c>
      <c r="U760" s="107"/>
      <c r="V760" s="107">
        <v>0</v>
      </c>
      <c r="W760" s="107"/>
      <c r="X760" s="107"/>
    </row>
    <row r="761" spans="1:24" ht="47.25">
      <c r="A761" s="115" t="s">
        <v>170</v>
      </c>
      <c r="B761" s="122" t="s">
        <v>933</v>
      </c>
      <c r="C761" s="119" t="s">
        <v>1968</v>
      </c>
      <c r="D761" s="107">
        <v>0</v>
      </c>
      <c r="E761" s="107"/>
      <c r="F761" s="107">
        <v>0</v>
      </c>
      <c r="G761" s="107"/>
      <c r="H761" s="107">
        <v>0</v>
      </c>
      <c r="I761" s="107"/>
      <c r="J761" s="107"/>
      <c r="K761" s="107">
        <v>0</v>
      </c>
      <c r="L761" s="107"/>
      <c r="M761" s="107">
        <v>0</v>
      </c>
      <c r="N761" s="107"/>
      <c r="O761" s="107">
        <v>0</v>
      </c>
      <c r="P761" s="107"/>
      <c r="Q761" s="107"/>
      <c r="R761" s="107">
        <v>0</v>
      </c>
      <c r="S761" s="107"/>
      <c r="T761" s="107">
        <v>0</v>
      </c>
      <c r="U761" s="107"/>
      <c r="V761" s="107">
        <v>0</v>
      </c>
      <c r="W761" s="107"/>
      <c r="X761" s="107"/>
    </row>
    <row r="762" spans="1:24" ht="78.75">
      <c r="A762" s="115" t="s">
        <v>170</v>
      </c>
      <c r="B762" s="122" t="s">
        <v>934</v>
      </c>
      <c r="C762" s="119" t="s">
        <v>1969</v>
      </c>
      <c r="D762" s="107">
        <v>0</v>
      </c>
      <c r="E762" s="107"/>
      <c r="F762" s="107">
        <v>0</v>
      </c>
      <c r="G762" s="107"/>
      <c r="H762" s="107">
        <v>0</v>
      </c>
      <c r="I762" s="107"/>
      <c r="J762" s="107"/>
      <c r="K762" s="107">
        <v>0</v>
      </c>
      <c r="L762" s="107"/>
      <c r="M762" s="107">
        <v>0</v>
      </c>
      <c r="N762" s="107"/>
      <c r="O762" s="107">
        <v>0</v>
      </c>
      <c r="P762" s="107"/>
      <c r="Q762" s="107"/>
      <c r="R762" s="107">
        <v>0</v>
      </c>
      <c r="S762" s="107"/>
      <c r="T762" s="107">
        <v>0</v>
      </c>
      <c r="U762" s="107"/>
      <c r="V762" s="107">
        <v>0</v>
      </c>
      <c r="W762" s="107"/>
      <c r="X762" s="107"/>
    </row>
    <row r="763" spans="1:24" ht="47.25">
      <c r="A763" s="115" t="s">
        <v>170</v>
      </c>
      <c r="B763" s="122" t="s">
        <v>935</v>
      </c>
      <c r="C763" s="119" t="s">
        <v>1970</v>
      </c>
      <c r="D763" s="107">
        <v>0</v>
      </c>
      <c r="E763" s="107"/>
      <c r="F763" s="107">
        <v>0</v>
      </c>
      <c r="G763" s="107"/>
      <c r="H763" s="107">
        <v>0</v>
      </c>
      <c r="I763" s="107"/>
      <c r="J763" s="107"/>
      <c r="K763" s="107">
        <v>0</v>
      </c>
      <c r="L763" s="107"/>
      <c r="M763" s="107">
        <v>0</v>
      </c>
      <c r="N763" s="107"/>
      <c r="O763" s="107">
        <v>0</v>
      </c>
      <c r="P763" s="107"/>
      <c r="Q763" s="107"/>
      <c r="R763" s="107">
        <v>0</v>
      </c>
      <c r="S763" s="107"/>
      <c r="T763" s="107">
        <v>0</v>
      </c>
      <c r="U763" s="107"/>
      <c r="V763" s="107">
        <v>0</v>
      </c>
      <c r="W763" s="107"/>
      <c r="X763" s="107"/>
    </row>
    <row r="764" spans="1:24" ht="47.25">
      <c r="A764" s="115" t="s">
        <v>170</v>
      </c>
      <c r="B764" s="122" t="s">
        <v>936</v>
      </c>
      <c r="C764" s="119" t="s">
        <v>1971</v>
      </c>
      <c r="D764" s="107">
        <v>0</v>
      </c>
      <c r="E764" s="107"/>
      <c r="F764" s="107">
        <v>0</v>
      </c>
      <c r="G764" s="107"/>
      <c r="H764" s="107">
        <v>0</v>
      </c>
      <c r="I764" s="107"/>
      <c r="J764" s="107"/>
      <c r="K764" s="107">
        <v>0</v>
      </c>
      <c r="L764" s="107"/>
      <c r="M764" s="107">
        <v>0</v>
      </c>
      <c r="N764" s="107"/>
      <c r="O764" s="107">
        <v>0</v>
      </c>
      <c r="P764" s="107"/>
      <c r="Q764" s="107"/>
      <c r="R764" s="107">
        <v>0</v>
      </c>
      <c r="S764" s="107"/>
      <c r="T764" s="107">
        <v>0</v>
      </c>
      <c r="U764" s="107"/>
      <c r="V764" s="107">
        <v>0</v>
      </c>
      <c r="W764" s="107"/>
      <c r="X764" s="107"/>
    </row>
    <row r="765" spans="1:24" ht="47.25">
      <c r="A765" s="115" t="s">
        <v>170</v>
      </c>
      <c r="B765" s="122" t="s">
        <v>937</v>
      </c>
      <c r="C765" s="119" t="s">
        <v>1972</v>
      </c>
      <c r="D765" s="107">
        <v>0</v>
      </c>
      <c r="E765" s="107"/>
      <c r="F765" s="107">
        <v>0</v>
      </c>
      <c r="G765" s="107"/>
      <c r="H765" s="107">
        <v>0</v>
      </c>
      <c r="I765" s="107"/>
      <c r="J765" s="107"/>
      <c r="K765" s="107">
        <v>0</v>
      </c>
      <c r="L765" s="107"/>
      <c r="M765" s="107">
        <v>0</v>
      </c>
      <c r="N765" s="107"/>
      <c r="O765" s="107">
        <v>0</v>
      </c>
      <c r="P765" s="107"/>
      <c r="Q765" s="107"/>
      <c r="R765" s="107">
        <v>0</v>
      </c>
      <c r="S765" s="107"/>
      <c r="T765" s="107">
        <v>0</v>
      </c>
      <c r="U765" s="107"/>
      <c r="V765" s="107">
        <v>0</v>
      </c>
      <c r="W765" s="107"/>
      <c r="X765" s="107"/>
    </row>
    <row r="766" spans="1:24" ht="47.25">
      <c r="A766" s="115" t="s">
        <v>170</v>
      </c>
      <c r="B766" s="122" t="s">
        <v>938</v>
      </c>
      <c r="C766" s="119" t="s">
        <v>1973</v>
      </c>
      <c r="D766" s="107">
        <v>0</v>
      </c>
      <c r="E766" s="107"/>
      <c r="F766" s="107">
        <v>0</v>
      </c>
      <c r="G766" s="107"/>
      <c r="H766" s="107">
        <v>0</v>
      </c>
      <c r="I766" s="107"/>
      <c r="J766" s="107"/>
      <c r="K766" s="107">
        <v>0</v>
      </c>
      <c r="L766" s="107"/>
      <c r="M766" s="107">
        <v>0</v>
      </c>
      <c r="N766" s="107"/>
      <c r="O766" s="107">
        <v>0</v>
      </c>
      <c r="P766" s="107"/>
      <c r="Q766" s="107"/>
      <c r="R766" s="107">
        <v>0</v>
      </c>
      <c r="S766" s="107"/>
      <c r="T766" s="107">
        <v>0</v>
      </c>
      <c r="U766" s="107"/>
      <c r="V766" s="107">
        <v>0</v>
      </c>
      <c r="W766" s="107"/>
      <c r="X766" s="107"/>
    </row>
    <row r="767" spans="1:24" ht="47.25">
      <c r="A767" s="115" t="s">
        <v>170</v>
      </c>
      <c r="B767" s="122" t="s">
        <v>939</v>
      </c>
      <c r="C767" s="119" t="s">
        <v>1974</v>
      </c>
      <c r="D767" s="107">
        <v>0</v>
      </c>
      <c r="E767" s="107"/>
      <c r="F767" s="107">
        <v>0</v>
      </c>
      <c r="G767" s="107"/>
      <c r="H767" s="107">
        <v>0</v>
      </c>
      <c r="I767" s="107"/>
      <c r="J767" s="107"/>
      <c r="K767" s="107">
        <v>0</v>
      </c>
      <c r="L767" s="107"/>
      <c r="M767" s="107">
        <v>0</v>
      </c>
      <c r="N767" s="107"/>
      <c r="O767" s="107">
        <v>0</v>
      </c>
      <c r="P767" s="107"/>
      <c r="Q767" s="107"/>
      <c r="R767" s="107">
        <v>0</v>
      </c>
      <c r="S767" s="107"/>
      <c r="T767" s="107">
        <v>0</v>
      </c>
      <c r="U767" s="107"/>
      <c r="V767" s="107">
        <v>0</v>
      </c>
      <c r="W767" s="107"/>
      <c r="X767" s="107"/>
    </row>
    <row r="768" spans="1:24" ht="47.25">
      <c r="A768" s="115" t="s">
        <v>170</v>
      </c>
      <c r="B768" s="122" t="s">
        <v>940</v>
      </c>
      <c r="C768" s="119" t="s">
        <v>1975</v>
      </c>
      <c r="D768" s="107">
        <v>0</v>
      </c>
      <c r="E768" s="107"/>
      <c r="F768" s="107">
        <v>0</v>
      </c>
      <c r="G768" s="107"/>
      <c r="H768" s="107">
        <v>0</v>
      </c>
      <c r="I768" s="107"/>
      <c r="J768" s="107"/>
      <c r="K768" s="107">
        <v>0</v>
      </c>
      <c r="L768" s="107"/>
      <c r="M768" s="107">
        <v>0</v>
      </c>
      <c r="N768" s="107"/>
      <c r="O768" s="107">
        <v>0</v>
      </c>
      <c r="P768" s="107"/>
      <c r="Q768" s="107"/>
      <c r="R768" s="107">
        <v>0</v>
      </c>
      <c r="S768" s="107"/>
      <c r="T768" s="107">
        <v>0</v>
      </c>
      <c r="U768" s="107"/>
      <c r="V768" s="107">
        <v>0</v>
      </c>
      <c r="W768" s="107"/>
      <c r="X768" s="107"/>
    </row>
    <row r="769" spans="1:24" ht="47.25">
      <c r="A769" s="115" t="s">
        <v>170</v>
      </c>
      <c r="B769" s="122" t="s">
        <v>941</v>
      </c>
      <c r="C769" s="119" t="s">
        <v>1976</v>
      </c>
      <c r="D769" s="107">
        <v>0</v>
      </c>
      <c r="E769" s="107"/>
      <c r="F769" s="107">
        <v>0</v>
      </c>
      <c r="G769" s="107"/>
      <c r="H769" s="107">
        <v>0</v>
      </c>
      <c r="I769" s="107"/>
      <c r="J769" s="107"/>
      <c r="K769" s="107">
        <v>0</v>
      </c>
      <c r="L769" s="107"/>
      <c r="M769" s="107">
        <v>0</v>
      </c>
      <c r="N769" s="107"/>
      <c r="O769" s="107">
        <v>0</v>
      </c>
      <c r="P769" s="107"/>
      <c r="Q769" s="107"/>
      <c r="R769" s="107">
        <v>0</v>
      </c>
      <c r="S769" s="107"/>
      <c r="T769" s="107">
        <v>0</v>
      </c>
      <c r="U769" s="107"/>
      <c r="V769" s="107">
        <v>0</v>
      </c>
      <c r="W769" s="107"/>
      <c r="X769" s="107"/>
    </row>
    <row r="770" spans="1:24" ht="47.25">
      <c r="A770" s="115" t="s">
        <v>170</v>
      </c>
      <c r="B770" s="122" t="s">
        <v>942</v>
      </c>
      <c r="C770" s="119" t="s">
        <v>1977</v>
      </c>
      <c r="D770" s="107">
        <v>0</v>
      </c>
      <c r="E770" s="107"/>
      <c r="F770" s="107">
        <v>0</v>
      </c>
      <c r="G770" s="107"/>
      <c r="H770" s="107">
        <v>0</v>
      </c>
      <c r="I770" s="107"/>
      <c r="J770" s="107"/>
      <c r="K770" s="107">
        <v>0</v>
      </c>
      <c r="L770" s="107"/>
      <c r="M770" s="107">
        <v>0</v>
      </c>
      <c r="N770" s="107"/>
      <c r="O770" s="107">
        <v>0</v>
      </c>
      <c r="P770" s="107"/>
      <c r="Q770" s="107"/>
      <c r="R770" s="107">
        <v>0</v>
      </c>
      <c r="S770" s="107"/>
      <c r="T770" s="107">
        <v>0</v>
      </c>
      <c r="U770" s="107"/>
      <c r="V770" s="107">
        <v>0</v>
      </c>
      <c r="W770" s="107"/>
      <c r="X770" s="107"/>
    </row>
    <row r="771" spans="1:24" ht="63">
      <c r="A771" s="115" t="s">
        <v>170</v>
      </c>
      <c r="B771" s="122" t="s">
        <v>943</v>
      </c>
      <c r="C771" s="119" t="s">
        <v>1978</v>
      </c>
      <c r="D771" s="107">
        <v>0</v>
      </c>
      <c r="E771" s="107"/>
      <c r="F771" s="107">
        <v>0</v>
      </c>
      <c r="G771" s="107"/>
      <c r="H771" s="107">
        <v>0</v>
      </c>
      <c r="I771" s="107"/>
      <c r="J771" s="107"/>
      <c r="K771" s="107">
        <v>0</v>
      </c>
      <c r="L771" s="107"/>
      <c r="M771" s="107">
        <v>0</v>
      </c>
      <c r="N771" s="107"/>
      <c r="O771" s="107">
        <v>0</v>
      </c>
      <c r="P771" s="107"/>
      <c r="Q771" s="107"/>
      <c r="R771" s="107">
        <v>0</v>
      </c>
      <c r="S771" s="107"/>
      <c r="T771" s="107">
        <v>0</v>
      </c>
      <c r="U771" s="107"/>
      <c r="V771" s="107">
        <v>0</v>
      </c>
      <c r="W771" s="107"/>
      <c r="X771" s="107"/>
    </row>
    <row r="772" spans="1:24" ht="63">
      <c r="A772" s="115" t="s">
        <v>170</v>
      </c>
      <c r="B772" s="122" t="s">
        <v>944</v>
      </c>
      <c r="C772" s="119" t="s">
        <v>1979</v>
      </c>
      <c r="D772" s="107">
        <v>0</v>
      </c>
      <c r="E772" s="107"/>
      <c r="F772" s="107">
        <v>0</v>
      </c>
      <c r="G772" s="107"/>
      <c r="H772" s="107">
        <v>0</v>
      </c>
      <c r="I772" s="107"/>
      <c r="J772" s="107"/>
      <c r="K772" s="107">
        <v>0</v>
      </c>
      <c r="L772" s="107"/>
      <c r="M772" s="107">
        <v>0</v>
      </c>
      <c r="N772" s="107"/>
      <c r="O772" s="107">
        <v>0</v>
      </c>
      <c r="P772" s="107"/>
      <c r="Q772" s="107"/>
      <c r="R772" s="107">
        <v>0</v>
      </c>
      <c r="S772" s="107"/>
      <c r="T772" s="107">
        <v>0</v>
      </c>
      <c r="U772" s="107"/>
      <c r="V772" s="107">
        <v>0</v>
      </c>
      <c r="W772" s="107"/>
      <c r="X772" s="107"/>
    </row>
    <row r="773" spans="1:24" ht="47.25">
      <c r="A773" s="115" t="s">
        <v>170</v>
      </c>
      <c r="B773" s="122" t="s">
        <v>945</v>
      </c>
      <c r="C773" s="119" t="s">
        <v>1980</v>
      </c>
      <c r="D773" s="107">
        <v>0</v>
      </c>
      <c r="E773" s="107"/>
      <c r="F773" s="107">
        <v>0</v>
      </c>
      <c r="G773" s="107"/>
      <c r="H773" s="107">
        <v>0</v>
      </c>
      <c r="I773" s="107"/>
      <c r="J773" s="107"/>
      <c r="K773" s="107">
        <v>0</v>
      </c>
      <c r="L773" s="107"/>
      <c r="M773" s="107">
        <v>0</v>
      </c>
      <c r="N773" s="107"/>
      <c r="O773" s="107">
        <v>0</v>
      </c>
      <c r="P773" s="107"/>
      <c r="Q773" s="107"/>
      <c r="R773" s="107">
        <v>0</v>
      </c>
      <c r="S773" s="107"/>
      <c r="T773" s="107">
        <v>0</v>
      </c>
      <c r="U773" s="107"/>
      <c r="V773" s="107">
        <v>0</v>
      </c>
      <c r="W773" s="107"/>
      <c r="X773" s="107"/>
    </row>
    <row r="774" spans="1:24" ht="63">
      <c r="A774" s="115" t="s">
        <v>170</v>
      </c>
      <c r="B774" s="122" t="s">
        <v>946</v>
      </c>
      <c r="C774" s="119" t="s">
        <v>1981</v>
      </c>
      <c r="D774" s="107">
        <v>0</v>
      </c>
      <c r="E774" s="107"/>
      <c r="F774" s="107">
        <v>0</v>
      </c>
      <c r="G774" s="107"/>
      <c r="H774" s="107">
        <v>0</v>
      </c>
      <c r="I774" s="107"/>
      <c r="J774" s="107"/>
      <c r="K774" s="107">
        <v>0</v>
      </c>
      <c r="L774" s="107"/>
      <c r="M774" s="107">
        <v>0</v>
      </c>
      <c r="N774" s="107"/>
      <c r="O774" s="107">
        <v>0</v>
      </c>
      <c r="P774" s="107"/>
      <c r="Q774" s="107"/>
      <c r="R774" s="107">
        <v>0</v>
      </c>
      <c r="S774" s="107"/>
      <c r="T774" s="107">
        <v>0</v>
      </c>
      <c r="U774" s="107"/>
      <c r="V774" s="107">
        <v>0</v>
      </c>
      <c r="W774" s="107"/>
      <c r="X774" s="107"/>
    </row>
    <row r="775" spans="1:24" ht="63">
      <c r="A775" s="115" t="s">
        <v>170</v>
      </c>
      <c r="B775" s="122" t="s">
        <v>947</v>
      </c>
      <c r="C775" s="119" t="s">
        <v>1982</v>
      </c>
      <c r="D775" s="107">
        <v>0</v>
      </c>
      <c r="E775" s="107"/>
      <c r="F775" s="107">
        <v>0</v>
      </c>
      <c r="G775" s="107"/>
      <c r="H775" s="107">
        <v>0</v>
      </c>
      <c r="I775" s="107"/>
      <c r="J775" s="107"/>
      <c r="K775" s="107">
        <v>0</v>
      </c>
      <c r="L775" s="107"/>
      <c r="M775" s="107">
        <v>0</v>
      </c>
      <c r="N775" s="107"/>
      <c r="O775" s="107">
        <v>0</v>
      </c>
      <c r="P775" s="107"/>
      <c r="Q775" s="107"/>
      <c r="R775" s="107">
        <v>0</v>
      </c>
      <c r="S775" s="107"/>
      <c r="T775" s="107">
        <v>0</v>
      </c>
      <c r="U775" s="107"/>
      <c r="V775" s="107">
        <v>0</v>
      </c>
      <c r="W775" s="107"/>
      <c r="X775" s="107"/>
    </row>
    <row r="776" spans="1:24" ht="47.25">
      <c r="A776" s="115" t="s">
        <v>170</v>
      </c>
      <c r="B776" s="122" t="s">
        <v>948</v>
      </c>
      <c r="C776" s="119" t="s">
        <v>1983</v>
      </c>
      <c r="D776" s="107">
        <v>0</v>
      </c>
      <c r="E776" s="107"/>
      <c r="F776" s="107">
        <v>0</v>
      </c>
      <c r="G776" s="107"/>
      <c r="H776" s="107">
        <v>0</v>
      </c>
      <c r="I776" s="107"/>
      <c r="J776" s="107"/>
      <c r="K776" s="107">
        <v>0</v>
      </c>
      <c r="L776" s="107"/>
      <c r="M776" s="107">
        <v>0</v>
      </c>
      <c r="N776" s="107"/>
      <c r="O776" s="107">
        <v>0</v>
      </c>
      <c r="P776" s="107"/>
      <c r="Q776" s="107"/>
      <c r="R776" s="107">
        <v>0</v>
      </c>
      <c r="S776" s="107"/>
      <c r="T776" s="107">
        <v>0</v>
      </c>
      <c r="U776" s="107"/>
      <c r="V776" s="107">
        <v>0</v>
      </c>
      <c r="W776" s="107"/>
      <c r="X776" s="107"/>
    </row>
    <row r="777" spans="1:24" ht="78.75">
      <c r="A777" s="115" t="s">
        <v>170</v>
      </c>
      <c r="B777" s="122" t="s">
        <v>949</v>
      </c>
      <c r="C777" s="119" t="s">
        <v>1984</v>
      </c>
      <c r="D777" s="107">
        <v>0</v>
      </c>
      <c r="E777" s="107"/>
      <c r="F777" s="107">
        <v>0</v>
      </c>
      <c r="G777" s="107"/>
      <c r="H777" s="107">
        <v>0</v>
      </c>
      <c r="I777" s="107"/>
      <c r="J777" s="107"/>
      <c r="K777" s="107">
        <v>0</v>
      </c>
      <c r="L777" s="107"/>
      <c r="M777" s="107">
        <v>0</v>
      </c>
      <c r="N777" s="107"/>
      <c r="O777" s="107">
        <v>0</v>
      </c>
      <c r="P777" s="107"/>
      <c r="Q777" s="107"/>
      <c r="R777" s="107">
        <v>0</v>
      </c>
      <c r="S777" s="107"/>
      <c r="T777" s="107">
        <v>0</v>
      </c>
      <c r="U777" s="107"/>
      <c r="V777" s="107">
        <v>0</v>
      </c>
      <c r="W777" s="107"/>
      <c r="X777" s="107"/>
    </row>
    <row r="778" spans="1:24" ht="78.75">
      <c r="A778" s="115" t="s">
        <v>170</v>
      </c>
      <c r="B778" s="122" t="s">
        <v>950</v>
      </c>
      <c r="C778" s="119" t="s">
        <v>1985</v>
      </c>
      <c r="D778" s="107">
        <v>0</v>
      </c>
      <c r="E778" s="107"/>
      <c r="F778" s="107">
        <v>0</v>
      </c>
      <c r="G778" s="107"/>
      <c r="H778" s="107">
        <v>0</v>
      </c>
      <c r="I778" s="107"/>
      <c r="J778" s="107"/>
      <c r="K778" s="107">
        <v>0</v>
      </c>
      <c r="L778" s="107"/>
      <c r="M778" s="107">
        <v>0</v>
      </c>
      <c r="N778" s="107"/>
      <c r="O778" s="107">
        <v>0</v>
      </c>
      <c r="P778" s="107"/>
      <c r="Q778" s="107"/>
      <c r="R778" s="107">
        <v>0</v>
      </c>
      <c r="S778" s="107"/>
      <c r="T778" s="107">
        <v>0</v>
      </c>
      <c r="U778" s="107"/>
      <c r="V778" s="107">
        <v>0</v>
      </c>
      <c r="W778" s="107"/>
      <c r="X778" s="107"/>
    </row>
    <row r="779" spans="1:24" ht="78.75">
      <c r="A779" s="115" t="s">
        <v>170</v>
      </c>
      <c r="B779" s="122" t="s">
        <v>951</v>
      </c>
      <c r="C779" s="119" t="s">
        <v>1986</v>
      </c>
      <c r="D779" s="107">
        <v>0.10</v>
      </c>
      <c r="E779" s="107"/>
      <c r="F779" s="107">
        <v>0</v>
      </c>
      <c r="G779" s="107"/>
      <c r="H779" s="107">
        <v>0.02</v>
      </c>
      <c r="I779" s="107"/>
      <c r="J779" s="107"/>
      <c r="K779" s="107">
        <v>0.10</v>
      </c>
      <c r="L779" s="107"/>
      <c r="M779" s="107">
        <v>0</v>
      </c>
      <c r="N779" s="107"/>
      <c r="O779" s="107">
        <v>0.02</v>
      </c>
      <c r="P779" s="107"/>
      <c r="Q779" s="107"/>
      <c r="R779" s="107">
        <v>0.10</v>
      </c>
      <c r="S779" s="107"/>
      <c r="T779" s="107">
        <v>0</v>
      </c>
      <c r="U779" s="107"/>
      <c r="V779" s="107">
        <v>0.02</v>
      </c>
      <c r="W779" s="107"/>
      <c r="X779" s="107"/>
    </row>
    <row r="780" spans="1:24" ht="78.75">
      <c r="A780" s="115" t="s">
        <v>170</v>
      </c>
      <c r="B780" s="122" t="s">
        <v>952</v>
      </c>
      <c r="C780" s="119" t="s">
        <v>1987</v>
      </c>
      <c r="D780" s="107">
        <v>0.10</v>
      </c>
      <c r="E780" s="107"/>
      <c r="F780" s="107">
        <v>0.03</v>
      </c>
      <c r="G780" s="107"/>
      <c r="H780" s="107">
        <v>0</v>
      </c>
      <c r="I780" s="107"/>
      <c r="J780" s="107"/>
      <c r="K780" s="107">
        <v>0.10</v>
      </c>
      <c r="L780" s="107"/>
      <c r="M780" s="107">
        <v>0.03</v>
      </c>
      <c r="N780" s="107"/>
      <c r="O780" s="107">
        <v>0</v>
      </c>
      <c r="P780" s="107"/>
      <c r="Q780" s="107"/>
      <c r="R780" s="107">
        <v>0.10</v>
      </c>
      <c r="S780" s="107"/>
      <c r="T780" s="107">
        <v>0.03</v>
      </c>
      <c r="U780" s="107"/>
      <c r="V780" s="107">
        <v>0</v>
      </c>
      <c r="W780" s="107"/>
      <c r="X780" s="107"/>
    </row>
    <row r="781" spans="1:24" ht="94.5">
      <c r="A781" s="115" t="s">
        <v>170</v>
      </c>
      <c r="B781" s="122" t="s">
        <v>953</v>
      </c>
      <c r="C781" s="119" t="s">
        <v>1988</v>
      </c>
      <c r="D781" s="107">
        <v>0</v>
      </c>
      <c r="E781" s="107"/>
      <c r="F781" s="107">
        <v>0</v>
      </c>
      <c r="G781" s="107"/>
      <c r="H781" s="107">
        <v>0</v>
      </c>
      <c r="I781" s="107"/>
      <c r="J781" s="107"/>
      <c r="K781" s="107">
        <v>0</v>
      </c>
      <c r="L781" s="107"/>
      <c r="M781" s="107">
        <v>0</v>
      </c>
      <c r="N781" s="107"/>
      <c r="O781" s="107">
        <v>0</v>
      </c>
      <c r="P781" s="107"/>
      <c r="Q781" s="107"/>
      <c r="R781" s="107">
        <v>0</v>
      </c>
      <c r="S781" s="107"/>
      <c r="T781" s="107">
        <v>0</v>
      </c>
      <c r="U781" s="107"/>
      <c r="V781" s="107">
        <v>0</v>
      </c>
      <c r="W781" s="107"/>
      <c r="X781" s="107"/>
    </row>
    <row r="782" spans="1:24" ht="94.5">
      <c r="A782" s="115" t="s">
        <v>170</v>
      </c>
      <c r="B782" s="122" t="s">
        <v>954</v>
      </c>
      <c r="C782" s="119" t="s">
        <v>1989</v>
      </c>
      <c r="D782" s="107">
        <v>0</v>
      </c>
      <c r="E782" s="107"/>
      <c r="F782" s="107">
        <v>0</v>
      </c>
      <c r="G782" s="107"/>
      <c r="H782" s="107">
        <v>0</v>
      </c>
      <c r="I782" s="107"/>
      <c r="J782" s="107"/>
      <c r="K782" s="107">
        <v>0</v>
      </c>
      <c r="L782" s="107"/>
      <c r="M782" s="107">
        <v>0</v>
      </c>
      <c r="N782" s="107"/>
      <c r="O782" s="107">
        <v>0</v>
      </c>
      <c r="P782" s="107"/>
      <c r="Q782" s="107"/>
      <c r="R782" s="107">
        <v>0</v>
      </c>
      <c r="S782" s="107"/>
      <c r="T782" s="107">
        <v>0</v>
      </c>
      <c r="U782" s="107"/>
      <c r="V782" s="107">
        <v>0</v>
      </c>
      <c r="W782" s="107"/>
      <c r="X782" s="107"/>
    </row>
    <row r="783" spans="1:24" ht="63">
      <c r="A783" s="115" t="s">
        <v>170</v>
      </c>
      <c r="B783" s="122" t="s">
        <v>955</v>
      </c>
      <c r="C783" s="119" t="s">
        <v>1990</v>
      </c>
      <c r="D783" s="107">
        <v>0</v>
      </c>
      <c r="E783" s="107"/>
      <c r="F783" s="107">
        <v>0</v>
      </c>
      <c r="G783" s="107"/>
      <c r="H783" s="107">
        <v>0</v>
      </c>
      <c r="I783" s="107"/>
      <c r="J783" s="107"/>
      <c r="K783" s="107">
        <v>0</v>
      </c>
      <c r="L783" s="107"/>
      <c r="M783" s="107">
        <v>0</v>
      </c>
      <c r="N783" s="107"/>
      <c r="O783" s="107">
        <v>0</v>
      </c>
      <c r="P783" s="107"/>
      <c r="Q783" s="107"/>
      <c r="R783" s="107">
        <v>0</v>
      </c>
      <c r="S783" s="107"/>
      <c r="T783" s="107">
        <v>0</v>
      </c>
      <c r="U783" s="107"/>
      <c r="V783" s="107">
        <v>0</v>
      </c>
      <c r="W783" s="107"/>
      <c r="X783" s="107"/>
    </row>
    <row r="784" spans="1:24" ht="63">
      <c r="A784" s="115" t="s">
        <v>170</v>
      </c>
      <c r="B784" s="122" t="s">
        <v>956</v>
      </c>
      <c r="C784" s="119" t="s">
        <v>1991</v>
      </c>
      <c r="D784" s="107">
        <v>0</v>
      </c>
      <c r="E784" s="107"/>
      <c r="F784" s="107">
        <v>0</v>
      </c>
      <c r="G784" s="107"/>
      <c r="H784" s="107">
        <v>0</v>
      </c>
      <c r="I784" s="107"/>
      <c r="J784" s="107"/>
      <c r="K784" s="107">
        <v>0</v>
      </c>
      <c r="L784" s="107"/>
      <c r="M784" s="107">
        <v>0</v>
      </c>
      <c r="N784" s="107"/>
      <c r="O784" s="107">
        <v>0</v>
      </c>
      <c r="P784" s="107"/>
      <c r="Q784" s="107"/>
      <c r="R784" s="107">
        <v>0</v>
      </c>
      <c r="S784" s="107"/>
      <c r="T784" s="107">
        <v>0</v>
      </c>
      <c r="U784" s="107"/>
      <c r="V784" s="107">
        <v>0</v>
      </c>
      <c r="W784" s="107"/>
      <c r="X784" s="107"/>
    </row>
    <row r="785" spans="1:24" ht="94.5">
      <c r="A785" s="115" t="s">
        <v>170</v>
      </c>
      <c r="B785" s="122" t="s">
        <v>957</v>
      </c>
      <c r="C785" s="119" t="s">
        <v>1992</v>
      </c>
      <c r="D785" s="107">
        <v>0</v>
      </c>
      <c r="E785" s="107"/>
      <c r="F785" s="107">
        <v>0</v>
      </c>
      <c r="G785" s="107"/>
      <c r="H785" s="107">
        <v>0</v>
      </c>
      <c r="I785" s="107"/>
      <c r="J785" s="107"/>
      <c r="K785" s="107">
        <v>0</v>
      </c>
      <c r="L785" s="107"/>
      <c r="M785" s="107">
        <v>0</v>
      </c>
      <c r="N785" s="107"/>
      <c r="O785" s="107">
        <v>0</v>
      </c>
      <c r="P785" s="107"/>
      <c r="Q785" s="107"/>
      <c r="R785" s="107">
        <v>0</v>
      </c>
      <c r="S785" s="107"/>
      <c r="T785" s="107">
        <v>0</v>
      </c>
      <c r="U785" s="107"/>
      <c r="V785" s="107">
        <v>0</v>
      </c>
      <c r="W785" s="107"/>
      <c r="X785" s="107"/>
    </row>
    <row r="786" spans="1:24" ht="78.75">
      <c r="A786" s="115" t="s">
        <v>170</v>
      </c>
      <c r="B786" s="122" t="s">
        <v>958</v>
      </c>
      <c r="C786" s="119" t="s">
        <v>1993</v>
      </c>
      <c r="D786" s="107">
        <v>0</v>
      </c>
      <c r="E786" s="107"/>
      <c r="F786" s="107">
        <v>0</v>
      </c>
      <c r="G786" s="107"/>
      <c r="H786" s="107">
        <v>0</v>
      </c>
      <c r="I786" s="107"/>
      <c r="J786" s="107"/>
      <c r="K786" s="107">
        <v>0</v>
      </c>
      <c r="L786" s="107"/>
      <c r="M786" s="107">
        <v>0</v>
      </c>
      <c r="N786" s="107"/>
      <c r="O786" s="107">
        <v>0</v>
      </c>
      <c r="P786" s="107"/>
      <c r="Q786" s="107"/>
      <c r="R786" s="107">
        <v>0</v>
      </c>
      <c r="S786" s="107"/>
      <c r="T786" s="107">
        <v>0</v>
      </c>
      <c r="U786" s="107"/>
      <c r="V786" s="107">
        <v>0</v>
      </c>
      <c r="W786" s="107"/>
      <c r="X786" s="107"/>
    </row>
    <row r="787" spans="1:24" ht="110.25">
      <c r="A787" s="115" t="s">
        <v>170</v>
      </c>
      <c r="B787" s="122" t="s">
        <v>959</v>
      </c>
      <c r="C787" s="119" t="s">
        <v>1994</v>
      </c>
      <c r="D787" s="107">
        <v>0</v>
      </c>
      <c r="E787" s="107"/>
      <c r="F787" s="107">
        <v>0</v>
      </c>
      <c r="G787" s="107"/>
      <c r="H787" s="107">
        <v>0</v>
      </c>
      <c r="I787" s="107"/>
      <c r="J787" s="107"/>
      <c r="K787" s="107">
        <v>0</v>
      </c>
      <c r="L787" s="107"/>
      <c r="M787" s="107">
        <v>0</v>
      </c>
      <c r="N787" s="107"/>
      <c r="O787" s="107">
        <v>0</v>
      </c>
      <c r="P787" s="107"/>
      <c r="Q787" s="107"/>
      <c r="R787" s="107">
        <v>0</v>
      </c>
      <c r="S787" s="107"/>
      <c r="T787" s="107">
        <v>0</v>
      </c>
      <c r="U787" s="107"/>
      <c r="V787" s="107">
        <v>0</v>
      </c>
      <c r="W787" s="107"/>
      <c r="X787" s="107"/>
    </row>
    <row r="788" spans="1:24" ht="63">
      <c r="A788" s="115" t="s">
        <v>170</v>
      </c>
      <c r="B788" s="122" t="s">
        <v>960</v>
      </c>
      <c r="C788" s="119" t="s">
        <v>1995</v>
      </c>
      <c r="D788" s="107">
        <v>0</v>
      </c>
      <c r="E788" s="107"/>
      <c r="F788" s="107">
        <v>0</v>
      </c>
      <c r="G788" s="107"/>
      <c r="H788" s="107">
        <v>0</v>
      </c>
      <c r="I788" s="107"/>
      <c r="J788" s="107"/>
      <c r="K788" s="107">
        <v>0</v>
      </c>
      <c r="L788" s="107"/>
      <c r="M788" s="107">
        <v>0</v>
      </c>
      <c r="N788" s="107"/>
      <c r="O788" s="107">
        <v>0</v>
      </c>
      <c r="P788" s="107"/>
      <c r="Q788" s="107"/>
      <c r="R788" s="107">
        <v>0</v>
      </c>
      <c r="S788" s="107"/>
      <c r="T788" s="107">
        <v>0</v>
      </c>
      <c r="U788" s="107"/>
      <c r="V788" s="107">
        <v>0</v>
      </c>
      <c r="W788" s="107"/>
      <c r="X788" s="107"/>
    </row>
    <row r="789" spans="1:24" ht="63">
      <c r="A789" s="115" t="s">
        <v>170</v>
      </c>
      <c r="B789" s="122" t="s">
        <v>961</v>
      </c>
      <c r="C789" s="119" t="s">
        <v>1996</v>
      </c>
      <c r="D789" s="107">
        <v>0</v>
      </c>
      <c r="E789" s="107"/>
      <c r="F789" s="107">
        <v>0</v>
      </c>
      <c r="G789" s="107"/>
      <c r="H789" s="107">
        <v>0</v>
      </c>
      <c r="I789" s="107"/>
      <c r="J789" s="107"/>
      <c r="K789" s="107">
        <v>0</v>
      </c>
      <c r="L789" s="107"/>
      <c r="M789" s="107">
        <v>0</v>
      </c>
      <c r="N789" s="107"/>
      <c r="O789" s="107">
        <v>0</v>
      </c>
      <c r="P789" s="107"/>
      <c r="Q789" s="107"/>
      <c r="R789" s="107">
        <v>0</v>
      </c>
      <c r="S789" s="107"/>
      <c r="T789" s="107">
        <v>0</v>
      </c>
      <c r="U789" s="107"/>
      <c r="V789" s="107">
        <v>0</v>
      </c>
      <c r="W789" s="107"/>
      <c r="X789" s="107"/>
    </row>
    <row r="790" spans="1:24" ht="47.25">
      <c r="A790" s="115" t="s">
        <v>170</v>
      </c>
      <c r="B790" s="122" t="s">
        <v>962</v>
      </c>
      <c r="C790" s="119" t="s">
        <v>1997</v>
      </c>
      <c r="D790" s="107">
        <v>0</v>
      </c>
      <c r="E790" s="107"/>
      <c r="F790" s="107">
        <v>0</v>
      </c>
      <c r="G790" s="107"/>
      <c r="H790" s="107">
        <v>0</v>
      </c>
      <c r="I790" s="107"/>
      <c r="J790" s="107"/>
      <c r="K790" s="107">
        <v>0</v>
      </c>
      <c r="L790" s="107"/>
      <c r="M790" s="107">
        <v>0</v>
      </c>
      <c r="N790" s="107"/>
      <c r="O790" s="107">
        <v>0</v>
      </c>
      <c r="P790" s="107"/>
      <c r="Q790" s="107"/>
      <c r="R790" s="107">
        <v>0</v>
      </c>
      <c r="S790" s="107"/>
      <c r="T790" s="107">
        <v>0</v>
      </c>
      <c r="U790" s="107"/>
      <c r="V790" s="107">
        <v>0</v>
      </c>
      <c r="W790" s="107"/>
      <c r="X790" s="107"/>
    </row>
    <row r="791" spans="1:24" ht="47.25">
      <c r="A791" s="115" t="s">
        <v>170</v>
      </c>
      <c r="B791" s="122" t="s">
        <v>963</v>
      </c>
      <c r="C791" s="119" t="s">
        <v>1998</v>
      </c>
      <c r="D791" s="107">
        <v>0</v>
      </c>
      <c r="E791" s="107"/>
      <c r="F791" s="107">
        <v>0</v>
      </c>
      <c r="G791" s="107"/>
      <c r="H791" s="107">
        <v>0</v>
      </c>
      <c r="I791" s="107"/>
      <c r="J791" s="107"/>
      <c r="K791" s="107">
        <v>0</v>
      </c>
      <c r="L791" s="107"/>
      <c r="M791" s="107">
        <v>0</v>
      </c>
      <c r="N791" s="107"/>
      <c r="O791" s="107">
        <v>0</v>
      </c>
      <c r="P791" s="107"/>
      <c r="Q791" s="107"/>
      <c r="R791" s="107">
        <v>0</v>
      </c>
      <c r="S791" s="107"/>
      <c r="T791" s="107">
        <v>0</v>
      </c>
      <c r="U791" s="107"/>
      <c r="V791" s="107">
        <v>0</v>
      </c>
      <c r="W791" s="107"/>
      <c r="X791" s="107"/>
    </row>
    <row r="792" spans="1:24" ht="47.25">
      <c r="A792" s="115" t="s">
        <v>170</v>
      </c>
      <c r="B792" s="122" t="s">
        <v>964</v>
      </c>
      <c r="C792" s="119" t="s">
        <v>1999</v>
      </c>
      <c r="D792" s="107">
        <v>0</v>
      </c>
      <c r="E792" s="107"/>
      <c r="F792" s="107">
        <v>0</v>
      </c>
      <c r="G792" s="107"/>
      <c r="H792" s="107">
        <v>0</v>
      </c>
      <c r="I792" s="107"/>
      <c r="J792" s="107"/>
      <c r="K792" s="107">
        <v>0</v>
      </c>
      <c r="L792" s="107"/>
      <c r="M792" s="107">
        <v>0</v>
      </c>
      <c r="N792" s="107"/>
      <c r="O792" s="107">
        <v>0</v>
      </c>
      <c r="P792" s="107"/>
      <c r="Q792" s="107"/>
      <c r="R792" s="107">
        <v>0</v>
      </c>
      <c r="S792" s="107"/>
      <c r="T792" s="107">
        <v>0</v>
      </c>
      <c r="U792" s="107"/>
      <c r="V792" s="107">
        <v>0</v>
      </c>
      <c r="W792" s="107"/>
      <c r="X792" s="107"/>
    </row>
    <row r="793" spans="1:24" ht="47.25">
      <c r="A793" s="115" t="s">
        <v>170</v>
      </c>
      <c r="B793" s="122" t="s">
        <v>965</v>
      </c>
      <c r="C793" s="119" t="s">
        <v>2000</v>
      </c>
      <c r="D793" s="107">
        <v>0</v>
      </c>
      <c r="E793" s="107"/>
      <c r="F793" s="107">
        <v>0</v>
      </c>
      <c r="G793" s="107"/>
      <c r="H793" s="107">
        <v>0</v>
      </c>
      <c r="I793" s="107"/>
      <c r="J793" s="107"/>
      <c r="K793" s="107">
        <v>0</v>
      </c>
      <c r="L793" s="107"/>
      <c r="M793" s="107">
        <v>0</v>
      </c>
      <c r="N793" s="107"/>
      <c r="O793" s="107">
        <v>0</v>
      </c>
      <c r="P793" s="107"/>
      <c r="Q793" s="107"/>
      <c r="R793" s="107">
        <v>0</v>
      </c>
      <c r="S793" s="107"/>
      <c r="T793" s="107">
        <v>0</v>
      </c>
      <c r="U793" s="107"/>
      <c r="V793" s="107">
        <v>0</v>
      </c>
      <c r="W793" s="107"/>
      <c r="X793" s="107"/>
    </row>
    <row r="794" spans="1:24" ht="63">
      <c r="A794" s="115" t="s">
        <v>170</v>
      </c>
      <c r="B794" s="122" t="s">
        <v>966</v>
      </c>
      <c r="C794" s="119" t="s">
        <v>2001</v>
      </c>
      <c r="D794" s="107">
        <v>0</v>
      </c>
      <c r="E794" s="107"/>
      <c r="F794" s="107">
        <v>0</v>
      </c>
      <c r="G794" s="107"/>
      <c r="H794" s="107">
        <v>0.42</v>
      </c>
      <c r="I794" s="107"/>
      <c r="J794" s="107"/>
      <c r="K794" s="107">
        <v>0</v>
      </c>
      <c r="L794" s="107"/>
      <c r="M794" s="107">
        <v>0</v>
      </c>
      <c r="N794" s="107"/>
      <c r="O794" s="107">
        <v>0.42</v>
      </c>
      <c r="P794" s="107"/>
      <c r="Q794" s="107"/>
      <c r="R794" s="107">
        <v>0</v>
      </c>
      <c r="S794" s="107"/>
      <c r="T794" s="107">
        <v>0</v>
      </c>
      <c r="U794" s="107"/>
      <c r="V794" s="107">
        <v>0.42</v>
      </c>
      <c r="W794" s="107"/>
      <c r="X794" s="107"/>
    </row>
    <row r="795" spans="1:24" ht="47.25">
      <c r="A795" s="115" t="s">
        <v>170</v>
      </c>
      <c r="B795" s="122" t="s">
        <v>967</v>
      </c>
      <c r="C795" s="119" t="s">
        <v>2002</v>
      </c>
      <c r="D795" s="107">
        <v>0</v>
      </c>
      <c r="E795" s="107"/>
      <c r="F795" s="107">
        <v>0</v>
      </c>
      <c r="G795" s="107"/>
      <c r="H795" s="107">
        <v>0</v>
      </c>
      <c r="I795" s="107"/>
      <c r="J795" s="107"/>
      <c r="K795" s="107">
        <v>0</v>
      </c>
      <c r="L795" s="107"/>
      <c r="M795" s="107">
        <v>0</v>
      </c>
      <c r="N795" s="107"/>
      <c r="O795" s="107">
        <v>0</v>
      </c>
      <c r="P795" s="107"/>
      <c r="Q795" s="107"/>
      <c r="R795" s="107">
        <v>0</v>
      </c>
      <c r="S795" s="107"/>
      <c r="T795" s="107">
        <v>0</v>
      </c>
      <c r="U795" s="107"/>
      <c r="V795" s="107">
        <v>0</v>
      </c>
      <c r="W795" s="107"/>
      <c r="X795" s="107"/>
    </row>
    <row r="796" spans="1:24" ht="47.25">
      <c r="A796" s="115" t="s">
        <v>170</v>
      </c>
      <c r="B796" s="122" t="s">
        <v>968</v>
      </c>
      <c r="C796" s="119" t="s">
        <v>2003</v>
      </c>
      <c r="D796" s="107">
        <v>0</v>
      </c>
      <c r="E796" s="107"/>
      <c r="F796" s="107">
        <v>0</v>
      </c>
      <c r="G796" s="107"/>
      <c r="H796" s="107">
        <v>0</v>
      </c>
      <c r="I796" s="107"/>
      <c r="J796" s="107"/>
      <c r="K796" s="107">
        <v>0</v>
      </c>
      <c r="L796" s="107"/>
      <c r="M796" s="107">
        <v>0</v>
      </c>
      <c r="N796" s="107"/>
      <c r="O796" s="107">
        <v>0</v>
      </c>
      <c r="P796" s="107"/>
      <c r="Q796" s="107"/>
      <c r="R796" s="107">
        <v>0</v>
      </c>
      <c r="S796" s="107"/>
      <c r="T796" s="107">
        <v>0</v>
      </c>
      <c r="U796" s="107"/>
      <c r="V796" s="107">
        <v>0</v>
      </c>
      <c r="W796" s="107"/>
      <c r="X796" s="107"/>
    </row>
    <row r="797" spans="1:24" ht="94.5">
      <c r="A797" s="115" t="s">
        <v>170</v>
      </c>
      <c r="B797" s="122" t="s">
        <v>969</v>
      </c>
      <c r="C797" s="119" t="s">
        <v>2004</v>
      </c>
      <c r="D797" s="107">
        <v>0</v>
      </c>
      <c r="E797" s="107"/>
      <c r="F797" s="107">
        <v>0</v>
      </c>
      <c r="G797" s="107"/>
      <c r="H797" s="107">
        <v>0</v>
      </c>
      <c r="I797" s="107"/>
      <c r="J797" s="107"/>
      <c r="K797" s="107">
        <v>0</v>
      </c>
      <c r="L797" s="107"/>
      <c r="M797" s="107">
        <v>0</v>
      </c>
      <c r="N797" s="107"/>
      <c r="O797" s="107">
        <v>0</v>
      </c>
      <c r="P797" s="107"/>
      <c r="Q797" s="107"/>
      <c r="R797" s="107">
        <v>0</v>
      </c>
      <c r="S797" s="107"/>
      <c r="T797" s="107">
        <v>0</v>
      </c>
      <c r="U797" s="107"/>
      <c r="V797" s="107">
        <v>0</v>
      </c>
      <c r="W797" s="107"/>
      <c r="X797" s="107"/>
    </row>
    <row r="798" spans="1:24" ht="94.5">
      <c r="A798" s="115" t="s">
        <v>170</v>
      </c>
      <c r="B798" s="122" t="s">
        <v>970</v>
      </c>
      <c r="C798" s="119" t="s">
        <v>2005</v>
      </c>
      <c r="D798" s="107">
        <v>0</v>
      </c>
      <c r="E798" s="107"/>
      <c r="F798" s="107">
        <v>0</v>
      </c>
      <c r="G798" s="107"/>
      <c r="H798" s="107">
        <v>0</v>
      </c>
      <c r="I798" s="107"/>
      <c r="J798" s="107"/>
      <c r="K798" s="107">
        <v>0</v>
      </c>
      <c r="L798" s="107"/>
      <c r="M798" s="107">
        <v>0</v>
      </c>
      <c r="N798" s="107"/>
      <c r="O798" s="107">
        <v>0</v>
      </c>
      <c r="P798" s="107"/>
      <c r="Q798" s="107"/>
      <c r="R798" s="107">
        <v>0</v>
      </c>
      <c r="S798" s="107"/>
      <c r="T798" s="107">
        <v>0</v>
      </c>
      <c r="U798" s="107"/>
      <c r="V798" s="107">
        <v>0</v>
      </c>
      <c r="W798" s="107"/>
      <c r="X798" s="107"/>
    </row>
    <row r="799" spans="1:24" ht="78.75">
      <c r="A799" s="115" t="s">
        <v>170</v>
      </c>
      <c r="B799" s="122" t="s">
        <v>971</v>
      </c>
      <c r="C799" s="119" t="s">
        <v>2006</v>
      </c>
      <c r="D799" s="107">
        <v>0</v>
      </c>
      <c r="E799" s="107"/>
      <c r="F799" s="107">
        <v>0</v>
      </c>
      <c r="G799" s="107"/>
      <c r="H799" s="107">
        <v>0</v>
      </c>
      <c r="I799" s="107"/>
      <c r="J799" s="107"/>
      <c r="K799" s="107">
        <v>0</v>
      </c>
      <c r="L799" s="107"/>
      <c r="M799" s="107">
        <v>0</v>
      </c>
      <c r="N799" s="107"/>
      <c r="O799" s="107">
        <v>0</v>
      </c>
      <c r="P799" s="107"/>
      <c r="Q799" s="107"/>
      <c r="R799" s="107">
        <v>0</v>
      </c>
      <c r="S799" s="107"/>
      <c r="T799" s="107">
        <v>0</v>
      </c>
      <c r="U799" s="107"/>
      <c r="V799" s="107">
        <v>0</v>
      </c>
      <c r="W799" s="107"/>
      <c r="X799" s="107"/>
    </row>
    <row r="800" spans="1:24" ht="78.75">
      <c r="A800" s="115" t="s">
        <v>170</v>
      </c>
      <c r="B800" s="122" t="s">
        <v>972</v>
      </c>
      <c r="C800" s="119" t="s">
        <v>2007</v>
      </c>
      <c r="D800" s="107">
        <v>0</v>
      </c>
      <c r="E800" s="107"/>
      <c r="F800" s="107">
        <v>0</v>
      </c>
      <c r="G800" s="107"/>
      <c r="H800" s="107">
        <v>0</v>
      </c>
      <c r="I800" s="107"/>
      <c r="J800" s="107"/>
      <c r="K800" s="107">
        <v>0</v>
      </c>
      <c r="L800" s="107"/>
      <c r="M800" s="107">
        <v>0</v>
      </c>
      <c r="N800" s="107"/>
      <c r="O800" s="107">
        <v>0</v>
      </c>
      <c r="P800" s="107"/>
      <c r="Q800" s="107"/>
      <c r="R800" s="107">
        <v>0</v>
      </c>
      <c r="S800" s="107"/>
      <c r="T800" s="107">
        <v>0</v>
      </c>
      <c r="U800" s="107"/>
      <c r="V800" s="107">
        <v>0</v>
      </c>
      <c r="W800" s="107"/>
      <c r="X800" s="107"/>
    </row>
    <row r="801" spans="1:24" ht="78.75">
      <c r="A801" s="115" t="s">
        <v>170</v>
      </c>
      <c r="B801" s="122" t="s">
        <v>973</v>
      </c>
      <c r="C801" s="119" t="s">
        <v>2008</v>
      </c>
      <c r="D801" s="107">
        <v>0.25</v>
      </c>
      <c r="E801" s="107"/>
      <c r="F801" s="107">
        <v>0.15</v>
      </c>
      <c r="G801" s="107"/>
      <c r="H801" s="107">
        <v>0</v>
      </c>
      <c r="I801" s="107"/>
      <c r="J801" s="107"/>
      <c r="K801" s="107">
        <v>0.25</v>
      </c>
      <c r="L801" s="107"/>
      <c r="M801" s="107">
        <v>0.15</v>
      </c>
      <c r="N801" s="107"/>
      <c r="O801" s="107">
        <v>0</v>
      </c>
      <c r="P801" s="107"/>
      <c r="Q801" s="107"/>
      <c r="R801" s="107">
        <v>0.25</v>
      </c>
      <c r="S801" s="107"/>
      <c r="T801" s="107">
        <v>0.15</v>
      </c>
      <c r="U801" s="107"/>
      <c r="V801" s="107">
        <v>0</v>
      </c>
      <c r="W801" s="107"/>
      <c r="X801" s="107"/>
    </row>
    <row r="802" spans="1:24" ht="110.25">
      <c r="A802" s="115" t="s">
        <v>170</v>
      </c>
      <c r="B802" s="122" t="s">
        <v>974</v>
      </c>
      <c r="C802" s="119" t="s">
        <v>2009</v>
      </c>
      <c r="D802" s="107">
        <v>0</v>
      </c>
      <c r="E802" s="107"/>
      <c r="F802" s="107">
        <v>0</v>
      </c>
      <c r="G802" s="107"/>
      <c r="H802" s="107">
        <v>0</v>
      </c>
      <c r="I802" s="107"/>
      <c r="J802" s="107"/>
      <c r="K802" s="107">
        <v>0</v>
      </c>
      <c r="L802" s="107"/>
      <c r="M802" s="107">
        <v>0</v>
      </c>
      <c r="N802" s="107"/>
      <c r="O802" s="107">
        <v>0</v>
      </c>
      <c r="P802" s="107"/>
      <c r="Q802" s="107"/>
      <c r="R802" s="107">
        <v>0</v>
      </c>
      <c r="S802" s="107"/>
      <c r="T802" s="107">
        <v>0</v>
      </c>
      <c r="U802" s="107"/>
      <c r="V802" s="107">
        <v>0</v>
      </c>
      <c r="W802" s="107"/>
      <c r="X802" s="107"/>
    </row>
    <row r="803" spans="1:24" ht="78.75">
      <c r="A803" s="115" t="s">
        <v>170</v>
      </c>
      <c r="B803" s="122" t="s">
        <v>975</v>
      </c>
      <c r="C803" s="119" t="s">
        <v>2010</v>
      </c>
      <c r="D803" s="107">
        <v>0</v>
      </c>
      <c r="E803" s="107"/>
      <c r="F803" s="107">
        <v>0</v>
      </c>
      <c r="G803" s="107"/>
      <c r="H803" s="107">
        <v>0</v>
      </c>
      <c r="I803" s="107"/>
      <c r="J803" s="107"/>
      <c r="K803" s="107">
        <v>0</v>
      </c>
      <c r="L803" s="107"/>
      <c r="M803" s="107">
        <v>0</v>
      </c>
      <c r="N803" s="107"/>
      <c r="O803" s="107">
        <v>0</v>
      </c>
      <c r="P803" s="107"/>
      <c r="Q803" s="107"/>
      <c r="R803" s="107">
        <v>0</v>
      </c>
      <c r="S803" s="107"/>
      <c r="T803" s="107">
        <v>0</v>
      </c>
      <c r="U803" s="107"/>
      <c r="V803" s="107">
        <v>0</v>
      </c>
      <c r="W803" s="107"/>
      <c r="X803" s="107"/>
    </row>
    <row r="804" spans="1:24" ht="78.75">
      <c r="A804" s="115" t="s">
        <v>170</v>
      </c>
      <c r="B804" s="122" t="s">
        <v>976</v>
      </c>
      <c r="C804" s="119" t="s">
        <v>2011</v>
      </c>
      <c r="D804" s="107">
        <v>0</v>
      </c>
      <c r="E804" s="107"/>
      <c r="F804" s="107">
        <v>0</v>
      </c>
      <c r="G804" s="107"/>
      <c r="H804" s="107">
        <v>0</v>
      </c>
      <c r="I804" s="107"/>
      <c r="J804" s="107"/>
      <c r="K804" s="107">
        <v>0</v>
      </c>
      <c r="L804" s="107"/>
      <c r="M804" s="107">
        <v>0</v>
      </c>
      <c r="N804" s="107"/>
      <c r="O804" s="107">
        <v>0</v>
      </c>
      <c r="P804" s="107"/>
      <c r="Q804" s="107"/>
      <c r="R804" s="107">
        <v>0</v>
      </c>
      <c r="S804" s="107"/>
      <c r="T804" s="107">
        <v>0</v>
      </c>
      <c r="U804" s="107"/>
      <c r="V804" s="107">
        <v>0</v>
      </c>
      <c r="W804" s="107"/>
      <c r="X804" s="107"/>
    </row>
    <row r="805" spans="1:24" ht="78.75">
      <c r="A805" s="115" t="s">
        <v>170</v>
      </c>
      <c r="B805" s="122" t="s">
        <v>977</v>
      </c>
      <c r="C805" s="119" t="s">
        <v>2012</v>
      </c>
      <c r="D805" s="107">
        <v>0</v>
      </c>
      <c r="E805" s="107"/>
      <c r="F805" s="107">
        <v>0</v>
      </c>
      <c r="G805" s="107"/>
      <c r="H805" s="107">
        <v>0</v>
      </c>
      <c r="I805" s="107"/>
      <c r="J805" s="107"/>
      <c r="K805" s="107">
        <v>0</v>
      </c>
      <c r="L805" s="107"/>
      <c r="M805" s="107">
        <v>0</v>
      </c>
      <c r="N805" s="107"/>
      <c r="O805" s="107">
        <v>0</v>
      </c>
      <c r="P805" s="107"/>
      <c r="Q805" s="107"/>
      <c r="R805" s="107">
        <v>0</v>
      </c>
      <c r="S805" s="107"/>
      <c r="T805" s="107">
        <v>0</v>
      </c>
      <c r="U805" s="107"/>
      <c r="V805" s="107">
        <v>0</v>
      </c>
      <c r="W805" s="107"/>
      <c r="X805" s="107"/>
    </row>
    <row r="806" spans="1:24" ht="94.5">
      <c r="A806" s="115" t="s">
        <v>1223</v>
      </c>
      <c r="B806" s="122" t="s">
        <v>978</v>
      </c>
      <c r="C806" s="119" t="s">
        <v>2013</v>
      </c>
      <c r="D806" s="107">
        <v>0</v>
      </c>
      <c r="E806" s="107"/>
      <c r="F806" s="107">
        <v>0</v>
      </c>
      <c r="G806" s="107"/>
      <c r="H806" s="107">
        <v>0</v>
      </c>
      <c r="I806" s="107"/>
      <c r="J806" s="107"/>
      <c r="K806" s="107">
        <v>0</v>
      </c>
      <c r="L806" s="107"/>
      <c r="M806" s="107">
        <v>0</v>
      </c>
      <c r="N806" s="107"/>
      <c r="O806" s="107">
        <v>0</v>
      </c>
      <c r="P806" s="107"/>
      <c r="Q806" s="107"/>
      <c r="R806" s="107">
        <v>0</v>
      </c>
      <c r="S806" s="107"/>
      <c r="T806" s="107">
        <v>0</v>
      </c>
      <c r="U806" s="107"/>
      <c r="V806" s="107">
        <v>0</v>
      </c>
      <c r="W806" s="107"/>
      <c r="X806" s="107"/>
    </row>
    <row r="807" spans="1:24" ht="47.25">
      <c r="A807" s="115" t="s">
        <v>170</v>
      </c>
      <c r="B807" s="122" t="s">
        <v>979</v>
      </c>
      <c r="C807" s="119" t="s">
        <v>2014</v>
      </c>
      <c r="D807" s="107">
        <v>0</v>
      </c>
      <c r="E807" s="107"/>
      <c r="F807" s="107">
        <v>0</v>
      </c>
      <c r="G807" s="107"/>
      <c r="H807" s="107">
        <v>0</v>
      </c>
      <c r="I807" s="107"/>
      <c r="J807" s="107"/>
      <c r="K807" s="107">
        <v>0</v>
      </c>
      <c r="L807" s="107"/>
      <c r="M807" s="107">
        <v>0</v>
      </c>
      <c r="N807" s="107"/>
      <c r="O807" s="107">
        <v>0</v>
      </c>
      <c r="P807" s="107"/>
      <c r="Q807" s="107"/>
      <c r="R807" s="107">
        <v>0</v>
      </c>
      <c r="S807" s="107"/>
      <c r="T807" s="107">
        <v>0</v>
      </c>
      <c r="U807" s="107"/>
      <c r="V807" s="107">
        <v>0</v>
      </c>
      <c r="W807" s="107"/>
      <c r="X807" s="107"/>
    </row>
    <row r="808" spans="1:24" ht="47.25">
      <c r="A808" s="115" t="s">
        <v>170</v>
      </c>
      <c r="B808" s="122" t="s">
        <v>980</v>
      </c>
      <c r="C808" s="119" t="s">
        <v>2015</v>
      </c>
      <c r="D808" s="107">
        <v>0</v>
      </c>
      <c r="E808" s="107"/>
      <c r="F808" s="107">
        <v>0</v>
      </c>
      <c r="G808" s="107"/>
      <c r="H808" s="107">
        <v>0</v>
      </c>
      <c r="I808" s="107"/>
      <c r="J808" s="107"/>
      <c r="K808" s="107">
        <v>0</v>
      </c>
      <c r="L808" s="107"/>
      <c r="M808" s="107">
        <v>0</v>
      </c>
      <c r="N808" s="107"/>
      <c r="O808" s="107">
        <v>0</v>
      </c>
      <c r="P808" s="107"/>
      <c r="Q808" s="107"/>
      <c r="R808" s="107">
        <v>0</v>
      </c>
      <c r="S808" s="107"/>
      <c r="T808" s="107">
        <v>0</v>
      </c>
      <c r="U808" s="107"/>
      <c r="V808" s="107">
        <v>0</v>
      </c>
      <c r="W808" s="107"/>
      <c r="X808" s="107"/>
    </row>
    <row r="809" spans="1:24" ht="78.75">
      <c r="A809" s="115" t="s">
        <v>170</v>
      </c>
      <c r="B809" s="122" t="s">
        <v>981</v>
      </c>
      <c r="C809" s="119" t="s">
        <v>2016</v>
      </c>
      <c r="D809" s="107">
        <v>0.16</v>
      </c>
      <c r="E809" s="107"/>
      <c r="F809" s="107">
        <v>0</v>
      </c>
      <c r="G809" s="107"/>
      <c r="H809" s="107">
        <v>1.5</v>
      </c>
      <c r="I809" s="107"/>
      <c r="J809" s="107"/>
      <c r="K809" s="107">
        <v>0.16</v>
      </c>
      <c r="L809" s="107"/>
      <c r="M809" s="107">
        <v>0</v>
      </c>
      <c r="N809" s="107"/>
      <c r="O809" s="107">
        <v>1.5</v>
      </c>
      <c r="P809" s="107"/>
      <c r="Q809" s="107"/>
      <c r="R809" s="107">
        <v>0.16</v>
      </c>
      <c r="S809" s="107"/>
      <c r="T809" s="107">
        <v>0</v>
      </c>
      <c r="U809" s="107"/>
      <c r="V809" s="107">
        <v>1.5</v>
      </c>
      <c r="W809" s="107"/>
      <c r="X809" s="107"/>
    </row>
    <row r="810" spans="1:24" ht="94.5">
      <c r="A810" s="115" t="s">
        <v>170</v>
      </c>
      <c r="B810" s="122" t="s">
        <v>982</v>
      </c>
      <c r="C810" s="119" t="s">
        <v>2017</v>
      </c>
      <c r="D810" s="107">
        <v>0</v>
      </c>
      <c r="E810" s="107"/>
      <c r="F810" s="107">
        <v>0</v>
      </c>
      <c r="G810" s="107"/>
      <c r="H810" s="107">
        <v>0</v>
      </c>
      <c r="I810" s="107"/>
      <c r="J810" s="107"/>
      <c r="K810" s="107">
        <v>0</v>
      </c>
      <c r="L810" s="107"/>
      <c r="M810" s="107">
        <v>0</v>
      </c>
      <c r="N810" s="107"/>
      <c r="O810" s="107">
        <v>0</v>
      </c>
      <c r="P810" s="107"/>
      <c r="Q810" s="107"/>
      <c r="R810" s="107">
        <v>0</v>
      </c>
      <c r="S810" s="107"/>
      <c r="T810" s="107">
        <v>0</v>
      </c>
      <c r="U810" s="107"/>
      <c r="V810" s="107">
        <v>0</v>
      </c>
      <c r="W810" s="107"/>
      <c r="X810" s="107"/>
    </row>
    <row r="811" spans="1:24" ht="94.5">
      <c r="A811" s="115" t="s">
        <v>170</v>
      </c>
      <c r="B811" s="122" t="s">
        <v>983</v>
      </c>
      <c r="C811" s="119" t="s">
        <v>2018</v>
      </c>
      <c r="D811" s="107">
        <v>0</v>
      </c>
      <c r="E811" s="107"/>
      <c r="F811" s="107">
        <v>0</v>
      </c>
      <c r="G811" s="107"/>
      <c r="H811" s="107">
        <v>0</v>
      </c>
      <c r="I811" s="107"/>
      <c r="J811" s="107"/>
      <c r="K811" s="107">
        <v>0</v>
      </c>
      <c r="L811" s="107"/>
      <c r="M811" s="107">
        <v>0</v>
      </c>
      <c r="N811" s="107"/>
      <c r="O811" s="107">
        <v>0</v>
      </c>
      <c r="P811" s="107"/>
      <c r="Q811" s="107"/>
      <c r="R811" s="107">
        <v>0</v>
      </c>
      <c r="S811" s="107"/>
      <c r="T811" s="107">
        <v>0</v>
      </c>
      <c r="U811" s="107"/>
      <c r="V811" s="107">
        <v>0</v>
      </c>
      <c r="W811" s="107"/>
      <c r="X811" s="107"/>
    </row>
    <row r="812" spans="1:24" ht="78.75">
      <c r="A812" s="115" t="s">
        <v>170</v>
      </c>
      <c r="B812" s="122" t="s">
        <v>984</v>
      </c>
      <c r="C812" s="119" t="s">
        <v>2019</v>
      </c>
      <c r="D812" s="107">
        <v>0</v>
      </c>
      <c r="E812" s="107"/>
      <c r="F812" s="107">
        <v>0</v>
      </c>
      <c r="G812" s="107"/>
      <c r="H812" s="107">
        <v>0</v>
      </c>
      <c r="I812" s="107"/>
      <c r="J812" s="107"/>
      <c r="K812" s="107">
        <v>0</v>
      </c>
      <c r="L812" s="107"/>
      <c r="M812" s="107">
        <v>0</v>
      </c>
      <c r="N812" s="107"/>
      <c r="O812" s="107">
        <v>0</v>
      </c>
      <c r="P812" s="107"/>
      <c r="Q812" s="107"/>
      <c r="R812" s="107">
        <v>0</v>
      </c>
      <c r="S812" s="107"/>
      <c r="T812" s="107">
        <v>0</v>
      </c>
      <c r="U812" s="107"/>
      <c r="V812" s="107">
        <v>0</v>
      </c>
      <c r="W812" s="107"/>
      <c r="X812" s="107"/>
    </row>
    <row r="813" spans="1:24" ht="78.75">
      <c r="A813" s="115" t="s">
        <v>170</v>
      </c>
      <c r="B813" s="122" t="s">
        <v>985</v>
      </c>
      <c r="C813" s="119" t="s">
        <v>2020</v>
      </c>
      <c r="D813" s="107">
        <v>0</v>
      </c>
      <c r="E813" s="107"/>
      <c r="F813" s="107">
        <v>0</v>
      </c>
      <c r="G813" s="107"/>
      <c r="H813" s="107">
        <v>0</v>
      </c>
      <c r="I813" s="107"/>
      <c r="J813" s="107"/>
      <c r="K813" s="107">
        <v>0</v>
      </c>
      <c r="L813" s="107"/>
      <c r="M813" s="107">
        <v>0</v>
      </c>
      <c r="N813" s="107"/>
      <c r="O813" s="107">
        <v>0</v>
      </c>
      <c r="P813" s="107"/>
      <c r="Q813" s="107"/>
      <c r="R813" s="107">
        <v>0</v>
      </c>
      <c r="S813" s="107"/>
      <c r="T813" s="107">
        <v>0</v>
      </c>
      <c r="U813" s="107"/>
      <c r="V813" s="107">
        <v>0</v>
      </c>
      <c r="W813" s="107"/>
      <c r="X813" s="107"/>
    </row>
    <row r="814" spans="1:24" ht="63">
      <c r="A814" s="115" t="s">
        <v>170</v>
      </c>
      <c r="B814" s="122" t="s">
        <v>986</v>
      </c>
      <c r="C814" s="119" t="s">
        <v>2021</v>
      </c>
      <c r="D814" s="107">
        <v>0</v>
      </c>
      <c r="E814" s="107"/>
      <c r="F814" s="107">
        <v>0</v>
      </c>
      <c r="G814" s="107"/>
      <c r="H814" s="107">
        <v>0</v>
      </c>
      <c r="I814" s="107"/>
      <c r="J814" s="107"/>
      <c r="K814" s="107">
        <v>0</v>
      </c>
      <c r="L814" s="107"/>
      <c r="M814" s="107">
        <v>0</v>
      </c>
      <c r="N814" s="107"/>
      <c r="O814" s="107">
        <v>0</v>
      </c>
      <c r="P814" s="107"/>
      <c r="Q814" s="107"/>
      <c r="R814" s="107">
        <v>0</v>
      </c>
      <c r="S814" s="107"/>
      <c r="T814" s="107">
        <v>0</v>
      </c>
      <c r="U814" s="107"/>
      <c r="V814" s="107">
        <v>0</v>
      </c>
      <c r="W814" s="107"/>
      <c r="X814" s="107"/>
    </row>
    <row r="815" spans="1:24" ht="110.25">
      <c r="A815" s="115" t="s">
        <v>170</v>
      </c>
      <c r="B815" s="122" t="s">
        <v>987</v>
      </c>
      <c r="C815" s="119" t="s">
        <v>2022</v>
      </c>
      <c r="D815" s="107">
        <v>0</v>
      </c>
      <c r="E815" s="107"/>
      <c r="F815" s="107">
        <v>0</v>
      </c>
      <c r="G815" s="107"/>
      <c r="H815" s="107">
        <v>0</v>
      </c>
      <c r="I815" s="107"/>
      <c r="J815" s="107"/>
      <c r="K815" s="107">
        <v>0</v>
      </c>
      <c r="L815" s="107"/>
      <c r="M815" s="107">
        <v>0</v>
      </c>
      <c r="N815" s="107"/>
      <c r="O815" s="107">
        <v>0</v>
      </c>
      <c r="P815" s="107"/>
      <c r="Q815" s="107"/>
      <c r="R815" s="107">
        <v>0</v>
      </c>
      <c r="S815" s="107"/>
      <c r="T815" s="107">
        <v>0</v>
      </c>
      <c r="U815" s="107"/>
      <c r="V815" s="107">
        <v>0</v>
      </c>
      <c r="W815" s="107"/>
      <c r="X815" s="107"/>
    </row>
    <row r="816" spans="1:24" ht="63">
      <c r="A816" s="115" t="s">
        <v>170</v>
      </c>
      <c r="B816" s="122" t="s">
        <v>988</v>
      </c>
      <c r="C816" s="119" t="s">
        <v>2023</v>
      </c>
      <c r="D816" s="107">
        <v>0.16</v>
      </c>
      <c r="E816" s="107"/>
      <c r="F816" s="107">
        <v>0</v>
      </c>
      <c r="G816" s="107"/>
      <c r="H816" s="107">
        <v>0.12</v>
      </c>
      <c r="I816" s="107"/>
      <c r="J816" s="107"/>
      <c r="K816" s="107">
        <v>0.16</v>
      </c>
      <c r="L816" s="107"/>
      <c r="M816" s="107">
        <v>0</v>
      </c>
      <c r="N816" s="107"/>
      <c r="O816" s="107">
        <v>0.12</v>
      </c>
      <c r="P816" s="107"/>
      <c r="Q816" s="107"/>
      <c r="R816" s="107">
        <v>0.16</v>
      </c>
      <c r="S816" s="107"/>
      <c r="T816" s="107">
        <v>0</v>
      </c>
      <c r="U816" s="107"/>
      <c r="V816" s="107">
        <v>0.12</v>
      </c>
      <c r="W816" s="107"/>
      <c r="X816" s="107"/>
    </row>
    <row r="817" spans="1:24" ht="78.75">
      <c r="A817" s="115" t="s">
        <v>170</v>
      </c>
      <c r="B817" s="122" t="s">
        <v>989</v>
      </c>
      <c r="C817" s="119" t="s">
        <v>2024</v>
      </c>
      <c r="D817" s="107">
        <v>0</v>
      </c>
      <c r="E817" s="107"/>
      <c r="F817" s="107">
        <v>0</v>
      </c>
      <c r="G817" s="107"/>
      <c r="H817" s="107">
        <v>0</v>
      </c>
      <c r="I817" s="107"/>
      <c r="J817" s="107"/>
      <c r="K817" s="107">
        <v>0</v>
      </c>
      <c r="L817" s="107"/>
      <c r="M817" s="107">
        <v>0</v>
      </c>
      <c r="N817" s="107"/>
      <c r="O817" s="107">
        <v>0</v>
      </c>
      <c r="P817" s="107"/>
      <c r="Q817" s="107"/>
      <c r="R817" s="107">
        <v>0</v>
      </c>
      <c r="S817" s="107"/>
      <c r="T817" s="107">
        <v>0</v>
      </c>
      <c r="U817" s="107"/>
      <c r="V817" s="107">
        <v>0</v>
      </c>
      <c r="W817" s="107"/>
      <c r="X817" s="107"/>
    </row>
    <row r="818" spans="1:24" ht="63">
      <c r="A818" s="115" t="s">
        <v>170</v>
      </c>
      <c r="B818" s="122" t="s">
        <v>990</v>
      </c>
      <c r="C818" s="119" t="s">
        <v>2025</v>
      </c>
      <c r="D818" s="107">
        <v>0</v>
      </c>
      <c r="E818" s="107"/>
      <c r="F818" s="107">
        <v>0</v>
      </c>
      <c r="G818" s="107"/>
      <c r="H818" s="107">
        <v>0.94</v>
      </c>
      <c r="I818" s="107"/>
      <c r="J818" s="107"/>
      <c r="K818" s="107">
        <v>0</v>
      </c>
      <c r="L818" s="107"/>
      <c r="M818" s="107">
        <v>0</v>
      </c>
      <c r="N818" s="107"/>
      <c r="O818" s="107">
        <v>0.94</v>
      </c>
      <c r="P818" s="107"/>
      <c r="Q818" s="107"/>
      <c r="R818" s="107">
        <v>0</v>
      </c>
      <c r="S818" s="107"/>
      <c r="T818" s="107">
        <v>0</v>
      </c>
      <c r="U818" s="107"/>
      <c r="V818" s="107">
        <v>0.94</v>
      </c>
      <c r="W818" s="107"/>
      <c r="X818" s="107"/>
    </row>
    <row r="819" spans="1:24" ht="47.25">
      <c r="A819" s="115" t="s">
        <v>170</v>
      </c>
      <c r="B819" s="122" t="s">
        <v>991</v>
      </c>
      <c r="C819" s="119" t="s">
        <v>2026</v>
      </c>
      <c r="D819" s="107">
        <v>0.40</v>
      </c>
      <c r="E819" s="107"/>
      <c r="F819" s="107">
        <v>0</v>
      </c>
      <c r="G819" s="107"/>
      <c r="H819" s="107">
        <v>0.051999999999999998</v>
      </c>
      <c r="I819" s="107"/>
      <c r="J819" s="107"/>
      <c r="K819" s="107">
        <v>0.40</v>
      </c>
      <c r="L819" s="107"/>
      <c r="M819" s="107">
        <v>0</v>
      </c>
      <c r="N819" s="107"/>
      <c r="O819" s="107">
        <v>0.051999999999999998</v>
      </c>
      <c r="P819" s="107"/>
      <c r="Q819" s="107"/>
      <c r="R819" s="107">
        <v>0.40</v>
      </c>
      <c r="S819" s="107"/>
      <c r="T819" s="107">
        <v>0</v>
      </c>
      <c r="U819" s="107"/>
      <c r="V819" s="107">
        <v>0.051999999999999998</v>
      </c>
      <c r="W819" s="107"/>
      <c r="X819" s="107"/>
    </row>
    <row r="820" spans="1:24" ht="47.25">
      <c r="A820" s="115" t="s">
        <v>170</v>
      </c>
      <c r="B820" s="122" t="s">
        <v>992</v>
      </c>
      <c r="C820" s="119" t="s">
        <v>2027</v>
      </c>
      <c r="D820" s="107">
        <v>0</v>
      </c>
      <c r="E820" s="107"/>
      <c r="F820" s="107">
        <v>0</v>
      </c>
      <c r="G820" s="107"/>
      <c r="H820" s="107">
        <v>0</v>
      </c>
      <c r="I820" s="107"/>
      <c r="J820" s="107"/>
      <c r="K820" s="107">
        <v>0</v>
      </c>
      <c r="L820" s="107"/>
      <c r="M820" s="107">
        <v>0</v>
      </c>
      <c r="N820" s="107"/>
      <c r="O820" s="107">
        <v>0</v>
      </c>
      <c r="P820" s="107"/>
      <c r="Q820" s="107"/>
      <c r="R820" s="107">
        <v>0</v>
      </c>
      <c r="S820" s="107"/>
      <c r="T820" s="107">
        <v>0</v>
      </c>
      <c r="U820" s="107"/>
      <c r="V820" s="107">
        <v>0</v>
      </c>
      <c r="W820" s="107"/>
      <c r="X820" s="107"/>
    </row>
    <row r="821" spans="1:24" ht="78.75">
      <c r="A821" s="115" t="s">
        <v>170</v>
      </c>
      <c r="B821" s="122" t="s">
        <v>993</v>
      </c>
      <c r="C821" s="119" t="s">
        <v>2028</v>
      </c>
      <c r="D821" s="107">
        <v>0</v>
      </c>
      <c r="E821" s="107"/>
      <c r="F821" s="107">
        <v>0</v>
      </c>
      <c r="G821" s="107"/>
      <c r="H821" s="107">
        <v>0</v>
      </c>
      <c r="I821" s="107"/>
      <c r="J821" s="107"/>
      <c r="K821" s="107">
        <v>0</v>
      </c>
      <c r="L821" s="107"/>
      <c r="M821" s="107">
        <v>0</v>
      </c>
      <c r="N821" s="107"/>
      <c r="O821" s="107">
        <v>0</v>
      </c>
      <c r="P821" s="107"/>
      <c r="Q821" s="107"/>
      <c r="R821" s="107">
        <v>0</v>
      </c>
      <c r="S821" s="107"/>
      <c r="T821" s="107">
        <v>0</v>
      </c>
      <c r="U821" s="107"/>
      <c r="V821" s="107">
        <v>0</v>
      </c>
      <c r="W821" s="107"/>
      <c r="X821" s="107"/>
    </row>
    <row r="822" spans="1:24" ht="78.75">
      <c r="A822" s="115" t="s">
        <v>170</v>
      </c>
      <c r="B822" s="122" t="s">
        <v>994</v>
      </c>
      <c r="C822" s="119" t="s">
        <v>2029</v>
      </c>
      <c r="D822" s="107">
        <v>0</v>
      </c>
      <c r="E822" s="107"/>
      <c r="F822" s="107">
        <v>0</v>
      </c>
      <c r="G822" s="107"/>
      <c r="H822" s="107">
        <v>0</v>
      </c>
      <c r="I822" s="107"/>
      <c r="J822" s="107"/>
      <c r="K822" s="107">
        <v>0</v>
      </c>
      <c r="L822" s="107"/>
      <c r="M822" s="107">
        <v>0</v>
      </c>
      <c r="N822" s="107"/>
      <c r="O822" s="107">
        <v>0</v>
      </c>
      <c r="P822" s="107"/>
      <c r="Q822" s="107"/>
      <c r="R822" s="107">
        <v>0</v>
      </c>
      <c r="S822" s="107"/>
      <c r="T822" s="107">
        <v>0</v>
      </c>
      <c r="U822" s="107"/>
      <c r="V822" s="107">
        <v>0</v>
      </c>
      <c r="W822" s="107"/>
      <c r="X822" s="107"/>
    </row>
    <row r="823" spans="1:24" ht="78.75">
      <c r="A823" s="115" t="s">
        <v>1225</v>
      </c>
      <c r="B823" s="122" t="s">
        <v>995</v>
      </c>
      <c r="C823" s="119" t="s">
        <v>2030</v>
      </c>
      <c r="D823" s="107">
        <v>0</v>
      </c>
      <c r="E823" s="107"/>
      <c r="F823" s="107">
        <v>0</v>
      </c>
      <c r="G823" s="107"/>
      <c r="H823" s="107">
        <v>0</v>
      </c>
      <c r="I823" s="107"/>
      <c r="J823" s="107"/>
      <c r="K823" s="107">
        <v>0</v>
      </c>
      <c r="L823" s="107"/>
      <c r="M823" s="107">
        <v>0</v>
      </c>
      <c r="N823" s="107"/>
      <c r="O823" s="107">
        <v>0</v>
      </c>
      <c r="P823" s="107"/>
      <c r="Q823" s="107"/>
      <c r="R823" s="107">
        <v>0</v>
      </c>
      <c r="S823" s="107"/>
      <c r="T823" s="107">
        <v>0</v>
      </c>
      <c r="U823" s="107"/>
      <c r="V823" s="107">
        <v>0</v>
      </c>
      <c r="W823" s="107"/>
      <c r="X823" s="107"/>
    </row>
    <row r="824" spans="1:24" ht="63">
      <c r="A824" s="115" t="s">
        <v>1225</v>
      </c>
      <c r="B824" s="122" t="s">
        <v>996</v>
      </c>
      <c r="C824" s="119" t="s">
        <v>2031</v>
      </c>
      <c r="D824" s="107">
        <v>1.26</v>
      </c>
      <c r="E824" s="107"/>
      <c r="F824" s="107">
        <v>0</v>
      </c>
      <c r="G824" s="107"/>
      <c r="H824" s="107">
        <v>1.60</v>
      </c>
      <c r="I824" s="107"/>
      <c r="J824" s="107"/>
      <c r="K824" s="107">
        <v>1.26</v>
      </c>
      <c r="L824" s="107"/>
      <c r="M824" s="107">
        <v>0</v>
      </c>
      <c r="N824" s="107"/>
      <c r="O824" s="107">
        <v>1.60</v>
      </c>
      <c r="P824" s="107"/>
      <c r="Q824" s="107"/>
      <c r="R824" s="107">
        <v>1.26</v>
      </c>
      <c r="S824" s="107"/>
      <c r="T824" s="107">
        <v>0</v>
      </c>
      <c r="U824" s="107"/>
      <c r="V824" s="107">
        <v>1.60</v>
      </c>
      <c r="W824" s="107"/>
      <c r="X824" s="107"/>
    </row>
    <row r="825" spans="1:24" ht="63">
      <c r="A825" s="115" t="s">
        <v>1225</v>
      </c>
      <c r="B825" s="122" t="s">
        <v>997</v>
      </c>
      <c r="C825" s="119" t="s">
        <v>2032</v>
      </c>
      <c r="D825" s="107">
        <v>0</v>
      </c>
      <c r="E825" s="107"/>
      <c r="F825" s="107">
        <v>0</v>
      </c>
      <c r="G825" s="107"/>
      <c r="H825" s="107">
        <v>0</v>
      </c>
      <c r="I825" s="107"/>
      <c r="J825" s="107"/>
      <c r="K825" s="107">
        <v>0</v>
      </c>
      <c r="L825" s="107"/>
      <c r="M825" s="107">
        <v>0</v>
      </c>
      <c r="N825" s="107"/>
      <c r="O825" s="107">
        <v>0</v>
      </c>
      <c r="P825" s="107"/>
      <c r="Q825" s="107"/>
      <c r="R825" s="107">
        <v>0</v>
      </c>
      <c r="S825" s="107"/>
      <c r="T825" s="107">
        <v>0</v>
      </c>
      <c r="U825" s="107"/>
      <c r="V825" s="107">
        <v>0</v>
      </c>
      <c r="W825" s="107"/>
      <c r="X825" s="107"/>
    </row>
    <row r="826" spans="1:24" ht="47.25">
      <c r="A826" s="115" t="s">
        <v>1225</v>
      </c>
      <c r="B826" s="122" t="s">
        <v>998</v>
      </c>
      <c r="C826" s="119" t="s">
        <v>2033</v>
      </c>
      <c r="D826" s="107">
        <v>0</v>
      </c>
      <c r="E826" s="107"/>
      <c r="F826" s="107">
        <v>0</v>
      </c>
      <c r="G826" s="107"/>
      <c r="H826" s="107">
        <v>0</v>
      </c>
      <c r="I826" s="107"/>
      <c r="J826" s="107"/>
      <c r="K826" s="107">
        <v>0</v>
      </c>
      <c r="L826" s="107"/>
      <c r="M826" s="107">
        <v>0</v>
      </c>
      <c r="N826" s="107"/>
      <c r="O826" s="107">
        <v>0</v>
      </c>
      <c r="P826" s="107"/>
      <c r="Q826" s="107"/>
      <c r="R826" s="107">
        <v>0</v>
      </c>
      <c r="S826" s="107"/>
      <c r="T826" s="107">
        <v>0</v>
      </c>
      <c r="U826" s="107"/>
      <c r="V826" s="107">
        <v>0</v>
      </c>
      <c r="W826" s="107"/>
      <c r="X826" s="107"/>
    </row>
    <row r="827" spans="1:24" ht="110.25">
      <c r="A827" s="115" t="s">
        <v>1225</v>
      </c>
      <c r="B827" s="122" t="s">
        <v>999</v>
      </c>
      <c r="C827" s="119" t="s">
        <v>2034</v>
      </c>
      <c r="D827" s="107">
        <v>2</v>
      </c>
      <c r="E827" s="107"/>
      <c r="F827" s="107">
        <v>0</v>
      </c>
      <c r="G827" s="107"/>
      <c r="H827" s="107">
        <v>0.72</v>
      </c>
      <c r="I827" s="107"/>
      <c r="J827" s="107"/>
      <c r="K827" s="107">
        <v>2</v>
      </c>
      <c r="L827" s="107"/>
      <c r="M827" s="107">
        <v>0</v>
      </c>
      <c r="N827" s="107"/>
      <c r="O827" s="107">
        <v>0.72</v>
      </c>
      <c r="P827" s="107"/>
      <c r="Q827" s="107"/>
      <c r="R827" s="107">
        <v>2</v>
      </c>
      <c r="S827" s="107"/>
      <c r="T827" s="107">
        <v>0</v>
      </c>
      <c r="U827" s="107"/>
      <c r="V827" s="107">
        <v>0.72</v>
      </c>
      <c r="W827" s="107"/>
      <c r="X827" s="107"/>
    </row>
    <row r="828" spans="1:24" ht="78.75">
      <c r="A828" s="115" t="s">
        <v>1225</v>
      </c>
      <c r="B828" s="122" t="s">
        <v>1000</v>
      </c>
      <c r="C828" s="119" t="s">
        <v>2035</v>
      </c>
      <c r="D828" s="107">
        <v>0</v>
      </c>
      <c r="E828" s="107"/>
      <c r="F828" s="107">
        <v>0</v>
      </c>
      <c r="G828" s="107"/>
      <c r="H828" s="107">
        <v>0</v>
      </c>
      <c r="I828" s="107"/>
      <c r="J828" s="107"/>
      <c r="K828" s="107">
        <v>0</v>
      </c>
      <c r="L828" s="107"/>
      <c r="M828" s="107">
        <v>0</v>
      </c>
      <c r="N828" s="107"/>
      <c r="O828" s="107">
        <v>0</v>
      </c>
      <c r="P828" s="107"/>
      <c r="Q828" s="107"/>
      <c r="R828" s="107">
        <v>0</v>
      </c>
      <c r="S828" s="107"/>
      <c r="T828" s="107">
        <v>0</v>
      </c>
      <c r="U828" s="107"/>
      <c r="V828" s="107">
        <v>0</v>
      </c>
      <c r="W828" s="107"/>
      <c r="X828" s="107"/>
    </row>
    <row r="829" spans="1:24" ht="63">
      <c r="A829" s="115" t="s">
        <v>1225</v>
      </c>
      <c r="B829" s="122" t="s">
        <v>1001</v>
      </c>
      <c r="C829" s="119" t="s">
        <v>2036</v>
      </c>
      <c r="D829" s="107">
        <v>0</v>
      </c>
      <c r="E829" s="107"/>
      <c r="F829" s="107">
        <v>0</v>
      </c>
      <c r="G829" s="107"/>
      <c r="H829" s="107">
        <v>0.14000000000000001</v>
      </c>
      <c r="I829" s="107"/>
      <c r="J829" s="107"/>
      <c r="K829" s="107">
        <v>0</v>
      </c>
      <c r="L829" s="107"/>
      <c r="M829" s="107">
        <v>0</v>
      </c>
      <c r="N829" s="107"/>
      <c r="O829" s="107">
        <v>0.14000000000000001</v>
      </c>
      <c r="P829" s="107"/>
      <c r="Q829" s="107"/>
      <c r="R829" s="107">
        <v>0</v>
      </c>
      <c r="S829" s="107"/>
      <c r="T829" s="107">
        <v>0</v>
      </c>
      <c r="U829" s="107"/>
      <c r="V829" s="107">
        <v>0.14000000000000001</v>
      </c>
      <c r="W829" s="107"/>
      <c r="X829" s="107"/>
    </row>
    <row r="830" spans="1:24" ht="78.75">
      <c r="A830" s="115" t="s">
        <v>1225</v>
      </c>
      <c r="B830" s="122" t="s">
        <v>1002</v>
      </c>
      <c r="C830" s="119" t="s">
        <v>2037</v>
      </c>
      <c r="D830" s="107">
        <v>0</v>
      </c>
      <c r="E830" s="107"/>
      <c r="F830" s="107">
        <v>0</v>
      </c>
      <c r="G830" s="107"/>
      <c r="H830" s="107">
        <v>0</v>
      </c>
      <c r="I830" s="107"/>
      <c r="J830" s="107"/>
      <c r="K830" s="107">
        <v>0</v>
      </c>
      <c r="L830" s="107"/>
      <c r="M830" s="107">
        <v>0</v>
      </c>
      <c r="N830" s="107"/>
      <c r="O830" s="107">
        <v>0</v>
      </c>
      <c r="P830" s="107"/>
      <c r="Q830" s="107"/>
      <c r="R830" s="107">
        <v>0</v>
      </c>
      <c r="S830" s="107"/>
      <c r="T830" s="107">
        <v>0</v>
      </c>
      <c r="U830" s="107"/>
      <c r="V830" s="107">
        <v>0</v>
      </c>
      <c r="W830" s="107"/>
      <c r="X830" s="107"/>
    </row>
    <row r="831" spans="1:24" ht="63">
      <c r="A831" s="115" t="s">
        <v>1225</v>
      </c>
      <c r="B831" s="122" t="s">
        <v>1003</v>
      </c>
      <c r="C831" s="119" t="s">
        <v>2038</v>
      </c>
      <c r="D831" s="107">
        <v>0</v>
      </c>
      <c r="E831" s="107"/>
      <c r="F831" s="107">
        <v>0</v>
      </c>
      <c r="G831" s="107"/>
      <c r="H831" s="107">
        <v>0</v>
      </c>
      <c r="I831" s="107"/>
      <c r="J831" s="107"/>
      <c r="K831" s="107">
        <v>0</v>
      </c>
      <c r="L831" s="107"/>
      <c r="M831" s="107">
        <v>0</v>
      </c>
      <c r="N831" s="107"/>
      <c r="O831" s="107">
        <v>0</v>
      </c>
      <c r="P831" s="107"/>
      <c r="Q831" s="107"/>
      <c r="R831" s="107">
        <v>0</v>
      </c>
      <c r="S831" s="107"/>
      <c r="T831" s="107">
        <v>0</v>
      </c>
      <c r="U831" s="107"/>
      <c r="V831" s="107">
        <v>0</v>
      </c>
      <c r="W831" s="107"/>
      <c r="X831" s="107"/>
    </row>
    <row r="832" spans="1:24" ht="78.75">
      <c r="A832" s="115" t="s">
        <v>1225</v>
      </c>
      <c r="B832" s="122" t="s">
        <v>1004</v>
      </c>
      <c r="C832" s="119" t="s">
        <v>2039</v>
      </c>
      <c r="D832" s="107">
        <v>0</v>
      </c>
      <c r="E832" s="107"/>
      <c r="F832" s="107">
        <v>0.14000000000000001</v>
      </c>
      <c r="G832" s="107"/>
      <c r="H832" s="107">
        <v>0</v>
      </c>
      <c r="I832" s="107"/>
      <c r="J832" s="107"/>
      <c r="K832" s="107">
        <v>0</v>
      </c>
      <c r="L832" s="107"/>
      <c r="M832" s="107">
        <v>0.14000000000000001</v>
      </c>
      <c r="N832" s="107"/>
      <c r="O832" s="107">
        <v>0</v>
      </c>
      <c r="P832" s="107"/>
      <c r="Q832" s="107"/>
      <c r="R832" s="107">
        <v>0</v>
      </c>
      <c r="S832" s="107"/>
      <c r="T832" s="107">
        <v>0.14000000000000001</v>
      </c>
      <c r="U832" s="107"/>
      <c r="V832" s="107">
        <v>0</v>
      </c>
      <c r="W832" s="107"/>
      <c r="X832" s="107"/>
    </row>
    <row r="833" spans="1:24" ht="189">
      <c r="A833" s="115" t="s">
        <v>1225</v>
      </c>
      <c r="B833" s="122" t="s">
        <v>1005</v>
      </c>
      <c r="C833" s="119" t="s">
        <v>2040</v>
      </c>
      <c r="D833" s="107">
        <v>0</v>
      </c>
      <c r="E833" s="107"/>
      <c r="F833" s="107">
        <v>0</v>
      </c>
      <c r="G833" s="107"/>
      <c r="H833" s="107">
        <v>0</v>
      </c>
      <c r="I833" s="107"/>
      <c r="J833" s="107"/>
      <c r="K833" s="107">
        <v>0</v>
      </c>
      <c r="L833" s="107"/>
      <c r="M833" s="107">
        <v>0</v>
      </c>
      <c r="N833" s="107"/>
      <c r="O833" s="107">
        <v>0</v>
      </c>
      <c r="P833" s="107"/>
      <c r="Q833" s="107"/>
      <c r="R833" s="107">
        <v>0</v>
      </c>
      <c r="S833" s="107"/>
      <c r="T833" s="107">
        <v>0</v>
      </c>
      <c r="U833" s="107"/>
      <c r="V833" s="107">
        <v>0</v>
      </c>
      <c r="W833" s="107"/>
      <c r="X833" s="107"/>
    </row>
    <row r="834" spans="1:24" ht="78.75">
      <c r="A834" s="115" t="s">
        <v>1225</v>
      </c>
      <c r="B834" s="122" t="s">
        <v>1006</v>
      </c>
      <c r="C834" s="119" t="s">
        <v>2041</v>
      </c>
      <c r="D834" s="107">
        <v>0</v>
      </c>
      <c r="E834" s="107"/>
      <c r="F834" s="107">
        <v>0</v>
      </c>
      <c r="G834" s="107"/>
      <c r="H834" s="107">
        <v>0.264129</v>
      </c>
      <c r="I834" s="107"/>
      <c r="J834" s="107"/>
      <c r="K834" s="107">
        <v>0</v>
      </c>
      <c r="L834" s="107"/>
      <c r="M834" s="107">
        <v>0</v>
      </c>
      <c r="N834" s="107"/>
      <c r="O834" s="107">
        <v>0.264129</v>
      </c>
      <c r="P834" s="107"/>
      <c r="Q834" s="107"/>
      <c r="R834" s="107">
        <v>0</v>
      </c>
      <c r="S834" s="107"/>
      <c r="T834" s="107">
        <v>0</v>
      </c>
      <c r="U834" s="107"/>
      <c r="V834" s="107">
        <v>0.264129</v>
      </c>
      <c r="W834" s="107"/>
      <c r="X834" s="107"/>
    </row>
    <row r="835" spans="1:24" ht="126">
      <c r="A835" s="115" t="s">
        <v>1225</v>
      </c>
      <c r="B835" s="122" t="s">
        <v>1007</v>
      </c>
      <c r="C835" s="119" t="s">
        <v>2042</v>
      </c>
      <c r="D835" s="107">
        <v>0.25</v>
      </c>
      <c r="E835" s="107"/>
      <c r="F835" s="107">
        <v>0</v>
      </c>
      <c r="G835" s="107"/>
      <c r="H835" s="107">
        <v>0.5</v>
      </c>
      <c r="I835" s="107"/>
      <c r="J835" s="107"/>
      <c r="K835" s="107">
        <v>0.25</v>
      </c>
      <c r="L835" s="107"/>
      <c r="M835" s="107">
        <v>0</v>
      </c>
      <c r="N835" s="107"/>
      <c r="O835" s="107">
        <v>0.5</v>
      </c>
      <c r="P835" s="107"/>
      <c r="Q835" s="107"/>
      <c r="R835" s="107">
        <v>0.25</v>
      </c>
      <c r="S835" s="107"/>
      <c r="T835" s="107">
        <v>0</v>
      </c>
      <c r="U835" s="107"/>
      <c r="V835" s="107">
        <v>0.5</v>
      </c>
      <c r="W835" s="107"/>
      <c r="X835" s="107"/>
    </row>
    <row r="836" spans="1:24" ht="63">
      <c r="A836" s="115" t="s">
        <v>1225</v>
      </c>
      <c r="B836" s="122" t="s">
        <v>1008</v>
      </c>
      <c r="C836" s="119" t="s">
        <v>2043</v>
      </c>
      <c r="D836" s="107">
        <v>0.63</v>
      </c>
      <c r="E836" s="107"/>
      <c r="F836" s="107">
        <v>0</v>
      </c>
      <c r="G836" s="107"/>
      <c r="H836" s="107">
        <v>0.5</v>
      </c>
      <c r="I836" s="107"/>
      <c r="J836" s="107"/>
      <c r="K836" s="107">
        <v>0.63</v>
      </c>
      <c r="L836" s="107"/>
      <c r="M836" s="107">
        <v>0</v>
      </c>
      <c r="N836" s="107"/>
      <c r="O836" s="107">
        <v>0.5</v>
      </c>
      <c r="P836" s="107"/>
      <c r="Q836" s="107"/>
      <c r="R836" s="107">
        <v>0.63</v>
      </c>
      <c r="S836" s="107"/>
      <c r="T836" s="107">
        <v>0</v>
      </c>
      <c r="U836" s="107"/>
      <c r="V836" s="107">
        <v>0.5</v>
      </c>
      <c r="W836" s="107"/>
      <c r="X836" s="107"/>
    </row>
    <row r="837" spans="1:24" ht="63">
      <c r="A837" s="115" t="s">
        <v>1225</v>
      </c>
      <c r="B837" s="122" t="s">
        <v>1009</v>
      </c>
      <c r="C837" s="119" t="s">
        <v>2044</v>
      </c>
      <c r="D837" s="107">
        <v>0</v>
      </c>
      <c r="E837" s="107"/>
      <c r="F837" s="107">
        <v>0</v>
      </c>
      <c r="G837" s="107"/>
      <c r="H837" s="107">
        <v>0</v>
      </c>
      <c r="I837" s="107"/>
      <c r="J837" s="107"/>
      <c r="K837" s="107">
        <v>0</v>
      </c>
      <c r="L837" s="107"/>
      <c r="M837" s="107">
        <v>0</v>
      </c>
      <c r="N837" s="107"/>
      <c r="O837" s="107">
        <v>0</v>
      </c>
      <c r="P837" s="107"/>
      <c r="Q837" s="107"/>
      <c r="R837" s="107">
        <v>0</v>
      </c>
      <c r="S837" s="107"/>
      <c r="T837" s="107">
        <v>0</v>
      </c>
      <c r="U837" s="107"/>
      <c r="V837" s="107">
        <v>0</v>
      </c>
      <c r="W837" s="107"/>
      <c r="X837" s="107"/>
    </row>
    <row r="838" spans="1:24" ht="63">
      <c r="A838" s="115" t="s">
        <v>1225</v>
      </c>
      <c r="B838" s="122" t="s">
        <v>1010</v>
      </c>
      <c r="C838" s="119" t="s">
        <v>2045</v>
      </c>
      <c r="D838" s="107">
        <v>0</v>
      </c>
      <c r="E838" s="107"/>
      <c r="F838" s="107">
        <v>0</v>
      </c>
      <c r="G838" s="107"/>
      <c r="H838" s="107">
        <v>0</v>
      </c>
      <c r="I838" s="107"/>
      <c r="J838" s="107"/>
      <c r="K838" s="107">
        <v>0</v>
      </c>
      <c r="L838" s="107"/>
      <c r="M838" s="107">
        <v>0</v>
      </c>
      <c r="N838" s="107"/>
      <c r="O838" s="107">
        <v>0</v>
      </c>
      <c r="P838" s="107"/>
      <c r="Q838" s="107"/>
      <c r="R838" s="107">
        <v>0</v>
      </c>
      <c r="S838" s="107"/>
      <c r="T838" s="107">
        <v>0</v>
      </c>
      <c r="U838" s="107"/>
      <c r="V838" s="107">
        <v>0</v>
      </c>
      <c r="W838" s="107"/>
      <c r="X838" s="107"/>
    </row>
    <row r="839" spans="1:24" ht="94.5">
      <c r="A839" s="115" t="s">
        <v>1225</v>
      </c>
      <c r="B839" s="122" t="s">
        <v>1011</v>
      </c>
      <c r="C839" s="119" t="s">
        <v>2046</v>
      </c>
      <c r="D839" s="107">
        <v>0</v>
      </c>
      <c r="E839" s="107"/>
      <c r="F839" s="107">
        <v>0</v>
      </c>
      <c r="G839" s="107"/>
      <c r="H839" s="107">
        <v>0</v>
      </c>
      <c r="I839" s="107"/>
      <c r="J839" s="107"/>
      <c r="K839" s="107">
        <v>0</v>
      </c>
      <c r="L839" s="107"/>
      <c r="M839" s="107">
        <v>0</v>
      </c>
      <c r="N839" s="107"/>
      <c r="O839" s="107">
        <v>0</v>
      </c>
      <c r="P839" s="107"/>
      <c r="Q839" s="107"/>
      <c r="R839" s="107">
        <v>0</v>
      </c>
      <c r="S839" s="107"/>
      <c r="T839" s="107">
        <v>0</v>
      </c>
      <c r="U839" s="107"/>
      <c r="V839" s="107">
        <v>0</v>
      </c>
      <c r="W839" s="107"/>
      <c r="X839" s="107"/>
    </row>
    <row r="840" spans="1:24" ht="78.75">
      <c r="A840" s="115" t="s">
        <v>1225</v>
      </c>
      <c r="B840" s="122" t="s">
        <v>1012</v>
      </c>
      <c r="C840" s="119" t="s">
        <v>2047</v>
      </c>
      <c r="D840" s="107">
        <v>0</v>
      </c>
      <c r="E840" s="107"/>
      <c r="F840" s="107">
        <v>0</v>
      </c>
      <c r="G840" s="107"/>
      <c r="H840" s="107">
        <v>0.60</v>
      </c>
      <c r="I840" s="107"/>
      <c r="J840" s="107"/>
      <c r="K840" s="107">
        <v>0</v>
      </c>
      <c r="L840" s="107"/>
      <c r="M840" s="107">
        <v>0</v>
      </c>
      <c r="N840" s="107"/>
      <c r="O840" s="107">
        <v>0.60</v>
      </c>
      <c r="P840" s="107"/>
      <c r="Q840" s="107"/>
      <c r="R840" s="107">
        <v>0</v>
      </c>
      <c r="S840" s="107"/>
      <c r="T840" s="107">
        <v>0</v>
      </c>
      <c r="U840" s="107"/>
      <c r="V840" s="107">
        <v>0.60</v>
      </c>
      <c r="W840" s="107"/>
      <c r="X840" s="107"/>
    </row>
    <row r="841" spans="1:24" ht="63">
      <c r="A841" s="115" t="s">
        <v>1225</v>
      </c>
      <c r="B841" s="122" t="s">
        <v>1013</v>
      </c>
      <c r="C841" s="119" t="s">
        <v>2048</v>
      </c>
      <c r="D841" s="107">
        <v>0</v>
      </c>
      <c r="E841" s="107"/>
      <c r="F841" s="107">
        <v>0</v>
      </c>
      <c r="G841" s="107"/>
      <c r="H841" s="107">
        <v>0</v>
      </c>
      <c r="I841" s="107"/>
      <c r="J841" s="107"/>
      <c r="K841" s="107">
        <v>0</v>
      </c>
      <c r="L841" s="107"/>
      <c r="M841" s="107">
        <v>0</v>
      </c>
      <c r="N841" s="107"/>
      <c r="O841" s="107">
        <v>0</v>
      </c>
      <c r="P841" s="107"/>
      <c r="Q841" s="107"/>
      <c r="R841" s="107">
        <v>0</v>
      </c>
      <c r="S841" s="107"/>
      <c r="T841" s="107">
        <v>0</v>
      </c>
      <c r="U841" s="107"/>
      <c r="V841" s="107">
        <v>0</v>
      </c>
      <c r="W841" s="107"/>
      <c r="X841" s="107"/>
    </row>
    <row r="842" spans="1:24" ht="63">
      <c r="A842" s="115" t="s">
        <v>1225</v>
      </c>
      <c r="B842" s="122" t="s">
        <v>1014</v>
      </c>
      <c r="C842" s="119" t="s">
        <v>2049</v>
      </c>
      <c r="D842" s="107">
        <v>0</v>
      </c>
      <c r="E842" s="107"/>
      <c r="F842" s="107">
        <v>0</v>
      </c>
      <c r="G842" s="107"/>
      <c r="H842" s="107">
        <v>0</v>
      </c>
      <c r="I842" s="107"/>
      <c r="J842" s="107"/>
      <c r="K842" s="107">
        <v>0</v>
      </c>
      <c r="L842" s="107"/>
      <c r="M842" s="107">
        <v>0</v>
      </c>
      <c r="N842" s="107"/>
      <c r="O842" s="107">
        <v>0</v>
      </c>
      <c r="P842" s="107"/>
      <c r="Q842" s="107"/>
      <c r="R842" s="107">
        <v>0</v>
      </c>
      <c r="S842" s="107"/>
      <c r="T842" s="107">
        <v>0</v>
      </c>
      <c r="U842" s="107"/>
      <c r="V842" s="107">
        <v>0</v>
      </c>
      <c r="W842" s="107"/>
      <c r="X842" s="107"/>
    </row>
    <row r="843" spans="1:24" ht="63">
      <c r="A843" s="115" t="s">
        <v>1225</v>
      </c>
      <c r="B843" s="122" t="s">
        <v>1015</v>
      </c>
      <c r="C843" s="119" t="s">
        <v>2050</v>
      </c>
      <c r="D843" s="107">
        <v>0</v>
      </c>
      <c r="E843" s="107"/>
      <c r="F843" s="107">
        <v>0</v>
      </c>
      <c r="G843" s="107"/>
      <c r="H843" s="107">
        <v>0</v>
      </c>
      <c r="I843" s="107"/>
      <c r="J843" s="107"/>
      <c r="K843" s="107">
        <v>0</v>
      </c>
      <c r="L843" s="107"/>
      <c r="M843" s="107">
        <v>0</v>
      </c>
      <c r="N843" s="107"/>
      <c r="O843" s="107">
        <v>0</v>
      </c>
      <c r="P843" s="107"/>
      <c r="Q843" s="107"/>
      <c r="R843" s="107">
        <v>0</v>
      </c>
      <c r="S843" s="107"/>
      <c r="T843" s="107">
        <v>0</v>
      </c>
      <c r="U843" s="107"/>
      <c r="V843" s="107">
        <v>0</v>
      </c>
      <c r="W843" s="107"/>
      <c r="X843" s="107"/>
    </row>
    <row r="844" spans="1:24" ht="94.5">
      <c r="A844" s="115" t="s">
        <v>1225</v>
      </c>
      <c r="B844" s="122" t="s">
        <v>1016</v>
      </c>
      <c r="C844" s="119" t="s">
        <v>2051</v>
      </c>
      <c r="D844" s="107">
        <v>0</v>
      </c>
      <c r="E844" s="107"/>
      <c r="F844" s="107">
        <v>0</v>
      </c>
      <c r="G844" s="107"/>
      <c r="H844" s="107">
        <v>0</v>
      </c>
      <c r="I844" s="107"/>
      <c r="J844" s="107"/>
      <c r="K844" s="107">
        <v>0</v>
      </c>
      <c r="L844" s="107"/>
      <c r="M844" s="107">
        <v>0</v>
      </c>
      <c r="N844" s="107"/>
      <c r="O844" s="107">
        <v>0</v>
      </c>
      <c r="P844" s="107"/>
      <c r="Q844" s="107"/>
      <c r="R844" s="107">
        <v>0</v>
      </c>
      <c r="S844" s="107"/>
      <c r="T844" s="107">
        <v>0</v>
      </c>
      <c r="U844" s="107"/>
      <c r="V844" s="107">
        <v>0</v>
      </c>
      <c r="W844" s="107"/>
      <c r="X844" s="107"/>
    </row>
    <row r="845" spans="1:24" ht="94.5">
      <c r="A845" s="115" t="s">
        <v>1225</v>
      </c>
      <c r="B845" s="122" t="s">
        <v>1017</v>
      </c>
      <c r="C845" s="119" t="s">
        <v>2052</v>
      </c>
      <c r="D845" s="107">
        <v>0</v>
      </c>
      <c r="E845" s="107"/>
      <c r="F845" s="107">
        <v>1.056</v>
      </c>
      <c r="G845" s="107"/>
      <c r="H845" s="107">
        <v>0</v>
      </c>
      <c r="I845" s="107"/>
      <c r="J845" s="107"/>
      <c r="K845" s="107">
        <v>0</v>
      </c>
      <c r="L845" s="107"/>
      <c r="M845" s="107">
        <v>1.056</v>
      </c>
      <c r="N845" s="107"/>
      <c r="O845" s="107">
        <v>0</v>
      </c>
      <c r="P845" s="107"/>
      <c r="Q845" s="107"/>
      <c r="R845" s="107">
        <v>0</v>
      </c>
      <c r="S845" s="107"/>
      <c r="T845" s="107">
        <v>1.056</v>
      </c>
      <c r="U845" s="107"/>
      <c r="V845" s="107">
        <v>0</v>
      </c>
      <c r="W845" s="107"/>
      <c r="X845" s="107"/>
    </row>
    <row r="846" spans="1:24" ht="94.5">
      <c r="A846" s="115" t="s">
        <v>1225</v>
      </c>
      <c r="B846" s="122" t="s">
        <v>1018</v>
      </c>
      <c r="C846" s="119" t="s">
        <v>2053</v>
      </c>
      <c r="D846" s="107">
        <v>0</v>
      </c>
      <c r="E846" s="107"/>
      <c r="F846" s="107">
        <v>0</v>
      </c>
      <c r="G846" s="107"/>
      <c r="H846" s="107">
        <v>0</v>
      </c>
      <c r="I846" s="107"/>
      <c r="J846" s="107"/>
      <c r="K846" s="107">
        <v>0</v>
      </c>
      <c r="L846" s="107"/>
      <c r="M846" s="107">
        <v>0</v>
      </c>
      <c r="N846" s="107"/>
      <c r="O846" s="107">
        <v>0</v>
      </c>
      <c r="P846" s="107"/>
      <c r="Q846" s="107"/>
      <c r="R846" s="107">
        <v>0</v>
      </c>
      <c r="S846" s="107"/>
      <c r="T846" s="107">
        <v>0</v>
      </c>
      <c r="U846" s="107"/>
      <c r="V846" s="107">
        <v>0</v>
      </c>
      <c r="W846" s="107"/>
      <c r="X846" s="107"/>
    </row>
    <row r="847" spans="1:24" ht="78.75">
      <c r="A847" s="115" t="s">
        <v>1225</v>
      </c>
      <c r="B847" s="122" t="s">
        <v>1019</v>
      </c>
      <c r="C847" s="119" t="s">
        <v>2054</v>
      </c>
      <c r="D847" s="107">
        <v>0</v>
      </c>
      <c r="E847" s="107"/>
      <c r="F847" s="107">
        <v>0</v>
      </c>
      <c r="G847" s="107"/>
      <c r="H847" s="107">
        <v>0</v>
      </c>
      <c r="I847" s="107"/>
      <c r="J847" s="107"/>
      <c r="K847" s="107">
        <v>0</v>
      </c>
      <c r="L847" s="107"/>
      <c r="M847" s="107">
        <v>0</v>
      </c>
      <c r="N847" s="107"/>
      <c r="O847" s="107">
        <v>0</v>
      </c>
      <c r="P847" s="107"/>
      <c r="Q847" s="107"/>
      <c r="R847" s="107">
        <v>0</v>
      </c>
      <c r="S847" s="107"/>
      <c r="T847" s="107">
        <v>0</v>
      </c>
      <c r="U847" s="107"/>
      <c r="V847" s="107">
        <v>0</v>
      </c>
      <c r="W847" s="107"/>
      <c r="X847" s="107"/>
    </row>
    <row r="848" spans="1:24" ht="78.75">
      <c r="A848" s="115" t="s">
        <v>1225</v>
      </c>
      <c r="B848" s="122" t="s">
        <v>1020</v>
      </c>
      <c r="C848" s="119" t="s">
        <v>2055</v>
      </c>
      <c r="D848" s="107">
        <v>0</v>
      </c>
      <c r="E848" s="107"/>
      <c r="F848" s="107">
        <v>0</v>
      </c>
      <c r="G848" s="107"/>
      <c r="H848" s="107">
        <v>0</v>
      </c>
      <c r="I848" s="107"/>
      <c r="J848" s="107"/>
      <c r="K848" s="107">
        <v>0</v>
      </c>
      <c r="L848" s="107"/>
      <c r="M848" s="107">
        <v>0</v>
      </c>
      <c r="N848" s="107"/>
      <c r="O848" s="107">
        <v>0</v>
      </c>
      <c r="P848" s="107"/>
      <c r="Q848" s="107"/>
      <c r="R848" s="107">
        <v>0</v>
      </c>
      <c r="S848" s="107"/>
      <c r="T848" s="107">
        <v>0</v>
      </c>
      <c r="U848" s="107"/>
      <c r="V848" s="107">
        <v>0</v>
      </c>
      <c r="W848" s="107"/>
      <c r="X848" s="107"/>
    </row>
    <row r="849" spans="1:24" ht="94.5">
      <c r="A849" s="115" t="s">
        <v>1225</v>
      </c>
      <c r="B849" s="122" t="s">
        <v>1021</v>
      </c>
      <c r="C849" s="119" t="s">
        <v>2056</v>
      </c>
      <c r="D849" s="107">
        <v>0</v>
      </c>
      <c r="E849" s="107"/>
      <c r="F849" s="107">
        <v>0</v>
      </c>
      <c r="G849" s="107"/>
      <c r="H849" s="107">
        <v>0</v>
      </c>
      <c r="I849" s="107"/>
      <c r="J849" s="107"/>
      <c r="K849" s="107">
        <v>0</v>
      </c>
      <c r="L849" s="107"/>
      <c r="M849" s="107">
        <v>0</v>
      </c>
      <c r="N849" s="107"/>
      <c r="O849" s="107">
        <v>0</v>
      </c>
      <c r="P849" s="107"/>
      <c r="Q849" s="107"/>
      <c r="R849" s="107">
        <v>0</v>
      </c>
      <c r="S849" s="107"/>
      <c r="T849" s="107">
        <v>0</v>
      </c>
      <c r="U849" s="107"/>
      <c r="V849" s="107">
        <v>0</v>
      </c>
      <c r="W849" s="107"/>
      <c r="X849" s="107"/>
    </row>
    <row r="850" spans="1:24" ht="63">
      <c r="A850" s="115" t="s">
        <v>1225</v>
      </c>
      <c r="B850" s="122" t="s">
        <v>1022</v>
      </c>
      <c r="C850" s="119" t="s">
        <v>2057</v>
      </c>
      <c r="D850" s="107">
        <v>0</v>
      </c>
      <c r="E850" s="107"/>
      <c r="F850" s="107">
        <v>0</v>
      </c>
      <c r="G850" s="107"/>
      <c r="H850" s="107">
        <v>0</v>
      </c>
      <c r="I850" s="107"/>
      <c r="J850" s="107"/>
      <c r="K850" s="107">
        <v>0</v>
      </c>
      <c r="L850" s="107"/>
      <c r="M850" s="107">
        <v>0</v>
      </c>
      <c r="N850" s="107"/>
      <c r="O850" s="107">
        <v>0</v>
      </c>
      <c r="P850" s="107"/>
      <c r="Q850" s="107"/>
      <c r="R850" s="107">
        <v>0</v>
      </c>
      <c r="S850" s="107"/>
      <c r="T850" s="107">
        <v>0</v>
      </c>
      <c r="U850" s="107"/>
      <c r="V850" s="107">
        <v>0</v>
      </c>
      <c r="W850" s="107"/>
      <c r="X850" s="107"/>
    </row>
    <row r="851" spans="1:24" ht="63">
      <c r="A851" s="115" t="s">
        <v>1225</v>
      </c>
      <c r="B851" s="122" t="s">
        <v>1023</v>
      </c>
      <c r="C851" s="119" t="s">
        <v>2058</v>
      </c>
      <c r="D851" s="107">
        <v>0.80</v>
      </c>
      <c r="E851" s="107"/>
      <c r="F851" s="107">
        <v>0</v>
      </c>
      <c r="G851" s="107"/>
      <c r="H851" s="107">
        <v>0.04</v>
      </c>
      <c r="I851" s="107"/>
      <c r="J851" s="107"/>
      <c r="K851" s="107">
        <v>0.80</v>
      </c>
      <c r="L851" s="107"/>
      <c r="M851" s="107">
        <v>0</v>
      </c>
      <c r="N851" s="107"/>
      <c r="O851" s="107">
        <v>0.04</v>
      </c>
      <c r="P851" s="107"/>
      <c r="Q851" s="107"/>
      <c r="R851" s="107">
        <v>0.80</v>
      </c>
      <c r="S851" s="107"/>
      <c r="T851" s="107">
        <v>0</v>
      </c>
      <c r="U851" s="107"/>
      <c r="V851" s="107">
        <v>0.04</v>
      </c>
      <c r="W851" s="107"/>
      <c r="X851" s="107"/>
    </row>
    <row r="852" spans="1:24" ht="47.25">
      <c r="A852" s="115" t="s">
        <v>1225</v>
      </c>
      <c r="B852" s="122" t="s">
        <v>1024</v>
      </c>
      <c r="C852" s="119" t="s">
        <v>2059</v>
      </c>
      <c r="D852" s="107">
        <v>0</v>
      </c>
      <c r="E852" s="107"/>
      <c r="F852" s="107">
        <v>0</v>
      </c>
      <c r="G852" s="107"/>
      <c r="H852" s="107">
        <v>0</v>
      </c>
      <c r="I852" s="107"/>
      <c r="J852" s="107"/>
      <c r="K852" s="107">
        <v>0</v>
      </c>
      <c r="L852" s="107"/>
      <c r="M852" s="107">
        <v>0</v>
      </c>
      <c r="N852" s="107"/>
      <c r="O852" s="107">
        <v>0</v>
      </c>
      <c r="P852" s="107"/>
      <c r="Q852" s="107"/>
      <c r="R852" s="107">
        <v>0</v>
      </c>
      <c r="S852" s="107"/>
      <c r="T852" s="107">
        <v>0</v>
      </c>
      <c r="U852" s="107"/>
      <c r="V852" s="107">
        <v>0</v>
      </c>
      <c r="W852" s="107"/>
      <c r="X852" s="107"/>
    </row>
    <row r="853" spans="1:24" ht="94.5">
      <c r="A853" s="115" t="s">
        <v>1225</v>
      </c>
      <c r="B853" s="122" t="s">
        <v>1025</v>
      </c>
      <c r="C853" s="119" t="s">
        <v>2060</v>
      </c>
      <c r="D853" s="107">
        <v>0</v>
      </c>
      <c r="E853" s="107"/>
      <c r="F853" s="107">
        <v>0</v>
      </c>
      <c r="G853" s="107"/>
      <c r="H853" s="107">
        <v>0</v>
      </c>
      <c r="I853" s="107"/>
      <c r="J853" s="107"/>
      <c r="K853" s="107">
        <v>0</v>
      </c>
      <c r="L853" s="107"/>
      <c r="M853" s="107">
        <v>0</v>
      </c>
      <c r="N853" s="107"/>
      <c r="O853" s="107">
        <v>0</v>
      </c>
      <c r="P853" s="107"/>
      <c r="Q853" s="107"/>
      <c r="R853" s="107">
        <v>0</v>
      </c>
      <c r="S853" s="107"/>
      <c r="T853" s="107">
        <v>0</v>
      </c>
      <c r="U853" s="107"/>
      <c r="V853" s="107">
        <v>0</v>
      </c>
      <c r="W853" s="107"/>
      <c r="X853" s="107"/>
    </row>
    <row r="854" spans="1:24" ht="110.25">
      <c r="A854" s="115" t="s">
        <v>1225</v>
      </c>
      <c r="B854" s="122" t="s">
        <v>1026</v>
      </c>
      <c r="C854" s="119" t="s">
        <v>2061</v>
      </c>
      <c r="D854" s="107">
        <v>0</v>
      </c>
      <c r="E854" s="107"/>
      <c r="F854" s="107">
        <v>0</v>
      </c>
      <c r="G854" s="107"/>
      <c r="H854" s="107">
        <v>0</v>
      </c>
      <c r="I854" s="107"/>
      <c r="J854" s="107"/>
      <c r="K854" s="107">
        <v>0</v>
      </c>
      <c r="L854" s="107"/>
      <c r="M854" s="107">
        <v>0</v>
      </c>
      <c r="N854" s="107"/>
      <c r="O854" s="107">
        <v>0</v>
      </c>
      <c r="P854" s="107"/>
      <c r="Q854" s="107"/>
      <c r="R854" s="107">
        <v>0</v>
      </c>
      <c r="S854" s="107"/>
      <c r="T854" s="107">
        <v>0</v>
      </c>
      <c r="U854" s="107"/>
      <c r="V854" s="107">
        <v>0</v>
      </c>
      <c r="W854" s="107"/>
      <c r="X854" s="107"/>
    </row>
    <row r="855" spans="1:24" ht="157.5">
      <c r="A855" s="115" t="s">
        <v>1225</v>
      </c>
      <c r="B855" s="122" t="s">
        <v>1027</v>
      </c>
      <c r="C855" s="119" t="s">
        <v>2062</v>
      </c>
      <c r="D855" s="107">
        <v>0</v>
      </c>
      <c r="E855" s="107"/>
      <c r="F855" s="107">
        <v>0</v>
      </c>
      <c r="G855" s="107"/>
      <c r="H855" s="107">
        <v>0</v>
      </c>
      <c r="I855" s="107"/>
      <c r="J855" s="107"/>
      <c r="K855" s="107">
        <v>0</v>
      </c>
      <c r="L855" s="107"/>
      <c r="M855" s="107">
        <v>0</v>
      </c>
      <c r="N855" s="107"/>
      <c r="O855" s="107">
        <v>0</v>
      </c>
      <c r="P855" s="107"/>
      <c r="Q855" s="107"/>
      <c r="R855" s="107">
        <v>0</v>
      </c>
      <c r="S855" s="107"/>
      <c r="T855" s="107">
        <v>0</v>
      </c>
      <c r="U855" s="107"/>
      <c r="V855" s="107">
        <v>0</v>
      </c>
      <c r="W855" s="107"/>
      <c r="X855" s="107"/>
    </row>
    <row r="856" spans="1:24" ht="157.5">
      <c r="A856" s="115" t="s">
        <v>1225</v>
      </c>
      <c r="B856" s="122" t="s">
        <v>1028</v>
      </c>
      <c r="C856" s="119" t="s">
        <v>2063</v>
      </c>
      <c r="D856" s="107">
        <v>0</v>
      </c>
      <c r="E856" s="107"/>
      <c r="F856" s="107">
        <v>0</v>
      </c>
      <c r="G856" s="107"/>
      <c r="H856" s="107">
        <v>0</v>
      </c>
      <c r="I856" s="107"/>
      <c r="J856" s="107"/>
      <c r="K856" s="107">
        <v>0</v>
      </c>
      <c r="L856" s="107"/>
      <c r="M856" s="107">
        <v>0</v>
      </c>
      <c r="N856" s="107"/>
      <c r="O856" s="107">
        <v>0</v>
      </c>
      <c r="P856" s="107"/>
      <c r="Q856" s="107"/>
      <c r="R856" s="107">
        <v>0</v>
      </c>
      <c r="S856" s="107"/>
      <c r="T856" s="107">
        <v>0</v>
      </c>
      <c r="U856" s="107"/>
      <c r="V856" s="107">
        <v>0</v>
      </c>
      <c r="W856" s="107"/>
      <c r="X856" s="107"/>
    </row>
    <row r="857" spans="1:24" ht="78.75">
      <c r="A857" s="115" t="s">
        <v>1225</v>
      </c>
      <c r="B857" s="122" t="s">
        <v>1029</v>
      </c>
      <c r="C857" s="119" t="s">
        <v>2064</v>
      </c>
      <c r="D857" s="107">
        <v>0</v>
      </c>
      <c r="E857" s="107"/>
      <c r="F857" s="107">
        <v>0</v>
      </c>
      <c r="G857" s="107"/>
      <c r="H857" s="107">
        <v>0.37</v>
      </c>
      <c r="I857" s="107"/>
      <c r="J857" s="107"/>
      <c r="K857" s="107">
        <v>0</v>
      </c>
      <c r="L857" s="107"/>
      <c r="M857" s="107">
        <v>0</v>
      </c>
      <c r="N857" s="107"/>
      <c r="O857" s="107">
        <v>0.37</v>
      </c>
      <c r="P857" s="107"/>
      <c r="Q857" s="107"/>
      <c r="R857" s="107">
        <v>0</v>
      </c>
      <c r="S857" s="107"/>
      <c r="T857" s="107">
        <v>0</v>
      </c>
      <c r="U857" s="107"/>
      <c r="V857" s="107">
        <v>0.37</v>
      </c>
      <c r="W857" s="107"/>
      <c r="X857" s="107"/>
    </row>
    <row r="858" spans="1:24" ht="78.75">
      <c r="A858" s="115" t="s">
        <v>1225</v>
      </c>
      <c r="B858" s="122" t="s">
        <v>1030</v>
      </c>
      <c r="C858" s="119" t="s">
        <v>2065</v>
      </c>
      <c r="D858" s="107">
        <v>0</v>
      </c>
      <c r="E858" s="107"/>
      <c r="F858" s="107">
        <v>0</v>
      </c>
      <c r="G858" s="107"/>
      <c r="H858" s="107">
        <v>6.80</v>
      </c>
      <c r="I858" s="107"/>
      <c r="J858" s="107"/>
      <c r="K858" s="107">
        <v>0</v>
      </c>
      <c r="L858" s="107"/>
      <c r="M858" s="107">
        <v>0</v>
      </c>
      <c r="N858" s="107"/>
      <c r="O858" s="107">
        <v>6.80</v>
      </c>
      <c r="P858" s="107"/>
      <c r="Q858" s="107"/>
      <c r="R858" s="107">
        <v>0</v>
      </c>
      <c r="S858" s="107"/>
      <c r="T858" s="107">
        <v>0</v>
      </c>
      <c r="U858" s="107"/>
      <c r="V858" s="107">
        <v>6.80</v>
      </c>
      <c r="W858" s="107"/>
      <c r="X858" s="107"/>
    </row>
    <row r="859" spans="1:24" ht="78.75">
      <c r="A859" s="115" t="s">
        <v>1225</v>
      </c>
      <c r="B859" s="122" t="s">
        <v>1031</v>
      </c>
      <c r="C859" s="119" t="s">
        <v>2066</v>
      </c>
      <c r="D859" s="107">
        <v>0</v>
      </c>
      <c r="E859" s="107"/>
      <c r="F859" s="107">
        <v>0</v>
      </c>
      <c r="G859" s="107"/>
      <c r="H859" s="107">
        <v>0</v>
      </c>
      <c r="I859" s="107"/>
      <c r="J859" s="107"/>
      <c r="K859" s="107">
        <v>0</v>
      </c>
      <c r="L859" s="107"/>
      <c r="M859" s="107">
        <v>0</v>
      </c>
      <c r="N859" s="107"/>
      <c r="O859" s="107">
        <v>0</v>
      </c>
      <c r="P859" s="107"/>
      <c r="Q859" s="107"/>
      <c r="R859" s="107">
        <v>0</v>
      </c>
      <c r="S859" s="107"/>
      <c r="T859" s="107">
        <v>0</v>
      </c>
      <c r="U859" s="107"/>
      <c r="V859" s="107">
        <v>0</v>
      </c>
      <c r="W859" s="107"/>
      <c r="X859" s="107"/>
    </row>
    <row r="860" spans="1:24" ht="63">
      <c r="A860" s="115" t="s">
        <v>1225</v>
      </c>
      <c r="B860" s="122" t="s">
        <v>1032</v>
      </c>
      <c r="C860" s="119" t="s">
        <v>2067</v>
      </c>
      <c r="D860" s="107">
        <v>0</v>
      </c>
      <c r="E860" s="107"/>
      <c r="F860" s="107">
        <v>0</v>
      </c>
      <c r="G860" s="107"/>
      <c r="H860" s="107">
        <v>0</v>
      </c>
      <c r="I860" s="107"/>
      <c r="J860" s="107"/>
      <c r="K860" s="107">
        <v>0</v>
      </c>
      <c r="L860" s="107"/>
      <c r="M860" s="107">
        <v>0</v>
      </c>
      <c r="N860" s="107"/>
      <c r="O860" s="107">
        <v>0</v>
      </c>
      <c r="P860" s="107"/>
      <c r="Q860" s="107"/>
      <c r="R860" s="107">
        <v>0</v>
      </c>
      <c r="S860" s="107"/>
      <c r="T860" s="107">
        <v>0</v>
      </c>
      <c r="U860" s="107"/>
      <c r="V860" s="107">
        <v>0</v>
      </c>
      <c r="W860" s="107"/>
      <c r="X860" s="107"/>
    </row>
    <row r="861" spans="1:24" ht="78.75">
      <c r="A861" s="115" t="s">
        <v>1225</v>
      </c>
      <c r="B861" s="122" t="s">
        <v>1033</v>
      </c>
      <c r="C861" s="119" t="s">
        <v>2068</v>
      </c>
      <c r="D861" s="107">
        <v>0</v>
      </c>
      <c r="E861" s="107"/>
      <c r="F861" s="107">
        <v>0</v>
      </c>
      <c r="G861" s="107"/>
      <c r="H861" s="107">
        <v>0</v>
      </c>
      <c r="I861" s="107"/>
      <c r="J861" s="107"/>
      <c r="K861" s="107">
        <v>0</v>
      </c>
      <c r="L861" s="107"/>
      <c r="M861" s="107">
        <v>0</v>
      </c>
      <c r="N861" s="107"/>
      <c r="O861" s="107">
        <v>0</v>
      </c>
      <c r="P861" s="107"/>
      <c r="Q861" s="107"/>
      <c r="R861" s="107">
        <v>0</v>
      </c>
      <c r="S861" s="107"/>
      <c r="T861" s="107">
        <v>0</v>
      </c>
      <c r="U861" s="107"/>
      <c r="V861" s="107">
        <v>0</v>
      </c>
      <c r="W861" s="107"/>
      <c r="X861" s="107"/>
    </row>
    <row r="862" spans="1:24" ht="63">
      <c r="A862" s="115" t="s">
        <v>1225</v>
      </c>
      <c r="B862" s="122" t="s">
        <v>1034</v>
      </c>
      <c r="C862" s="119" t="s">
        <v>2069</v>
      </c>
      <c r="D862" s="107">
        <v>0</v>
      </c>
      <c r="E862" s="107"/>
      <c r="F862" s="107">
        <v>0</v>
      </c>
      <c r="G862" s="107"/>
      <c r="H862" s="107">
        <v>0</v>
      </c>
      <c r="I862" s="107"/>
      <c r="J862" s="107"/>
      <c r="K862" s="107">
        <v>0</v>
      </c>
      <c r="L862" s="107"/>
      <c r="M862" s="107">
        <v>0</v>
      </c>
      <c r="N862" s="107"/>
      <c r="O862" s="107">
        <v>0</v>
      </c>
      <c r="P862" s="107"/>
      <c r="Q862" s="107"/>
      <c r="R862" s="107">
        <v>0</v>
      </c>
      <c r="S862" s="107"/>
      <c r="T862" s="107">
        <v>0</v>
      </c>
      <c r="U862" s="107"/>
      <c r="V862" s="107">
        <v>0</v>
      </c>
      <c r="W862" s="107"/>
      <c r="X862" s="107"/>
    </row>
    <row r="863" spans="1:24" ht="78.75">
      <c r="A863" s="115" t="s">
        <v>1225</v>
      </c>
      <c r="B863" s="122" t="s">
        <v>1035</v>
      </c>
      <c r="C863" s="119" t="s">
        <v>2070</v>
      </c>
      <c r="D863" s="107">
        <v>0</v>
      </c>
      <c r="E863" s="107"/>
      <c r="F863" s="107">
        <v>0</v>
      </c>
      <c r="G863" s="107"/>
      <c r="H863" s="107">
        <v>0</v>
      </c>
      <c r="I863" s="107"/>
      <c r="J863" s="107"/>
      <c r="K863" s="107">
        <v>0</v>
      </c>
      <c r="L863" s="107"/>
      <c r="M863" s="107">
        <v>0</v>
      </c>
      <c r="N863" s="107"/>
      <c r="O863" s="107">
        <v>0</v>
      </c>
      <c r="P863" s="107"/>
      <c r="Q863" s="107"/>
      <c r="R863" s="107">
        <v>0</v>
      </c>
      <c r="S863" s="107"/>
      <c r="T863" s="107">
        <v>0</v>
      </c>
      <c r="U863" s="107"/>
      <c r="V863" s="107">
        <v>0</v>
      </c>
      <c r="W863" s="107"/>
      <c r="X863" s="107"/>
    </row>
    <row r="864" spans="1:24" ht="78.75">
      <c r="A864" s="115" t="s">
        <v>1225</v>
      </c>
      <c r="B864" s="122" t="s">
        <v>1036</v>
      </c>
      <c r="C864" s="119" t="s">
        <v>2071</v>
      </c>
      <c r="D864" s="107">
        <v>0</v>
      </c>
      <c r="E864" s="107"/>
      <c r="F864" s="107">
        <v>0</v>
      </c>
      <c r="G864" s="107"/>
      <c r="H864" s="107">
        <v>0</v>
      </c>
      <c r="I864" s="107"/>
      <c r="J864" s="107"/>
      <c r="K864" s="107">
        <v>0</v>
      </c>
      <c r="L864" s="107"/>
      <c r="M864" s="107">
        <v>0</v>
      </c>
      <c r="N864" s="107"/>
      <c r="O864" s="107">
        <v>0</v>
      </c>
      <c r="P864" s="107"/>
      <c r="Q864" s="107"/>
      <c r="R864" s="107">
        <v>0</v>
      </c>
      <c r="S864" s="107"/>
      <c r="T864" s="107">
        <v>0</v>
      </c>
      <c r="U864" s="107"/>
      <c r="V864" s="107">
        <v>0</v>
      </c>
      <c r="W864" s="107"/>
      <c r="X864" s="107"/>
    </row>
    <row r="865" spans="1:24" ht="78.75">
      <c r="A865" s="115" t="s">
        <v>1225</v>
      </c>
      <c r="B865" s="122" t="s">
        <v>1037</v>
      </c>
      <c r="C865" s="119" t="s">
        <v>2072</v>
      </c>
      <c r="D865" s="107">
        <v>0</v>
      </c>
      <c r="E865" s="107"/>
      <c r="F865" s="107">
        <v>0</v>
      </c>
      <c r="G865" s="107"/>
      <c r="H865" s="107">
        <v>0</v>
      </c>
      <c r="I865" s="107"/>
      <c r="J865" s="107"/>
      <c r="K865" s="107">
        <v>0</v>
      </c>
      <c r="L865" s="107"/>
      <c r="M865" s="107">
        <v>0</v>
      </c>
      <c r="N865" s="107"/>
      <c r="O865" s="107">
        <v>0</v>
      </c>
      <c r="P865" s="107"/>
      <c r="Q865" s="107"/>
      <c r="R865" s="107">
        <v>0</v>
      </c>
      <c r="S865" s="107"/>
      <c r="T865" s="107">
        <v>0</v>
      </c>
      <c r="U865" s="107"/>
      <c r="V865" s="107">
        <v>0</v>
      </c>
      <c r="W865" s="107"/>
      <c r="X865" s="107"/>
    </row>
    <row r="866" spans="1:24" ht="78.75">
      <c r="A866" s="115" t="s">
        <v>1225</v>
      </c>
      <c r="B866" s="122" t="s">
        <v>1038</v>
      </c>
      <c r="C866" s="119" t="s">
        <v>2073</v>
      </c>
      <c r="D866" s="107">
        <v>0</v>
      </c>
      <c r="E866" s="107"/>
      <c r="F866" s="107">
        <v>0</v>
      </c>
      <c r="G866" s="107"/>
      <c r="H866" s="107">
        <v>0</v>
      </c>
      <c r="I866" s="107"/>
      <c r="J866" s="107"/>
      <c r="K866" s="107">
        <v>0</v>
      </c>
      <c r="L866" s="107"/>
      <c r="M866" s="107">
        <v>0</v>
      </c>
      <c r="N866" s="107"/>
      <c r="O866" s="107">
        <v>0</v>
      </c>
      <c r="P866" s="107"/>
      <c r="Q866" s="107"/>
      <c r="R866" s="107">
        <v>0</v>
      </c>
      <c r="S866" s="107"/>
      <c r="T866" s="107">
        <v>0</v>
      </c>
      <c r="U866" s="107"/>
      <c r="V866" s="107">
        <v>0</v>
      </c>
      <c r="W866" s="107"/>
      <c r="X866" s="107"/>
    </row>
    <row r="867" spans="1:24" ht="94.5">
      <c r="A867" s="115" t="s">
        <v>1225</v>
      </c>
      <c r="B867" s="122" t="s">
        <v>1039</v>
      </c>
      <c r="C867" s="119" t="s">
        <v>2074</v>
      </c>
      <c r="D867" s="107">
        <v>0</v>
      </c>
      <c r="E867" s="107"/>
      <c r="F867" s="107">
        <v>0</v>
      </c>
      <c r="G867" s="107"/>
      <c r="H867" s="107">
        <v>0</v>
      </c>
      <c r="I867" s="107"/>
      <c r="J867" s="107"/>
      <c r="K867" s="107">
        <v>0</v>
      </c>
      <c r="L867" s="107"/>
      <c r="M867" s="107">
        <v>0</v>
      </c>
      <c r="N867" s="107"/>
      <c r="O867" s="107">
        <v>0</v>
      </c>
      <c r="P867" s="107"/>
      <c r="Q867" s="107"/>
      <c r="R867" s="107">
        <v>0</v>
      </c>
      <c r="S867" s="107"/>
      <c r="T867" s="107">
        <v>0</v>
      </c>
      <c r="U867" s="107"/>
      <c r="V867" s="107">
        <v>0</v>
      </c>
      <c r="W867" s="107"/>
      <c r="X867" s="107"/>
    </row>
    <row r="868" spans="1:24" ht="94.5">
      <c r="A868" s="115" t="s">
        <v>1225</v>
      </c>
      <c r="B868" s="122" t="s">
        <v>1040</v>
      </c>
      <c r="C868" s="119" t="s">
        <v>2075</v>
      </c>
      <c r="D868" s="107">
        <v>0</v>
      </c>
      <c r="E868" s="107"/>
      <c r="F868" s="107">
        <v>0</v>
      </c>
      <c r="G868" s="107"/>
      <c r="H868" s="107">
        <v>0</v>
      </c>
      <c r="I868" s="107"/>
      <c r="J868" s="107"/>
      <c r="K868" s="107">
        <v>0</v>
      </c>
      <c r="L868" s="107"/>
      <c r="M868" s="107">
        <v>0</v>
      </c>
      <c r="N868" s="107"/>
      <c r="O868" s="107">
        <v>0</v>
      </c>
      <c r="P868" s="107"/>
      <c r="Q868" s="107"/>
      <c r="R868" s="107">
        <v>0</v>
      </c>
      <c r="S868" s="107"/>
      <c r="T868" s="107">
        <v>0</v>
      </c>
      <c r="U868" s="107"/>
      <c r="V868" s="107">
        <v>0</v>
      </c>
      <c r="W868" s="107"/>
      <c r="X868" s="107"/>
    </row>
    <row r="869" spans="1:24" ht="110.25">
      <c r="A869" s="115" t="s">
        <v>1225</v>
      </c>
      <c r="B869" s="122" t="s">
        <v>1041</v>
      </c>
      <c r="C869" s="119" t="s">
        <v>2076</v>
      </c>
      <c r="D869" s="107">
        <v>0</v>
      </c>
      <c r="E869" s="107"/>
      <c r="F869" s="107">
        <v>0</v>
      </c>
      <c r="G869" s="107"/>
      <c r="H869" s="107">
        <v>0</v>
      </c>
      <c r="I869" s="107"/>
      <c r="J869" s="107"/>
      <c r="K869" s="107">
        <v>0</v>
      </c>
      <c r="L869" s="107"/>
      <c r="M869" s="107">
        <v>0</v>
      </c>
      <c r="N869" s="107"/>
      <c r="O869" s="107">
        <v>0</v>
      </c>
      <c r="P869" s="107"/>
      <c r="Q869" s="107"/>
      <c r="R869" s="107">
        <v>0</v>
      </c>
      <c r="S869" s="107"/>
      <c r="T869" s="107">
        <v>0</v>
      </c>
      <c r="U869" s="107"/>
      <c r="V869" s="107">
        <v>0</v>
      </c>
      <c r="W869" s="107"/>
      <c r="X869" s="107"/>
    </row>
    <row r="870" spans="1:24" ht="78.75">
      <c r="A870" s="115" t="s">
        <v>1225</v>
      </c>
      <c r="B870" s="122" t="s">
        <v>1042</v>
      </c>
      <c r="C870" s="119" t="s">
        <v>2077</v>
      </c>
      <c r="D870" s="107">
        <v>0</v>
      </c>
      <c r="E870" s="107"/>
      <c r="F870" s="107">
        <v>0</v>
      </c>
      <c r="G870" s="107"/>
      <c r="H870" s="107">
        <v>0</v>
      </c>
      <c r="I870" s="107"/>
      <c r="J870" s="107"/>
      <c r="K870" s="107">
        <v>0</v>
      </c>
      <c r="L870" s="107"/>
      <c r="M870" s="107">
        <v>0</v>
      </c>
      <c r="N870" s="107"/>
      <c r="O870" s="107">
        <v>0</v>
      </c>
      <c r="P870" s="107"/>
      <c r="Q870" s="107"/>
      <c r="R870" s="107">
        <v>0</v>
      </c>
      <c r="S870" s="107"/>
      <c r="T870" s="107">
        <v>0</v>
      </c>
      <c r="U870" s="107"/>
      <c r="V870" s="107">
        <v>0</v>
      </c>
      <c r="W870" s="107"/>
      <c r="X870" s="107"/>
    </row>
    <row r="871" spans="1:24" ht="63">
      <c r="A871" s="115" t="s">
        <v>1225</v>
      </c>
      <c r="B871" s="122" t="s">
        <v>1043</v>
      </c>
      <c r="C871" s="119" t="s">
        <v>2078</v>
      </c>
      <c r="D871" s="107">
        <v>0</v>
      </c>
      <c r="E871" s="107"/>
      <c r="F871" s="107">
        <v>0</v>
      </c>
      <c r="G871" s="107"/>
      <c r="H871" s="107">
        <v>0</v>
      </c>
      <c r="I871" s="107"/>
      <c r="J871" s="107"/>
      <c r="K871" s="107">
        <v>0</v>
      </c>
      <c r="L871" s="107"/>
      <c r="M871" s="107">
        <v>0</v>
      </c>
      <c r="N871" s="107"/>
      <c r="O871" s="107">
        <v>0</v>
      </c>
      <c r="P871" s="107"/>
      <c r="Q871" s="107"/>
      <c r="R871" s="107">
        <v>0</v>
      </c>
      <c r="S871" s="107"/>
      <c r="T871" s="107">
        <v>0</v>
      </c>
      <c r="U871" s="107"/>
      <c r="V871" s="107">
        <v>0</v>
      </c>
      <c r="W871" s="107"/>
      <c r="X871" s="107"/>
    </row>
    <row r="872" spans="1:24" ht="63">
      <c r="A872" s="115" t="s">
        <v>1225</v>
      </c>
      <c r="B872" s="122" t="s">
        <v>1044</v>
      </c>
      <c r="C872" s="119" t="s">
        <v>2079</v>
      </c>
      <c r="D872" s="107">
        <v>0</v>
      </c>
      <c r="E872" s="107"/>
      <c r="F872" s="107">
        <v>0</v>
      </c>
      <c r="G872" s="107"/>
      <c r="H872" s="107">
        <v>0</v>
      </c>
      <c r="I872" s="107"/>
      <c r="J872" s="107"/>
      <c r="K872" s="107">
        <v>0</v>
      </c>
      <c r="L872" s="107"/>
      <c r="M872" s="107">
        <v>0</v>
      </c>
      <c r="N872" s="107"/>
      <c r="O872" s="107">
        <v>0</v>
      </c>
      <c r="P872" s="107"/>
      <c r="Q872" s="107"/>
      <c r="R872" s="107">
        <v>0</v>
      </c>
      <c r="S872" s="107"/>
      <c r="T872" s="107">
        <v>0</v>
      </c>
      <c r="U872" s="107"/>
      <c r="V872" s="107">
        <v>0</v>
      </c>
      <c r="W872" s="107"/>
      <c r="X872" s="107"/>
    </row>
    <row r="873" spans="1:24" ht="94.5">
      <c r="A873" s="115" t="s">
        <v>1225</v>
      </c>
      <c r="B873" s="122" t="s">
        <v>1045</v>
      </c>
      <c r="C873" s="119" t="s">
        <v>2080</v>
      </c>
      <c r="D873" s="107">
        <v>0</v>
      </c>
      <c r="E873" s="107"/>
      <c r="F873" s="107">
        <v>0</v>
      </c>
      <c r="G873" s="107"/>
      <c r="H873" s="107">
        <v>0</v>
      </c>
      <c r="I873" s="107"/>
      <c r="J873" s="107"/>
      <c r="K873" s="107">
        <v>0</v>
      </c>
      <c r="L873" s="107"/>
      <c r="M873" s="107">
        <v>0</v>
      </c>
      <c r="N873" s="107"/>
      <c r="O873" s="107">
        <v>0</v>
      </c>
      <c r="P873" s="107"/>
      <c r="Q873" s="107"/>
      <c r="R873" s="107">
        <v>0</v>
      </c>
      <c r="S873" s="107"/>
      <c r="T873" s="107">
        <v>0</v>
      </c>
      <c r="U873" s="107"/>
      <c r="V873" s="107">
        <v>0</v>
      </c>
      <c r="W873" s="107"/>
      <c r="X873" s="107"/>
    </row>
    <row r="874" spans="1:24" ht="141.75">
      <c r="A874" s="115" t="s">
        <v>1225</v>
      </c>
      <c r="B874" s="122" t="s">
        <v>1046</v>
      </c>
      <c r="C874" s="119" t="s">
        <v>2081</v>
      </c>
      <c r="D874" s="107">
        <v>0</v>
      </c>
      <c r="E874" s="107"/>
      <c r="F874" s="107">
        <v>0</v>
      </c>
      <c r="G874" s="107"/>
      <c r="H874" s="107">
        <v>0</v>
      </c>
      <c r="I874" s="107"/>
      <c r="J874" s="107"/>
      <c r="K874" s="107">
        <v>0</v>
      </c>
      <c r="L874" s="107"/>
      <c r="M874" s="107">
        <v>0</v>
      </c>
      <c r="N874" s="107"/>
      <c r="O874" s="107">
        <v>0</v>
      </c>
      <c r="P874" s="107"/>
      <c r="Q874" s="107"/>
      <c r="R874" s="107">
        <v>0</v>
      </c>
      <c r="S874" s="107"/>
      <c r="T874" s="107">
        <v>0</v>
      </c>
      <c r="U874" s="107"/>
      <c r="V874" s="107">
        <v>0</v>
      </c>
      <c r="W874" s="107"/>
      <c r="X874" s="107"/>
    </row>
    <row r="875" spans="1:24" ht="63">
      <c r="A875" s="115" t="s">
        <v>1225</v>
      </c>
      <c r="B875" s="122" t="s">
        <v>1047</v>
      </c>
      <c r="C875" s="119" t="s">
        <v>2082</v>
      </c>
      <c r="D875" s="107">
        <v>0</v>
      </c>
      <c r="E875" s="107"/>
      <c r="F875" s="107">
        <v>0</v>
      </c>
      <c r="G875" s="107"/>
      <c r="H875" s="107">
        <v>0</v>
      </c>
      <c r="I875" s="107"/>
      <c r="J875" s="107"/>
      <c r="K875" s="107">
        <v>0</v>
      </c>
      <c r="L875" s="107"/>
      <c r="M875" s="107">
        <v>0</v>
      </c>
      <c r="N875" s="107"/>
      <c r="O875" s="107">
        <v>0</v>
      </c>
      <c r="P875" s="107"/>
      <c r="Q875" s="107"/>
      <c r="R875" s="107">
        <v>0</v>
      </c>
      <c r="S875" s="107"/>
      <c r="T875" s="107">
        <v>0</v>
      </c>
      <c r="U875" s="107"/>
      <c r="V875" s="107">
        <v>0</v>
      </c>
      <c r="W875" s="107"/>
      <c r="X875" s="107"/>
    </row>
    <row r="876" spans="1:24" ht="63">
      <c r="A876" s="115" t="s">
        <v>1225</v>
      </c>
      <c r="B876" s="122" t="s">
        <v>1048</v>
      </c>
      <c r="C876" s="119" t="s">
        <v>2083</v>
      </c>
      <c r="D876" s="107">
        <v>0</v>
      </c>
      <c r="E876" s="107"/>
      <c r="F876" s="107">
        <v>0</v>
      </c>
      <c r="G876" s="107"/>
      <c r="H876" s="107">
        <v>0</v>
      </c>
      <c r="I876" s="107"/>
      <c r="J876" s="107"/>
      <c r="K876" s="107">
        <v>0</v>
      </c>
      <c r="L876" s="107"/>
      <c r="M876" s="107">
        <v>0</v>
      </c>
      <c r="N876" s="107"/>
      <c r="O876" s="107">
        <v>0</v>
      </c>
      <c r="P876" s="107"/>
      <c r="Q876" s="107"/>
      <c r="R876" s="107">
        <v>0</v>
      </c>
      <c r="S876" s="107"/>
      <c r="T876" s="107">
        <v>0</v>
      </c>
      <c r="U876" s="107"/>
      <c r="V876" s="107">
        <v>0</v>
      </c>
      <c r="W876" s="107"/>
      <c r="X876" s="107"/>
    </row>
    <row r="877" spans="1:24" ht="110.25">
      <c r="A877" s="115" t="s">
        <v>1225</v>
      </c>
      <c r="B877" s="122" t="s">
        <v>1049</v>
      </c>
      <c r="C877" s="119" t="s">
        <v>2084</v>
      </c>
      <c r="D877" s="107">
        <v>0</v>
      </c>
      <c r="E877" s="107"/>
      <c r="F877" s="107">
        <v>0</v>
      </c>
      <c r="G877" s="107"/>
      <c r="H877" s="107">
        <v>0</v>
      </c>
      <c r="I877" s="107"/>
      <c r="J877" s="107"/>
      <c r="K877" s="107">
        <v>0</v>
      </c>
      <c r="L877" s="107"/>
      <c r="M877" s="107">
        <v>0</v>
      </c>
      <c r="N877" s="107"/>
      <c r="O877" s="107">
        <v>0</v>
      </c>
      <c r="P877" s="107"/>
      <c r="Q877" s="107"/>
      <c r="R877" s="107">
        <v>0</v>
      </c>
      <c r="S877" s="107"/>
      <c r="T877" s="107">
        <v>0</v>
      </c>
      <c r="U877" s="107"/>
      <c r="V877" s="107">
        <v>0</v>
      </c>
      <c r="W877" s="107"/>
      <c r="X877" s="107"/>
    </row>
    <row r="878" spans="1:24" ht="63">
      <c r="A878" s="115" t="s">
        <v>1225</v>
      </c>
      <c r="B878" s="122" t="s">
        <v>1050</v>
      </c>
      <c r="C878" s="119" t="s">
        <v>2085</v>
      </c>
      <c r="D878" s="107">
        <v>0.5</v>
      </c>
      <c r="E878" s="107"/>
      <c r="F878" s="107">
        <v>0</v>
      </c>
      <c r="G878" s="107"/>
      <c r="H878" s="107">
        <v>0.87199999999999989</v>
      </c>
      <c r="I878" s="107"/>
      <c r="J878" s="107"/>
      <c r="K878" s="107">
        <v>0.5</v>
      </c>
      <c r="L878" s="107"/>
      <c r="M878" s="107">
        <v>0</v>
      </c>
      <c r="N878" s="107"/>
      <c r="O878" s="107">
        <v>0.87199999999999989</v>
      </c>
      <c r="P878" s="107"/>
      <c r="Q878" s="107"/>
      <c r="R878" s="107">
        <v>0.5</v>
      </c>
      <c r="S878" s="107"/>
      <c r="T878" s="107">
        <v>0</v>
      </c>
      <c r="U878" s="107"/>
      <c r="V878" s="107">
        <v>0.87199999999999989</v>
      </c>
      <c r="W878" s="107"/>
      <c r="X878" s="107"/>
    </row>
    <row r="879" spans="1:24" ht="63">
      <c r="A879" s="115" t="s">
        <v>1225</v>
      </c>
      <c r="B879" s="122" t="s">
        <v>1051</v>
      </c>
      <c r="C879" s="119" t="s">
        <v>2086</v>
      </c>
      <c r="D879" s="107">
        <v>0</v>
      </c>
      <c r="E879" s="107"/>
      <c r="F879" s="107">
        <v>0</v>
      </c>
      <c r="G879" s="107"/>
      <c r="H879" s="107">
        <v>0</v>
      </c>
      <c r="I879" s="107"/>
      <c r="J879" s="107"/>
      <c r="K879" s="107">
        <v>0</v>
      </c>
      <c r="L879" s="107"/>
      <c r="M879" s="107">
        <v>0</v>
      </c>
      <c r="N879" s="107"/>
      <c r="O879" s="107">
        <v>0</v>
      </c>
      <c r="P879" s="107"/>
      <c r="Q879" s="107"/>
      <c r="R879" s="107">
        <v>0</v>
      </c>
      <c r="S879" s="107"/>
      <c r="T879" s="107">
        <v>0</v>
      </c>
      <c r="U879" s="107"/>
      <c r="V879" s="107">
        <v>0</v>
      </c>
      <c r="W879" s="107"/>
      <c r="X879" s="107"/>
    </row>
    <row r="880" spans="1:24" ht="78.75">
      <c r="A880" s="115" t="s">
        <v>1225</v>
      </c>
      <c r="B880" s="122" t="s">
        <v>1052</v>
      </c>
      <c r="C880" s="119" t="s">
        <v>2087</v>
      </c>
      <c r="D880" s="107">
        <v>0</v>
      </c>
      <c r="E880" s="107"/>
      <c r="F880" s="107">
        <v>0</v>
      </c>
      <c r="G880" s="107"/>
      <c r="H880" s="107">
        <v>0</v>
      </c>
      <c r="I880" s="107"/>
      <c r="J880" s="107"/>
      <c r="K880" s="107">
        <v>0</v>
      </c>
      <c r="L880" s="107"/>
      <c r="M880" s="107">
        <v>0</v>
      </c>
      <c r="N880" s="107"/>
      <c r="O880" s="107">
        <v>0</v>
      </c>
      <c r="P880" s="107"/>
      <c r="Q880" s="107"/>
      <c r="R880" s="107">
        <v>0</v>
      </c>
      <c r="S880" s="107"/>
      <c r="T880" s="107">
        <v>0</v>
      </c>
      <c r="U880" s="107"/>
      <c r="V880" s="107">
        <v>0</v>
      </c>
      <c r="W880" s="107"/>
      <c r="X880" s="107"/>
    </row>
    <row r="881" spans="1:24" ht="47.25">
      <c r="A881" s="115" t="s">
        <v>1225</v>
      </c>
      <c r="B881" s="122" t="s">
        <v>1053</v>
      </c>
      <c r="C881" s="119" t="s">
        <v>2088</v>
      </c>
      <c r="D881" s="107">
        <v>0</v>
      </c>
      <c r="E881" s="107"/>
      <c r="F881" s="107">
        <v>0</v>
      </c>
      <c r="G881" s="107"/>
      <c r="H881" s="107">
        <v>0</v>
      </c>
      <c r="I881" s="107"/>
      <c r="J881" s="107"/>
      <c r="K881" s="107">
        <v>0</v>
      </c>
      <c r="L881" s="107"/>
      <c r="M881" s="107">
        <v>0</v>
      </c>
      <c r="N881" s="107"/>
      <c r="O881" s="107">
        <v>0</v>
      </c>
      <c r="P881" s="107"/>
      <c r="Q881" s="107"/>
      <c r="R881" s="107">
        <v>0</v>
      </c>
      <c r="S881" s="107"/>
      <c r="T881" s="107">
        <v>0</v>
      </c>
      <c r="U881" s="107"/>
      <c r="V881" s="107">
        <v>0</v>
      </c>
      <c r="W881" s="107"/>
      <c r="X881" s="107"/>
    </row>
    <row r="882" spans="1:24" ht="63">
      <c r="A882" s="115" t="s">
        <v>1225</v>
      </c>
      <c r="B882" s="122" t="s">
        <v>1054</v>
      </c>
      <c r="C882" s="119" t="s">
        <v>2089</v>
      </c>
      <c r="D882" s="107">
        <v>0</v>
      </c>
      <c r="E882" s="107"/>
      <c r="F882" s="107">
        <v>0</v>
      </c>
      <c r="G882" s="107"/>
      <c r="H882" s="107">
        <v>0</v>
      </c>
      <c r="I882" s="107"/>
      <c r="J882" s="107"/>
      <c r="K882" s="107">
        <v>0</v>
      </c>
      <c r="L882" s="107"/>
      <c r="M882" s="107">
        <v>0</v>
      </c>
      <c r="N882" s="107"/>
      <c r="O882" s="107">
        <v>0</v>
      </c>
      <c r="P882" s="107"/>
      <c r="Q882" s="107"/>
      <c r="R882" s="107">
        <v>0</v>
      </c>
      <c r="S882" s="107"/>
      <c r="T882" s="107">
        <v>0</v>
      </c>
      <c r="U882" s="107"/>
      <c r="V882" s="107">
        <v>0</v>
      </c>
      <c r="W882" s="107"/>
      <c r="X882" s="107"/>
    </row>
    <row r="883" spans="1:24" ht="63">
      <c r="A883" s="115" t="s">
        <v>1225</v>
      </c>
      <c r="B883" s="122" t="s">
        <v>1055</v>
      </c>
      <c r="C883" s="119" t="s">
        <v>2090</v>
      </c>
      <c r="D883" s="107">
        <v>0</v>
      </c>
      <c r="E883" s="107"/>
      <c r="F883" s="107">
        <v>0</v>
      </c>
      <c r="G883" s="107"/>
      <c r="H883" s="107">
        <v>0</v>
      </c>
      <c r="I883" s="107"/>
      <c r="J883" s="107"/>
      <c r="K883" s="107">
        <v>0</v>
      </c>
      <c r="L883" s="107"/>
      <c r="M883" s="107">
        <v>0</v>
      </c>
      <c r="N883" s="107"/>
      <c r="O883" s="107">
        <v>0</v>
      </c>
      <c r="P883" s="107"/>
      <c r="Q883" s="107"/>
      <c r="R883" s="107">
        <v>0</v>
      </c>
      <c r="S883" s="107"/>
      <c r="T883" s="107">
        <v>0</v>
      </c>
      <c r="U883" s="107"/>
      <c r="V883" s="107">
        <v>0</v>
      </c>
      <c r="W883" s="107"/>
      <c r="X883" s="107"/>
    </row>
    <row r="884" spans="1:24" ht="94.5">
      <c r="A884" s="115" t="s">
        <v>1225</v>
      </c>
      <c r="B884" s="122" t="s">
        <v>1056</v>
      </c>
      <c r="C884" s="119" t="s">
        <v>2091</v>
      </c>
      <c r="D884" s="107">
        <v>0</v>
      </c>
      <c r="E884" s="107"/>
      <c r="F884" s="107">
        <v>0</v>
      </c>
      <c r="G884" s="107"/>
      <c r="H884" s="107">
        <v>0</v>
      </c>
      <c r="I884" s="107"/>
      <c r="J884" s="107"/>
      <c r="K884" s="107">
        <v>0</v>
      </c>
      <c r="L884" s="107"/>
      <c r="M884" s="107">
        <v>0</v>
      </c>
      <c r="N884" s="107"/>
      <c r="O884" s="107">
        <v>0</v>
      </c>
      <c r="P884" s="107"/>
      <c r="Q884" s="107"/>
      <c r="R884" s="107">
        <v>0</v>
      </c>
      <c r="S884" s="107"/>
      <c r="T884" s="107">
        <v>0</v>
      </c>
      <c r="U884" s="107"/>
      <c r="V884" s="107">
        <v>0</v>
      </c>
      <c r="W884" s="107"/>
      <c r="X884" s="107"/>
    </row>
    <row r="885" spans="1:24" ht="47.25">
      <c r="A885" s="115" t="s">
        <v>1225</v>
      </c>
      <c r="B885" s="122" t="s">
        <v>1057</v>
      </c>
      <c r="C885" s="119" t="s">
        <v>2092</v>
      </c>
      <c r="D885" s="107">
        <v>0</v>
      </c>
      <c r="E885" s="107"/>
      <c r="F885" s="107">
        <v>0</v>
      </c>
      <c r="G885" s="107"/>
      <c r="H885" s="107">
        <v>0.070000000000000007</v>
      </c>
      <c r="I885" s="107"/>
      <c r="J885" s="107"/>
      <c r="K885" s="107">
        <v>0</v>
      </c>
      <c r="L885" s="107"/>
      <c r="M885" s="107">
        <v>0</v>
      </c>
      <c r="N885" s="107"/>
      <c r="O885" s="107">
        <v>0.070000000000000007</v>
      </c>
      <c r="P885" s="107"/>
      <c r="Q885" s="107"/>
      <c r="R885" s="107">
        <v>0</v>
      </c>
      <c r="S885" s="107"/>
      <c r="T885" s="107">
        <v>0</v>
      </c>
      <c r="U885" s="107"/>
      <c r="V885" s="107">
        <v>0.070000000000000007</v>
      </c>
      <c r="W885" s="107"/>
      <c r="X885" s="107"/>
    </row>
    <row r="886" spans="1:24" ht="78.75">
      <c r="A886" s="115" t="s">
        <v>1225</v>
      </c>
      <c r="B886" s="122" t="s">
        <v>1058</v>
      </c>
      <c r="C886" s="119" t="s">
        <v>2093</v>
      </c>
      <c r="D886" s="107">
        <v>0</v>
      </c>
      <c r="E886" s="107"/>
      <c r="F886" s="107">
        <v>0</v>
      </c>
      <c r="G886" s="107"/>
      <c r="H886" s="107">
        <v>0</v>
      </c>
      <c r="I886" s="107"/>
      <c r="J886" s="107"/>
      <c r="K886" s="107">
        <v>0</v>
      </c>
      <c r="L886" s="107"/>
      <c r="M886" s="107">
        <v>0</v>
      </c>
      <c r="N886" s="107"/>
      <c r="O886" s="107">
        <v>0</v>
      </c>
      <c r="P886" s="107"/>
      <c r="Q886" s="107"/>
      <c r="R886" s="107">
        <v>0</v>
      </c>
      <c r="S886" s="107"/>
      <c r="T886" s="107">
        <v>0</v>
      </c>
      <c r="U886" s="107"/>
      <c r="V886" s="107">
        <v>0</v>
      </c>
      <c r="W886" s="107"/>
      <c r="X886" s="107"/>
    </row>
    <row r="887" spans="1:24" ht="63">
      <c r="A887" s="115" t="s">
        <v>1225</v>
      </c>
      <c r="B887" s="122" t="s">
        <v>1059</v>
      </c>
      <c r="C887" s="119" t="s">
        <v>2094</v>
      </c>
      <c r="D887" s="107">
        <v>0</v>
      </c>
      <c r="E887" s="107"/>
      <c r="F887" s="107">
        <v>0</v>
      </c>
      <c r="G887" s="107"/>
      <c r="H887" s="107">
        <v>0</v>
      </c>
      <c r="I887" s="107"/>
      <c r="J887" s="107"/>
      <c r="K887" s="107">
        <v>0</v>
      </c>
      <c r="L887" s="107"/>
      <c r="M887" s="107">
        <v>0</v>
      </c>
      <c r="N887" s="107"/>
      <c r="O887" s="107">
        <v>0</v>
      </c>
      <c r="P887" s="107"/>
      <c r="Q887" s="107"/>
      <c r="R887" s="107">
        <v>0</v>
      </c>
      <c r="S887" s="107"/>
      <c r="T887" s="107">
        <v>0</v>
      </c>
      <c r="U887" s="107"/>
      <c r="V887" s="107">
        <v>0</v>
      </c>
      <c r="W887" s="107"/>
      <c r="X887" s="107"/>
    </row>
    <row r="888" spans="1:24" ht="78.75">
      <c r="A888" s="115" t="s">
        <v>1225</v>
      </c>
      <c r="B888" s="122" t="s">
        <v>1060</v>
      </c>
      <c r="C888" s="119" t="s">
        <v>2095</v>
      </c>
      <c r="D888" s="107">
        <v>0</v>
      </c>
      <c r="E888" s="107"/>
      <c r="F888" s="107">
        <v>0</v>
      </c>
      <c r="G888" s="107"/>
      <c r="H888" s="107">
        <v>0</v>
      </c>
      <c r="I888" s="107"/>
      <c r="J888" s="107"/>
      <c r="K888" s="107">
        <v>0</v>
      </c>
      <c r="L888" s="107"/>
      <c r="M888" s="107">
        <v>0</v>
      </c>
      <c r="N888" s="107"/>
      <c r="O888" s="107">
        <v>0</v>
      </c>
      <c r="P888" s="107"/>
      <c r="Q888" s="107"/>
      <c r="R888" s="107">
        <v>0</v>
      </c>
      <c r="S888" s="107"/>
      <c r="T888" s="107">
        <v>0</v>
      </c>
      <c r="U888" s="107"/>
      <c r="V888" s="107">
        <v>0</v>
      </c>
      <c r="W888" s="107"/>
      <c r="X888" s="107"/>
    </row>
    <row r="889" spans="1:24" ht="204.75">
      <c r="A889" s="115" t="s">
        <v>1225</v>
      </c>
      <c r="B889" s="122" t="s">
        <v>1061</v>
      </c>
      <c r="C889" s="119" t="s">
        <v>2096</v>
      </c>
      <c r="D889" s="107">
        <v>0</v>
      </c>
      <c r="E889" s="107"/>
      <c r="F889" s="107">
        <v>0</v>
      </c>
      <c r="G889" s="107"/>
      <c r="H889" s="107">
        <v>0</v>
      </c>
      <c r="I889" s="107"/>
      <c r="J889" s="107"/>
      <c r="K889" s="107">
        <v>0</v>
      </c>
      <c r="L889" s="107"/>
      <c r="M889" s="107">
        <v>0</v>
      </c>
      <c r="N889" s="107"/>
      <c r="O889" s="107">
        <v>0</v>
      </c>
      <c r="P889" s="107"/>
      <c r="Q889" s="107"/>
      <c r="R889" s="107">
        <v>0</v>
      </c>
      <c r="S889" s="107"/>
      <c r="T889" s="107">
        <v>0</v>
      </c>
      <c r="U889" s="107"/>
      <c r="V889" s="107">
        <v>0</v>
      </c>
      <c r="W889" s="107"/>
      <c r="X889" s="107"/>
    </row>
    <row r="890" spans="1:24" ht="78.75">
      <c r="A890" s="115" t="s">
        <v>1225</v>
      </c>
      <c r="B890" s="122" t="s">
        <v>1062</v>
      </c>
      <c r="C890" s="119" t="s">
        <v>2097</v>
      </c>
      <c r="D890" s="107">
        <v>0</v>
      </c>
      <c r="E890" s="107"/>
      <c r="F890" s="107">
        <v>0</v>
      </c>
      <c r="G890" s="107"/>
      <c r="H890" s="107">
        <v>0</v>
      </c>
      <c r="I890" s="107"/>
      <c r="J890" s="107"/>
      <c r="K890" s="107">
        <v>0</v>
      </c>
      <c r="L890" s="107"/>
      <c r="M890" s="107">
        <v>0</v>
      </c>
      <c r="N890" s="107"/>
      <c r="O890" s="107">
        <v>0</v>
      </c>
      <c r="P890" s="107"/>
      <c r="Q890" s="107"/>
      <c r="R890" s="107">
        <v>0</v>
      </c>
      <c r="S890" s="107"/>
      <c r="T890" s="107">
        <v>0</v>
      </c>
      <c r="U890" s="107"/>
      <c r="V890" s="107">
        <v>0</v>
      </c>
      <c r="W890" s="107"/>
      <c r="X890" s="107"/>
    </row>
    <row r="891" spans="1:24" ht="94.5">
      <c r="A891" s="115" t="s">
        <v>1225</v>
      </c>
      <c r="B891" s="122" t="s">
        <v>1063</v>
      </c>
      <c r="C891" s="119" t="s">
        <v>2098</v>
      </c>
      <c r="D891" s="107">
        <v>0</v>
      </c>
      <c r="E891" s="107"/>
      <c r="F891" s="107">
        <v>0</v>
      </c>
      <c r="G891" s="107"/>
      <c r="H891" s="107">
        <v>0</v>
      </c>
      <c r="I891" s="107"/>
      <c r="J891" s="107"/>
      <c r="K891" s="107">
        <v>0</v>
      </c>
      <c r="L891" s="107"/>
      <c r="M891" s="107">
        <v>0</v>
      </c>
      <c r="N891" s="107"/>
      <c r="O891" s="107">
        <v>0</v>
      </c>
      <c r="P891" s="107"/>
      <c r="Q891" s="107"/>
      <c r="R891" s="107">
        <v>0</v>
      </c>
      <c r="S891" s="107"/>
      <c r="T891" s="107">
        <v>0</v>
      </c>
      <c r="U891" s="107"/>
      <c r="V891" s="107">
        <v>0</v>
      </c>
      <c r="W891" s="107"/>
      <c r="X891" s="107"/>
    </row>
    <row r="892" spans="1:24" ht="126">
      <c r="A892" s="115" t="s">
        <v>1225</v>
      </c>
      <c r="B892" s="122" t="s">
        <v>1064</v>
      </c>
      <c r="C892" s="119" t="s">
        <v>2099</v>
      </c>
      <c r="D892" s="107">
        <v>0</v>
      </c>
      <c r="E892" s="107"/>
      <c r="F892" s="107">
        <v>0</v>
      </c>
      <c r="G892" s="107"/>
      <c r="H892" s="107">
        <v>0</v>
      </c>
      <c r="I892" s="107"/>
      <c r="J892" s="107"/>
      <c r="K892" s="107">
        <v>0</v>
      </c>
      <c r="L892" s="107"/>
      <c r="M892" s="107">
        <v>0</v>
      </c>
      <c r="N892" s="107"/>
      <c r="O892" s="107">
        <v>0</v>
      </c>
      <c r="P892" s="107"/>
      <c r="Q892" s="107"/>
      <c r="R892" s="107">
        <v>0</v>
      </c>
      <c r="S892" s="107"/>
      <c r="T892" s="107">
        <v>0</v>
      </c>
      <c r="U892" s="107"/>
      <c r="V892" s="107">
        <v>0</v>
      </c>
      <c r="W892" s="107"/>
      <c r="X892" s="107"/>
    </row>
    <row r="893" spans="1:24" ht="110.25">
      <c r="A893" s="115" t="s">
        <v>1225</v>
      </c>
      <c r="B893" s="122" t="s">
        <v>1065</v>
      </c>
      <c r="C893" s="119" t="s">
        <v>2100</v>
      </c>
      <c r="D893" s="107">
        <v>0</v>
      </c>
      <c r="E893" s="107"/>
      <c r="F893" s="107">
        <v>0</v>
      </c>
      <c r="G893" s="107"/>
      <c r="H893" s="107">
        <v>0</v>
      </c>
      <c r="I893" s="107"/>
      <c r="J893" s="107"/>
      <c r="K893" s="107">
        <v>0</v>
      </c>
      <c r="L893" s="107"/>
      <c r="M893" s="107">
        <v>0</v>
      </c>
      <c r="N893" s="107"/>
      <c r="O893" s="107">
        <v>0</v>
      </c>
      <c r="P893" s="107"/>
      <c r="Q893" s="107"/>
      <c r="R893" s="107">
        <v>0</v>
      </c>
      <c r="S893" s="107"/>
      <c r="T893" s="107">
        <v>0</v>
      </c>
      <c r="U893" s="107"/>
      <c r="V893" s="107">
        <v>0</v>
      </c>
      <c r="W893" s="107"/>
      <c r="X893" s="107"/>
    </row>
    <row r="894" spans="1:24" ht="78.75">
      <c r="A894" s="115" t="s">
        <v>1225</v>
      </c>
      <c r="B894" s="122" t="s">
        <v>1066</v>
      </c>
      <c r="C894" s="119" t="s">
        <v>2101</v>
      </c>
      <c r="D894" s="107">
        <v>0</v>
      </c>
      <c r="E894" s="107"/>
      <c r="F894" s="107">
        <v>0</v>
      </c>
      <c r="G894" s="107"/>
      <c r="H894" s="107">
        <v>0</v>
      </c>
      <c r="I894" s="107"/>
      <c r="J894" s="107"/>
      <c r="K894" s="107">
        <v>0</v>
      </c>
      <c r="L894" s="107"/>
      <c r="M894" s="107">
        <v>0</v>
      </c>
      <c r="N894" s="107"/>
      <c r="O894" s="107">
        <v>0</v>
      </c>
      <c r="P894" s="107"/>
      <c r="Q894" s="107"/>
      <c r="R894" s="107">
        <v>0</v>
      </c>
      <c r="S894" s="107"/>
      <c r="T894" s="107">
        <v>0</v>
      </c>
      <c r="U894" s="107"/>
      <c r="V894" s="107">
        <v>0</v>
      </c>
      <c r="W894" s="107"/>
      <c r="X894" s="107"/>
    </row>
    <row r="895" spans="1:24" ht="110.25">
      <c r="A895" s="115" t="s">
        <v>1225</v>
      </c>
      <c r="B895" s="122" t="s">
        <v>1067</v>
      </c>
      <c r="C895" s="119" t="s">
        <v>2102</v>
      </c>
      <c r="D895" s="107">
        <v>0</v>
      </c>
      <c r="E895" s="107"/>
      <c r="F895" s="107">
        <v>0</v>
      </c>
      <c r="G895" s="107"/>
      <c r="H895" s="107">
        <v>0</v>
      </c>
      <c r="I895" s="107"/>
      <c r="J895" s="107"/>
      <c r="K895" s="107">
        <v>0</v>
      </c>
      <c r="L895" s="107"/>
      <c r="M895" s="107">
        <v>0</v>
      </c>
      <c r="N895" s="107"/>
      <c r="O895" s="107">
        <v>0</v>
      </c>
      <c r="P895" s="107"/>
      <c r="Q895" s="107"/>
      <c r="R895" s="107">
        <v>0</v>
      </c>
      <c r="S895" s="107"/>
      <c r="T895" s="107">
        <v>0</v>
      </c>
      <c r="U895" s="107"/>
      <c r="V895" s="107">
        <v>0</v>
      </c>
      <c r="W895" s="107"/>
      <c r="X895" s="107"/>
    </row>
    <row r="896" spans="1:24" ht="63">
      <c r="A896" s="115" t="s">
        <v>1225</v>
      </c>
      <c r="B896" s="122" t="s">
        <v>1068</v>
      </c>
      <c r="C896" s="119" t="s">
        <v>2103</v>
      </c>
      <c r="D896" s="107">
        <v>0</v>
      </c>
      <c r="E896" s="107"/>
      <c r="F896" s="107">
        <v>0</v>
      </c>
      <c r="G896" s="107"/>
      <c r="H896" s="107">
        <v>0</v>
      </c>
      <c r="I896" s="107"/>
      <c r="J896" s="107"/>
      <c r="K896" s="107">
        <v>0</v>
      </c>
      <c r="L896" s="107"/>
      <c r="M896" s="107">
        <v>0</v>
      </c>
      <c r="N896" s="107"/>
      <c r="O896" s="107">
        <v>0</v>
      </c>
      <c r="P896" s="107"/>
      <c r="Q896" s="107"/>
      <c r="R896" s="107">
        <v>0</v>
      </c>
      <c r="S896" s="107"/>
      <c r="T896" s="107">
        <v>0</v>
      </c>
      <c r="U896" s="107"/>
      <c r="V896" s="107">
        <v>0</v>
      </c>
      <c r="W896" s="107"/>
      <c r="X896" s="107"/>
    </row>
    <row r="897" spans="1:24" ht="63">
      <c r="A897" s="115" t="s">
        <v>1225</v>
      </c>
      <c r="B897" s="122" t="s">
        <v>1069</v>
      </c>
      <c r="C897" s="119" t="s">
        <v>2104</v>
      </c>
      <c r="D897" s="107">
        <v>0</v>
      </c>
      <c r="E897" s="107"/>
      <c r="F897" s="107">
        <v>0</v>
      </c>
      <c r="G897" s="107"/>
      <c r="H897" s="107">
        <v>0.74099999999999999</v>
      </c>
      <c r="I897" s="107"/>
      <c r="J897" s="107"/>
      <c r="K897" s="107">
        <v>0</v>
      </c>
      <c r="L897" s="107"/>
      <c r="M897" s="107">
        <v>0</v>
      </c>
      <c r="N897" s="107"/>
      <c r="O897" s="107">
        <v>0.74099999999999999</v>
      </c>
      <c r="P897" s="107"/>
      <c r="Q897" s="107"/>
      <c r="R897" s="107">
        <v>0</v>
      </c>
      <c r="S897" s="107"/>
      <c r="T897" s="107">
        <v>0</v>
      </c>
      <c r="U897" s="107"/>
      <c r="V897" s="107">
        <v>0.74099999999999999</v>
      </c>
      <c r="W897" s="107"/>
      <c r="X897" s="107"/>
    </row>
    <row r="898" spans="1:24" ht="63">
      <c r="A898" s="115" t="s">
        <v>1225</v>
      </c>
      <c r="B898" s="122" t="s">
        <v>1070</v>
      </c>
      <c r="C898" s="119" t="s">
        <v>2105</v>
      </c>
      <c r="D898" s="107">
        <v>0</v>
      </c>
      <c r="E898" s="107"/>
      <c r="F898" s="107">
        <v>0</v>
      </c>
      <c r="G898" s="107"/>
      <c r="H898" s="107">
        <v>0.078</v>
      </c>
      <c r="I898" s="107"/>
      <c r="J898" s="107"/>
      <c r="K898" s="107">
        <v>0</v>
      </c>
      <c r="L898" s="107"/>
      <c r="M898" s="107">
        <v>0</v>
      </c>
      <c r="N898" s="107"/>
      <c r="O898" s="107">
        <v>0.078</v>
      </c>
      <c r="P898" s="107"/>
      <c r="Q898" s="107"/>
      <c r="R898" s="107">
        <v>0</v>
      </c>
      <c r="S898" s="107"/>
      <c r="T898" s="107">
        <v>0</v>
      </c>
      <c r="U898" s="107"/>
      <c r="V898" s="107">
        <v>0.078</v>
      </c>
      <c r="W898" s="107"/>
      <c r="X898" s="107"/>
    </row>
    <row r="899" spans="1:24" ht="63">
      <c r="A899" s="115" t="s">
        <v>1225</v>
      </c>
      <c r="B899" s="122" t="s">
        <v>1071</v>
      </c>
      <c r="C899" s="119" t="s">
        <v>2106</v>
      </c>
      <c r="D899" s="107">
        <v>0</v>
      </c>
      <c r="E899" s="107"/>
      <c r="F899" s="107">
        <v>0</v>
      </c>
      <c r="G899" s="107"/>
      <c r="H899" s="107">
        <v>0</v>
      </c>
      <c r="I899" s="107"/>
      <c r="J899" s="107"/>
      <c r="K899" s="107">
        <v>0</v>
      </c>
      <c r="L899" s="107"/>
      <c r="M899" s="107">
        <v>0</v>
      </c>
      <c r="N899" s="107"/>
      <c r="O899" s="107">
        <v>0</v>
      </c>
      <c r="P899" s="107"/>
      <c r="Q899" s="107"/>
      <c r="R899" s="107">
        <v>0</v>
      </c>
      <c r="S899" s="107"/>
      <c r="T899" s="107">
        <v>0</v>
      </c>
      <c r="U899" s="107"/>
      <c r="V899" s="107">
        <v>0</v>
      </c>
      <c r="W899" s="107"/>
      <c r="X899" s="107"/>
    </row>
    <row r="900" spans="1:24" ht="47.25">
      <c r="A900" s="115" t="s">
        <v>1225</v>
      </c>
      <c r="B900" s="122" t="s">
        <v>1072</v>
      </c>
      <c r="C900" s="119" t="s">
        <v>2107</v>
      </c>
      <c r="D900" s="107">
        <v>0</v>
      </c>
      <c r="E900" s="107"/>
      <c r="F900" s="107">
        <v>0</v>
      </c>
      <c r="G900" s="107"/>
      <c r="H900" s="107">
        <v>0</v>
      </c>
      <c r="I900" s="107"/>
      <c r="J900" s="107"/>
      <c r="K900" s="107">
        <v>0</v>
      </c>
      <c r="L900" s="107"/>
      <c r="M900" s="107">
        <v>0</v>
      </c>
      <c r="N900" s="107"/>
      <c r="O900" s="107">
        <v>0</v>
      </c>
      <c r="P900" s="107"/>
      <c r="Q900" s="107"/>
      <c r="R900" s="107">
        <v>0</v>
      </c>
      <c r="S900" s="107"/>
      <c r="T900" s="107">
        <v>0</v>
      </c>
      <c r="U900" s="107"/>
      <c r="V900" s="107">
        <v>0</v>
      </c>
      <c r="W900" s="107"/>
      <c r="X900" s="107"/>
    </row>
    <row r="901" spans="1:24" ht="78.75">
      <c r="A901" s="115" t="s">
        <v>1225</v>
      </c>
      <c r="B901" s="122" t="s">
        <v>1073</v>
      </c>
      <c r="C901" s="119" t="s">
        <v>2108</v>
      </c>
      <c r="D901" s="107">
        <v>0</v>
      </c>
      <c r="E901" s="107"/>
      <c r="F901" s="107">
        <v>0</v>
      </c>
      <c r="G901" s="107"/>
      <c r="H901" s="107">
        <v>0</v>
      </c>
      <c r="I901" s="107"/>
      <c r="J901" s="107"/>
      <c r="K901" s="107">
        <v>0</v>
      </c>
      <c r="L901" s="107"/>
      <c r="M901" s="107">
        <v>0</v>
      </c>
      <c r="N901" s="107"/>
      <c r="O901" s="107">
        <v>0</v>
      </c>
      <c r="P901" s="107"/>
      <c r="Q901" s="107"/>
      <c r="R901" s="107">
        <v>0</v>
      </c>
      <c r="S901" s="107"/>
      <c r="T901" s="107">
        <v>0</v>
      </c>
      <c r="U901" s="107"/>
      <c r="V901" s="107">
        <v>0</v>
      </c>
      <c r="W901" s="107"/>
      <c r="X901" s="107"/>
    </row>
    <row r="902" spans="1:24" ht="63">
      <c r="A902" s="115" t="s">
        <v>1225</v>
      </c>
      <c r="B902" s="122" t="s">
        <v>1074</v>
      </c>
      <c r="C902" s="119" t="s">
        <v>2109</v>
      </c>
      <c r="D902" s="107">
        <v>0</v>
      </c>
      <c r="E902" s="107"/>
      <c r="F902" s="107">
        <v>0</v>
      </c>
      <c r="G902" s="107"/>
      <c r="H902" s="107">
        <v>0</v>
      </c>
      <c r="I902" s="107"/>
      <c r="J902" s="107"/>
      <c r="K902" s="107">
        <v>0</v>
      </c>
      <c r="L902" s="107"/>
      <c r="M902" s="107">
        <v>0</v>
      </c>
      <c r="N902" s="107"/>
      <c r="O902" s="107">
        <v>0</v>
      </c>
      <c r="P902" s="107"/>
      <c r="Q902" s="107"/>
      <c r="R902" s="107">
        <v>0</v>
      </c>
      <c r="S902" s="107"/>
      <c r="T902" s="107">
        <v>0</v>
      </c>
      <c r="U902" s="107"/>
      <c r="V902" s="107">
        <v>0</v>
      </c>
      <c r="W902" s="107"/>
      <c r="X902" s="107"/>
    </row>
    <row r="903" spans="1:24" ht="78.75">
      <c r="A903" s="115" t="s">
        <v>1225</v>
      </c>
      <c r="B903" s="122" t="s">
        <v>1075</v>
      </c>
      <c r="C903" s="119" t="s">
        <v>2110</v>
      </c>
      <c r="D903" s="107">
        <v>0</v>
      </c>
      <c r="E903" s="107"/>
      <c r="F903" s="107">
        <v>0</v>
      </c>
      <c r="G903" s="107"/>
      <c r="H903" s="107">
        <v>0</v>
      </c>
      <c r="I903" s="107"/>
      <c r="J903" s="107"/>
      <c r="K903" s="107">
        <v>0</v>
      </c>
      <c r="L903" s="107"/>
      <c r="M903" s="107">
        <v>0</v>
      </c>
      <c r="N903" s="107"/>
      <c r="O903" s="107">
        <v>0</v>
      </c>
      <c r="P903" s="107"/>
      <c r="Q903" s="107"/>
      <c r="R903" s="107">
        <v>0</v>
      </c>
      <c r="S903" s="107"/>
      <c r="T903" s="107">
        <v>0</v>
      </c>
      <c r="U903" s="107"/>
      <c r="V903" s="107">
        <v>0</v>
      </c>
      <c r="W903" s="107"/>
      <c r="X903" s="107"/>
    </row>
    <row r="904" spans="1:24" ht="78.75">
      <c r="A904" s="115" t="s">
        <v>1225</v>
      </c>
      <c r="B904" s="122" t="s">
        <v>1076</v>
      </c>
      <c r="C904" s="119" t="s">
        <v>2111</v>
      </c>
      <c r="D904" s="107">
        <v>0</v>
      </c>
      <c r="E904" s="107"/>
      <c r="F904" s="107">
        <v>0</v>
      </c>
      <c r="G904" s="107"/>
      <c r="H904" s="107">
        <v>0</v>
      </c>
      <c r="I904" s="107"/>
      <c r="J904" s="107"/>
      <c r="K904" s="107">
        <v>0</v>
      </c>
      <c r="L904" s="107"/>
      <c r="M904" s="107">
        <v>0</v>
      </c>
      <c r="N904" s="107"/>
      <c r="O904" s="107">
        <v>0</v>
      </c>
      <c r="P904" s="107"/>
      <c r="Q904" s="107"/>
      <c r="R904" s="107">
        <v>0</v>
      </c>
      <c r="S904" s="107"/>
      <c r="T904" s="107">
        <v>0</v>
      </c>
      <c r="U904" s="107"/>
      <c r="V904" s="107">
        <v>0</v>
      </c>
      <c r="W904" s="107"/>
      <c r="X904" s="107"/>
    </row>
    <row r="905" spans="1:24" ht="78.75">
      <c r="A905" s="115" t="s">
        <v>1225</v>
      </c>
      <c r="B905" s="122" t="s">
        <v>1077</v>
      </c>
      <c r="C905" s="119" t="s">
        <v>2112</v>
      </c>
      <c r="D905" s="107">
        <v>0</v>
      </c>
      <c r="E905" s="107"/>
      <c r="F905" s="107">
        <v>0</v>
      </c>
      <c r="G905" s="107"/>
      <c r="H905" s="107">
        <v>0</v>
      </c>
      <c r="I905" s="107"/>
      <c r="J905" s="107"/>
      <c r="K905" s="107">
        <v>0</v>
      </c>
      <c r="L905" s="107"/>
      <c r="M905" s="107">
        <v>0</v>
      </c>
      <c r="N905" s="107"/>
      <c r="O905" s="107">
        <v>0</v>
      </c>
      <c r="P905" s="107"/>
      <c r="Q905" s="107"/>
      <c r="R905" s="107">
        <v>0</v>
      </c>
      <c r="S905" s="107"/>
      <c r="T905" s="107">
        <v>0</v>
      </c>
      <c r="U905" s="107"/>
      <c r="V905" s="107">
        <v>0</v>
      </c>
      <c r="W905" s="107"/>
      <c r="X905" s="107"/>
    </row>
    <row r="906" spans="1:24" ht="141.75">
      <c r="A906" s="115" t="s">
        <v>1225</v>
      </c>
      <c r="B906" s="122" t="s">
        <v>1078</v>
      </c>
      <c r="C906" s="119" t="s">
        <v>2113</v>
      </c>
      <c r="D906" s="107">
        <v>0</v>
      </c>
      <c r="E906" s="107"/>
      <c r="F906" s="107">
        <v>0</v>
      </c>
      <c r="G906" s="107"/>
      <c r="H906" s="107">
        <v>0</v>
      </c>
      <c r="I906" s="107"/>
      <c r="J906" s="107"/>
      <c r="K906" s="107">
        <v>0</v>
      </c>
      <c r="L906" s="107"/>
      <c r="M906" s="107">
        <v>0</v>
      </c>
      <c r="N906" s="107"/>
      <c r="O906" s="107">
        <v>0</v>
      </c>
      <c r="P906" s="107"/>
      <c r="Q906" s="107"/>
      <c r="R906" s="107">
        <v>0</v>
      </c>
      <c r="S906" s="107"/>
      <c r="T906" s="107">
        <v>0</v>
      </c>
      <c r="U906" s="107"/>
      <c r="V906" s="107">
        <v>0</v>
      </c>
      <c r="W906" s="107"/>
      <c r="X906" s="107"/>
    </row>
    <row r="907" spans="1:24" ht="63">
      <c r="A907" s="115" t="s">
        <v>1225</v>
      </c>
      <c r="B907" s="122" t="s">
        <v>1079</v>
      </c>
      <c r="C907" s="119" t="s">
        <v>2114</v>
      </c>
      <c r="D907" s="107">
        <v>0</v>
      </c>
      <c r="E907" s="107"/>
      <c r="F907" s="107">
        <v>0</v>
      </c>
      <c r="G907" s="107"/>
      <c r="H907" s="107">
        <v>0</v>
      </c>
      <c r="I907" s="107"/>
      <c r="J907" s="107"/>
      <c r="K907" s="107">
        <v>0</v>
      </c>
      <c r="L907" s="107"/>
      <c r="M907" s="107">
        <v>0</v>
      </c>
      <c r="N907" s="107"/>
      <c r="O907" s="107">
        <v>0</v>
      </c>
      <c r="P907" s="107"/>
      <c r="Q907" s="107"/>
      <c r="R907" s="107">
        <v>0</v>
      </c>
      <c r="S907" s="107"/>
      <c r="T907" s="107">
        <v>0</v>
      </c>
      <c r="U907" s="107"/>
      <c r="V907" s="107">
        <v>0</v>
      </c>
      <c r="W907" s="107"/>
      <c r="X907" s="107"/>
    </row>
    <row r="908" spans="1:24" ht="94.5">
      <c r="A908" s="115" t="s">
        <v>1225</v>
      </c>
      <c r="B908" s="122" t="s">
        <v>1080</v>
      </c>
      <c r="C908" s="119" t="s">
        <v>2115</v>
      </c>
      <c r="D908" s="107">
        <v>0</v>
      </c>
      <c r="E908" s="107"/>
      <c r="F908" s="107">
        <v>0</v>
      </c>
      <c r="G908" s="107"/>
      <c r="H908" s="107">
        <v>0</v>
      </c>
      <c r="I908" s="107"/>
      <c r="J908" s="107"/>
      <c r="K908" s="107">
        <v>0</v>
      </c>
      <c r="L908" s="107"/>
      <c r="M908" s="107">
        <v>0</v>
      </c>
      <c r="N908" s="107"/>
      <c r="O908" s="107">
        <v>0</v>
      </c>
      <c r="P908" s="107"/>
      <c r="Q908" s="107"/>
      <c r="R908" s="107">
        <v>0</v>
      </c>
      <c r="S908" s="107"/>
      <c r="T908" s="107">
        <v>0</v>
      </c>
      <c r="U908" s="107"/>
      <c r="V908" s="107">
        <v>0</v>
      </c>
      <c r="W908" s="107"/>
      <c r="X908" s="107"/>
    </row>
    <row r="909" spans="1:24" ht="63">
      <c r="A909" s="115" t="s">
        <v>1225</v>
      </c>
      <c r="B909" s="122" t="s">
        <v>1081</v>
      </c>
      <c r="C909" s="119" t="s">
        <v>2116</v>
      </c>
      <c r="D909" s="107">
        <v>0</v>
      </c>
      <c r="E909" s="107"/>
      <c r="F909" s="107">
        <v>0</v>
      </c>
      <c r="G909" s="107"/>
      <c r="H909" s="107">
        <v>0</v>
      </c>
      <c r="I909" s="107"/>
      <c r="J909" s="107"/>
      <c r="K909" s="107">
        <v>0</v>
      </c>
      <c r="L909" s="107"/>
      <c r="M909" s="107">
        <v>0</v>
      </c>
      <c r="N909" s="107"/>
      <c r="O909" s="107">
        <v>0</v>
      </c>
      <c r="P909" s="107"/>
      <c r="Q909" s="107"/>
      <c r="R909" s="107">
        <v>0</v>
      </c>
      <c r="S909" s="107"/>
      <c r="T909" s="107">
        <v>0</v>
      </c>
      <c r="U909" s="107"/>
      <c r="V909" s="107">
        <v>0</v>
      </c>
      <c r="W909" s="107"/>
      <c r="X909" s="107"/>
    </row>
    <row r="910" spans="1:24" ht="78.75">
      <c r="A910" s="115" t="s">
        <v>1225</v>
      </c>
      <c r="B910" s="122" t="s">
        <v>1082</v>
      </c>
      <c r="C910" s="119" t="s">
        <v>2117</v>
      </c>
      <c r="D910" s="107">
        <v>0</v>
      </c>
      <c r="E910" s="107"/>
      <c r="F910" s="107">
        <v>0</v>
      </c>
      <c r="G910" s="107"/>
      <c r="H910" s="107">
        <v>0</v>
      </c>
      <c r="I910" s="107"/>
      <c r="J910" s="107"/>
      <c r="K910" s="107">
        <v>0</v>
      </c>
      <c r="L910" s="107"/>
      <c r="M910" s="107">
        <v>0</v>
      </c>
      <c r="N910" s="107"/>
      <c r="O910" s="107">
        <v>0</v>
      </c>
      <c r="P910" s="107"/>
      <c r="Q910" s="107"/>
      <c r="R910" s="107">
        <v>0</v>
      </c>
      <c r="S910" s="107"/>
      <c r="T910" s="107">
        <v>0</v>
      </c>
      <c r="U910" s="107"/>
      <c r="V910" s="107">
        <v>0</v>
      </c>
      <c r="W910" s="107"/>
      <c r="X910" s="107"/>
    </row>
    <row r="911" spans="1:24" ht="78.75">
      <c r="A911" s="115" t="s">
        <v>1225</v>
      </c>
      <c r="B911" s="122" t="s">
        <v>1083</v>
      </c>
      <c r="C911" s="119" t="s">
        <v>2118</v>
      </c>
      <c r="D911" s="107">
        <v>0</v>
      </c>
      <c r="E911" s="107"/>
      <c r="F911" s="107">
        <v>0</v>
      </c>
      <c r="G911" s="107"/>
      <c r="H911" s="107">
        <v>0</v>
      </c>
      <c r="I911" s="107"/>
      <c r="J911" s="107"/>
      <c r="K911" s="107">
        <v>0</v>
      </c>
      <c r="L911" s="107"/>
      <c r="M911" s="107">
        <v>0</v>
      </c>
      <c r="N911" s="107"/>
      <c r="O911" s="107">
        <v>0</v>
      </c>
      <c r="P911" s="107"/>
      <c r="Q911" s="107"/>
      <c r="R911" s="107">
        <v>0</v>
      </c>
      <c r="S911" s="107"/>
      <c r="T911" s="107">
        <v>0</v>
      </c>
      <c r="U911" s="107"/>
      <c r="V911" s="107">
        <v>0</v>
      </c>
      <c r="W911" s="107"/>
      <c r="X911" s="107"/>
    </row>
    <row r="912" spans="1:24" ht="94.5">
      <c r="A912" s="115" t="s">
        <v>1225</v>
      </c>
      <c r="B912" s="122" t="s">
        <v>1084</v>
      </c>
      <c r="C912" s="119" t="s">
        <v>2119</v>
      </c>
      <c r="D912" s="107">
        <v>2</v>
      </c>
      <c r="E912" s="107"/>
      <c r="F912" s="107">
        <v>0</v>
      </c>
      <c r="G912" s="107"/>
      <c r="H912" s="107">
        <v>0.66</v>
      </c>
      <c r="I912" s="107"/>
      <c r="J912" s="107"/>
      <c r="K912" s="107">
        <v>2</v>
      </c>
      <c r="L912" s="107"/>
      <c r="M912" s="107">
        <v>0</v>
      </c>
      <c r="N912" s="107"/>
      <c r="O912" s="107">
        <v>0.66</v>
      </c>
      <c r="P912" s="107"/>
      <c r="Q912" s="107"/>
      <c r="R912" s="107">
        <v>2</v>
      </c>
      <c r="S912" s="107"/>
      <c r="T912" s="107">
        <v>0</v>
      </c>
      <c r="U912" s="107"/>
      <c r="V912" s="107">
        <v>0.66</v>
      </c>
      <c r="W912" s="107"/>
      <c r="X912" s="107"/>
    </row>
    <row r="913" spans="1:24" ht="47.25">
      <c r="A913" s="115" t="s">
        <v>1225</v>
      </c>
      <c r="B913" s="122" t="s">
        <v>1085</v>
      </c>
      <c r="C913" s="119" t="s">
        <v>2120</v>
      </c>
      <c r="D913" s="107">
        <v>0</v>
      </c>
      <c r="E913" s="107"/>
      <c r="F913" s="107">
        <v>0</v>
      </c>
      <c r="G913" s="107"/>
      <c r="H913" s="107">
        <v>0</v>
      </c>
      <c r="I913" s="107"/>
      <c r="J913" s="107"/>
      <c r="K913" s="107">
        <v>0</v>
      </c>
      <c r="L913" s="107"/>
      <c r="M913" s="107">
        <v>0</v>
      </c>
      <c r="N913" s="107"/>
      <c r="O913" s="107">
        <v>0</v>
      </c>
      <c r="P913" s="107"/>
      <c r="Q913" s="107"/>
      <c r="R913" s="107">
        <v>0</v>
      </c>
      <c r="S913" s="107"/>
      <c r="T913" s="107">
        <v>0</v>
      </c>
      <c r="U913" s="107"/>
      <c r="V913" s="107">
        <v>0</v>
      </c>
      <c r="W913" s="107"/>
      <c r="X913" s="107"/>
    </row>
    <row r="914" spans="1:24" ht="63">
      <c r="A914" s="115" t="s">
        <v>1225</v>
      </c>
      <c r="B914" s="122" t="s">
        <v>1086</v>
      </c>
      <c r="C914" s="119" t="s">
        <v>2121</v>
      </c>
      <c r="D914" s="107">
        <v>0</v>
      </c>
      <c r="E914" s="107"/>
      <c r="F914" s="107">
        <v>0</v>
      </c>
      <c r="G914" s="107"/>
      <c r="H914" s="107">
        <v>0</v>
      </c>
      <c r="I914" s="107"/>
      <c r="J914" s="107"/>
      <c r="K914" s="107">
        <v>0</v>
      </c>
      <c r="L914" s="107"/>
      <c r="M914" s="107">
        <v>0</v>
      </c>
      <c r="N914" s="107"/>
      <c r="O914" s="107">
        <v>0</v>
      </c>
      <c r="P914" s="107"/>
      <c r="Q914" s="107"/>
      <c r="R914" s="107">
        <v>0</v>
      </c>
      <c r="S914" s="107"/>
      <c r="T914" s="107">
        <v>0</v>
      </c>
      <c r="U914" s="107"/>
      <c r="V914" s="107">
        <v>0</v>
      </c>
      <c r="W914" s="107"/>
      <c r="X914" s="107"/>
    </row>
    <row r="915" spans="1:24" ht="63">
      <c r="A915" s="115" t="s">
        <v>1225</v>
      </c>
      <c r="B915" s="122" t="s">
        <v>1087</v>
      </c>
      <c r="C915" s="119" t="s">
        <v>2122</v>
      </c>
      <c r="D915" s="107">
        <v>0</v>
      </c>
      <c r="E915" s="107"/>
      <c r="F915" s="107">
        <v>0</v>
      </c>
      <c r="G915" s="107"/>
      <c r="H915" s="107">
        <v>0</v>
      </c>
      <c r="I915" s="107"/>
      <c r="J915" s="107"/>
      <c r="K915" s="107">
        <v>0</v>
      </c>
      <c r="L915" s="107"/>
      <c r="M915" s="107">
        <v>0</v>
      </c>
      <c r="N915" s="107"/>
      <c r="O915" s="107">
        <v>0</v>
      </c>
      <c r="P915" s="107"/>
      <c r="Q915" s="107"/>
      <c r="R915" s="107">
        <v>0</v>
      </c>
      <c r="S915" s="107"/>
      <c r="T915" s="107">
        <v>0</v>
      </c>
      <c r="U915" s="107"/>
      <c r="V915" s="107">
        <v>0</v>
      </c>
      <c r="W915" s="107"/>
      <c r="X915" s="107"/>
    </row>
    <row r="916" spans="1:24" ht="63">
      <c r="A916" s="115" t="s">
        <v>1225</v>
      </c>
      <c r="B916" s="122" t="s">
        <v>1088</v>
      </c>
      <c r="C916" s="119" t="s">
        <v>2123</v>
      </c>
      <c r="D916" s="107">
        <v>0</v>
      </c>
      <c r="E916" s="107"/>
      <c r="F916" s="107">
        <v>0</v>
      </c>
      <c r="G916" s="107"/>
      <c r="H916" s="107">
        <v>0</v>
      </c>
      <c r="I916" s="107"/>
      <c r="J916" s="107"/>
      <c r="K916" s="107">
        <v>0</v>
      </c>
      <c r="L916" s="107"/>
      <c r="M916" s="107">
        <v>0</v>
      </c>
      <c r="N916" s="107"/>
      <c r="O916" s="107">
        <v>0</v>
      </c>
      <c r="P916" s="107"/>
      <c r="Q916" s="107"/>
      <c r="R916" s="107">
        <v>0</v>
      </c>
      <c r="S916" s="107"/>
      <c r="T916" s="107">
        <v>0</v>
      </c>
      <c r="U916" s="107"/>
      <c r="V916" s="107">
        <v>0</v>
      </c>
      <c r="W916" s="107"/>
      <c r="X916" s="107"/>
    </row>
    <row r="917" spans="1:24" ht="63">
      <c r="A917" s="115" t="s">
        <v>1225</v>
      </c>
      <c r="B917" s="122" t="s">
        <v>1089</v>
      </c>
      <c r="C917" s="119" t="s">
        <v>2124</v>
      </c>
      <c r="D917" s="107">
        <v>0</v>
      </c>
      <c r="E917" s="107"/>
      <c r="F917" s="107">
        <v>0</v>
      </c>
      <c r="G917" s="107"/>
      <c r="H917" s="107">
        <v>0</v>
      </c>
      <c r="I917" s="107"/>
      <c r="J917" s="107"/>
      <c r="K917" s="107">
        <v>0</v>
      </c>
      <c r="L917" s="107"/>
      <c r="M917" s="107">
        <v>0</v>
      </c>
      <c r="N917" s="107"/>
      <c r="O917" s="107">
        <v>0</v>
      </c>
      <c r="P917" s="107"/>
      <c r="Q917" s="107"/>
      <c r="R917" s="107">
        <v>0</v>
      </c>
      <c r="S917" s="107"/>
      <c r="T917" s="107">
        <v>0</v>
      </c>
      <c r="U917" s="107"/>
      <c r="V917" s="107">
        <v>0</v>
      </c>
      <c r="W917" s="107"/>
      <c r="X917" s="107"/>
    </row>
    <row r="918" spans="1:24" ht="63">
      <c r="A918" s="115" t="s">
        <v>1225</v>
      </c>
      <c r="B918" s="122" t="s">
        <v>1090</v>
      </c>
      <c r="C918" s="119" t="s">
        <v>2125</v>
      </c>
      <c r="D918" s="107">
        <v>0</v>
      </c>
      <c r="E918" s="107"/>
      <c r="F918" s="107">
        <v>0</v>
      </c>
      <c r="G918" s="107"/>
      <c r="H918" s="107">
        <v>5.60</v>
      </c>
      <c r="I918" s="107"/>
      <c r="J918" s="107"/>
      <c r="K918" s="107">
        <v>0</v>
      </c>
      <c r="L918" s="107"/>
      <c r="M918" s="107">
        <v>0</v>
      </c>
      <c r="N918" s="107"/>
      <c r="O918" s="107">
        <v>5.60</v>
      </c>
      <c r="P918" s="107"/>
      <c r="Q918" s="107"/>
      <c r="R918" s="107">
        <v>0</v>
      </c>
      <c r="S918" s="107"/>
      <c r="T918" s="107">
        <v>0</v>
      </c>
      <c r="U918" s="107"/>
      <c r="V918" s="107">
        <v>5.60</v>
      </c>
      <c r="W918" s="107"/>
      <c r="X918" s="107"/>
    </row>
    <row r="919" spans="1:24" ht="78.75">
      <c r="A919" s="115" t="s">
        <v>1225</v>
      </c>
      <c r="B919" s="122" t="s">
        <v>1091</v>
      </c>
      <c r="C919" s="119" t="s">
        <v>2126</v>
      </c>
      <c r="D919" s="107">
        <v>0</v>
      </c>
      <c r="E919" s="107"/>
      <c r="F919" s="107">
        <v>0</v>
      </c>
      <c r="G919" s="107"/>
      <c r="H919" s="107">
        <v>0</v>
      </c>
      <c r="I919" s="107"/>
      <c r="J919" s="107"/>
      <c r="K919" s="107">
        <v>0</v>
      </c>
      <c r="L919" s="107"/>
      <c r="M919" s="107">
        <v>0</v>
      </c>
      <c r="N919" s="107"/>
      <c r="O919" s="107">
        <v>0</v>
      </c>
      <c r="P919" s="107"/>
      <c r="Q919" s="107"/>
      <c r="R919" s="107">
        <v>0</v>
      </c>
      <c r="S919" s="107"/>
      <c r="T919" s="107">
        <v>0</v>
      </c>
      <c r="U919" s="107"/>
      <c r="V919" s="107">
        <v>0</v>
      </c>
      <c r="W919" s="107"/>
      <c r="X919" s="107"/>
    </row>
    <row r="920" spans="1:24" ht="63">
      <c r="A920" s="115" t="s">
        <v>1225</v>
      </c>
      <c r="B920" s="122" t="s">
        <v>1092</v>
      </c>
      <c r="C920" s="119" t="s">
        <v>2127</v>
      </c>
      <c r="D920" s="107">
        <v>0</v>
      </c>
      <c r="E920" s="107"/>
      <c r="F920" s="107">
        <v>0</v>
      </c>
      <c r="G920" s="107"/>
      <c r="H920" s="107">
        <v>0</v>
      </c>
      <c r="I920" s="107"/>
      <c r="J920" s="107"/>
      <c r="K920" s="107">
        <v>0</v>
      </c>
      <c r="L920" s="107"/>
      <c r="M920" s="107">
        <v>0</v>
      </c>
      <c r="N920" s="107"/>
      <c r="O920" s="107">
        <v>0</v>
      </c>
      <c r="P920" s="107"/>
      <c r="Q920" s="107"/>
      <c r="R920" s="107">
        <v>0</v>
      </c>
      <c r="S920" s="107"/>
      <c r="T920" s="107">
        <v>0</v>
      </c>
      <c r="U920" s="107"/>
      <c r="V920" s="107">
        <v>0</v>
      </c>
      <c r="W920" s="107"/>
      <c r="X920" s="107"/>
    </row>
    <row r="921" spans="1:24" ht="78.75">
      <c r="A921" s="115" t="s">
        <v>1225</v>
      </c>
      <c r="B921" s="122" t="s">
        <v>1093</v>
      </c>
      <c r="C921" s="119" t="s">
        <v>2128</v>
      </c>
      <c r="D921" s="107">
        <v>0</v>
      </c>
      <c r="E921" s="107"/>
      <c r="F921" s="107">
        <v>0</v>
      </c>
      <c r="G921" s="107"/>
      <c r="H921" s="107">
        <v>0</v>
      </c>
      <c r="I921" s="107"/>
      <c r="J921" s="107"/>
      <c r="K921" s="107">
        <v>0</v>
      </c>
      <c r="L921" s="107"/>
      <c r="M921" s="107">
        <v>0</v>
      </c>
      <c r="N921" s="107"/>
      <c r="O921" s="107">
        <v>0</v>
      </c>
      <c r="P921" s="107"/>
      <c r="Q921" s="107"/>
      <c r="R921" s="107">
        <v>0</v>
      </c>
      <c r="S921" s="107"/>
      <c r="T921" s="107">
        <v>0</v>
      </c>
      <c r="U921" s="107"/>
      <c r="V921" s="107">
        <v>0</v>
      </c>
      <c r="W921" s="107"/>
      <c r="X921" s="107"/>
    </row>
    <row r="922" spans="1:24" ht="94.5">
      <c r="A922" s="115" t="s">
        <v>1225</v>
      </c>
      <c r="B922" s="122" t="s">
        <v>1094</v>
      </c>
      <c r="C922" s="119" t="s">
        <v>2129</v>
      </c>
      <c r="D922" s="107">
        <v>0</v>
      </c>
      <c r="E922" s="107"/>
      <c r="F922" s="107">
        <v>0</v>
      </c>
      <c r="G922" s="107"/>
      <c r="H922" s="107">
        <v>0</v>
      </c>
      <c r="I922" s="107"/>
      <c r="J922" s="107"/>
      <c r="K922" s="107">
        <v>0</v>
      </c>
      <c r="L922" s="107"/>
      <c r="M922" s="107">
        <v>0</v>
      </c>
      <c r="N922" s="107"/>
      <c r="O922" s="107">
        <v>0</v>
      </c>
      <c r="P922" s="107"/>
      <c r="Q922" s="107"/>
      <c r="R922" s="107">
        <v>0</v>
      </c>
      <c r="S922" s="107"/>
      <c r="T922" s="107">
        <v>0</v>
      </c>
      <c r="U922" s="107"/>
      <c r="V922" s="107">
        <v>0</v>
      </c>
      <c r="W922" s="107"/>
      <c r="X922" s="107"/>
    </row>
    <row r="923" spans="1:24" ht="78.75">
      <c r="A923" s="115" t="s">
        <v>1225</v>
      </c>
      <c r="B923" s="122" t="s">
        <v>1095</v>
      </c>
      <c r="C923" s="119" t="s">
        <v>2130</v>
      </c>
      <c r="D923" s="107">
        <v>0</v>
      </c>
      <c r="E923" s="107"/>
      <c r="F923" s="107">
        <v>0</v>
      </c>
      <c r="G923" s="107"/>
      <c r="H923" s="107">
        <v>0</v>
      </c>
      <c r="I923" s="107"/>
      <c r="J923" s="107"/>
      <c r="K923" s="107">
        <v>0</v>
      </c>
      <c r="L923" s="107"/>
      <c r="M923" s="107">
        <v>0</v>
      </c>
      <c r="N923" s="107"/>
      <c r="O923" s="107">
        <v>0</v>
      </c>
      <c r="P923" s="107"/>
      <c r="Q923" s="107"/>
      <c r="R923" s="107">
        <v>0</v>
      </c>
      <c r="S923" s="107"/>
      <c r="T923" s="107">
        <v>0</v>
      </c>
      <c r="U923" s="107"/>
      <c r="V923" s="107">
        <v>0</v>
      </c>
      <c r="W923" s="107"/>
      <c r="X923" s="107"/>
    </row>
    <row r="924" spans="1:24" ht="63">
      <c r="A924" s="115" t="s">
        <v>1225</v>
      </c>
      <c r="B924" s="122" t="s">
        <v>1096</v>
      </c>
      <c r="C924" s="119" t="s">
        <v>2131</v>
      </c>
      <c r="D924" s="107">
        <v>0</v>
      </c>
      <c r="E924" s="107"/>
      <c r="F924" s="107">
        <v>0</v>
      </c>
      <c r="G924" s="107"/>
      <c r="H924" s="107">
        <v>0</v>
      </c>
      <c r="I924" s="107"/>
      <c r="J924" s="107"/>
      <c r="K924" s="107">
        <v>0</v>
      </c>
      <c r="L924" s="107"/>
      <c r="M924" s="107">
        <v>0</v>
      </c>
      <c r="N924" s="107"/>
      <c r="O924" s="107">
        <v>0</v>
      </c>
      <c r="P924" s="107"/>
      <c r="Q924" s="107"/>
      <c r="R924" s="107">
        <v>0</v>
      </c>
      <c r="S924" s="107"/>
      <c r="T924" s="107">
        <v>0</v>
      </c>
      <c r="U924" s="107"/>
      <c r="V924" s="107">
        <v>0</v>
      </c>
      <c r="W924" s="107"/>
      <c r="X924" s="107"/>
    </row>
    <row r="925" spans="1:24" ht="94.5">
      <c r="A925" s="115" t="s">
        <v>1225</v>
      </c>
      <c r="B925" s="122" t="s">
        <v>1097</v>
      </c>
      <c r="C925" s="119" t="s">
        <v>2132</v>
      </c>
      <c r="D925" s="107">
        <v>0</v>
      </c>
      <c r="E925" s="107"/>
      <c r="F925" s="107">
        <v>0</v>
      </c>
      <c r="G925" s="107"/>
      <c r="H925" s="107">
        <v>0</v>
      </c>
      <c r="I925" s="107"/>
      <c r="J925" s="107"/>
      <c r="K925" s="107">
        <v>0</v>
      </c>
      <c r="L925" s="107"/>
      <c r="M925" s="107">
        <v>0</v>
      </c>
      <c r="N925" s="107"/>
      <c r="O925" s="107">
        <v>0</v>
      </c>
      <c r="P925" s="107"/>
      <c r="Q925" s="107"/>
      <c r="R925" s="107">
        <v>0</v>
      </c>
      <c r="S925" s="107"/>
      <c r="T925" s="107">
        <v>0</v>
      </c>
      <c r="U925" s="107"/>
      <c r="V925" s="107">
        <v>0</v>
      </c>
      <c r="W925" s="107"/>
      <c r="X925" s="107"/>
    </row>
    <row r="926" spans="1:24" ht="78.75">
      <c r="A926" s="115" t="s">
        <v>1225</v>
      </c>
      <c r="B926" s="122" t="s">
        <v>1098</v>
      </c>
      <c r="C926" s="119" t="s">
        <v>2133</v>
      </c>
      <c r="D926" s="107">
        <v>0</v>
      </c>
      <c r="E926" s="107"/>
      <c r="F926" s="107">
        <v>0</v>
      </c>
      <c r="G926" s="107"/>
      <c r="H926" s="107">
        <v>0</v>
      </c>
      <c r="I926" s="107"/>
      <c r="J926" s="107"/>
      <c r="K926" s="107">
        <v>0</v>
      </c>
      <c r="L926" s="107"/>
      <c r="M926" s="107">
        <v>0</v>
      </c>
      <c r="N926" s="107"/>
      <c r="O926" s="107">
        <v>0</v>
      </c>
      <c r="P926" s="107"/>
      <c r="Q926" s="107"/>
      <c r="R926" s="107">
        <v>0</v>
      </c>
      <c r="S926" s="107"/>
      <c r="T926" s="107">
        <v>0</v>
      </c>
      <c r="U926" s="107"/>
      <c r="V926" s="107">
        <v>0</v>
      </c>
      <c r="W926" s="107"/>
      <c r="X926" s="107"/>
    </row>
    <row r="927" spans="1:24" ht="94.5">
      <c r="A927" s="115" t="s">
        <v>1225</v>
      </c>
      <c r="B927" s="122" t="s">
        <v>1099</v>
      </c>
      <c r="C927" s="119" t="s">
        <v>2134</v>
      </c>
      <c r="D927" s="107">
        <v>0</v>
      </c>
      <c r="E927" s="107"/>
      <c r="F927" s="107">
        <v>0</v>
      </c>
      <c r="G927" s="107"/>
      <c r="H927" s="107">
        <v>0</v>
      </c>
      <c r="I927" s="107"/>
      <c r="J927" s="107"/>
      <c r="K927" s="107">
        <v>0</v>
      </c>
      <c r="L927" s="107"/>
      <c r="M927" s="107">
        <v>0</v>
      </c>
      <c r="N927" s="107"/>
      <c r="O927" s="107">
        <v>0</v>
      </c>
      <c r="P927" s="107"/>
      <c r="Q927" s="107"/>
      <c r="R927" s="107">
        <v>0</v>
      </c>
      <c r="S927" s="107"/>
      <c r="T927" s="107">
        <v>0</v>
      </c>
      <c r="U927" s="107"/>
      <c r="V927" s="107">
        <v>0</v>
      </c>
      <c r="W927" s="107"/>
      <c r="X927" s="107"/>
    </row>
    <row r="928" spans="1:24" ht="47.25">
      <c r="A928" s="115" t="s">
        <v>1225</v>
      </c>
      <c r="B928" s="122" t="s">
        <v>1100</v>
      </c>
      <c r="C928" s="119" t="s">
        <v>2135</v>
      </c>
      <c r="D928" s="107">
        <v>0</v>
      </c>
      <c r="E928" s="107"/>
      <c r="F928" s="107">
        <v>0</v>
      </c>
      <c r="G928" s="107"/>
      <c r="H928" s="107">
        <v>0</v>
      </c>
      <c r="I928" s="107"/>
      <c r="J928" s="107"/>
      <c r="K928" s="107">
        <v>0</v>
      </c>
      <c r="L928" s="107"/>
      <c r="M928" s="107">
        <v>0</v>
      </c>
      <c r="N928" s="107"/>
      <c r="O928" s="107">
        <v>0</v>
      </c>
      <c r="P928" s="107"/>
      <c r="Q928" s="107"/>
      <c r="R928" s="107">
        <v>0</v>
      </c>
      <c r="S928" s="107"/>
      <c r="T928" s="107">
        <v>0</v>
      </c>
      <c r="U928" s="107"/>
      <c r="V928" s="107">
        <v>0</v>
      </c>
      <c r="W928" s="107"/>
      <c r="X928" s="107"/>
    </row>
    <row r="929" spans="1:24" ht="94.5">
      <c r="A929" s="115" t="s">
        <v>1225</v>
      </c>
      <c r="B929" s="122" t="s">
        <v>1101</v>
      </c>
      <c r="C929" s="119" t="s">
        <v>2136</v>
      </c>
      <c r="D929" s="107">
        <v>0</v>
      </c>
      <c r="E929" s="107"/>
      <c r="F929" s="107">
        <v>0</v>
      </c>
      <c r="G929" s="107"/>
      <c r="H929" s="107">
        <v>0</v>
      </c>
      <c r="I929" s="107"/>
      <c r="J929" s="107"/>
      <c r="K929" s="107">
        <v>0</v>
      </c>
      <c r="L929" s="107"/>
      <c r="M929" s="107">
        <v>0</v>
      </c>
      <c r="N929" s="107"/>
      <c r="O929" s="107">
        <v>0</v>
      </c>
      <c r="P929" s="107"/>
      <c r="Q929" s="107"/>
      <c r="R929" s="107">
        <v>0</v>
      </c>
      <c r="S929" s="107"/>
      <c r="T929" s="107">
        <v>0</v>
      </c>
      <c r="U929" s="107"/>
      <c r="V929" s="107">
        <v>0</v>
      </c>
      <c r="W929" s="107"/>
      <c r="X929" s="107"/>
    </row>
    <row r="930" spans="1:24" ht="63">
      <c r="A930" s="115" t="s">
        <v>1225</v>
      </c>
      <c r="B930" s="122" t="s">
        <v>1102</v>
      </c>
      <c r="C930" s="119" t="s">
        <v>2137</v>
      </c>
      <c r="D930" s="107">
        <v>0</v>
      </c>
      <c r="E930" s="107"/>
      <c r="F930" s="107">
        <v>0</v>
      </c>
      <c r="G930" s="107"/>
      <c r="H930" s="107">
        <v>0</v>
      </c>
      <c r="I930" s="107"/>
      <c r="J930" s="107"/>
      <c r="K930" s="107">
        <v>0</v>
      </c>
      <c r="L930" s="107"/>
      <c r="M930" s="107">
        <v>0</v>
      </c>
      <c r="N930" s="107"/>
      <c r="O930" s="107">
        <v>0</v>
      </c>
      <c r="P930" s="107"/>
      <c r="Q930" s="107"/>
      <c r="R930" s="107">
        <v>0</v>
      </c>
      <c r="S930" s="107"/>
      <c r="T930" s="107">
        <v>0</v>
      </c>
      <c r="U930" s="107"/>
      <c r="V930" s="107">
        <v>0</v>
      </c>
      <c r="W930" s="107"/>
      <c r="X930" s="107"/>
    </row>
    <row r="931" spans="1:24" ht="63">
      <c r="A931" s="115" t="s">
        <v>1225</v>
      </c>
      <c r="B931" s="122" t="s">
        <v>1103</v>
      </c>
      <c r="C931" s="119" t="s">
        <v>2138</v>
      </c>
      <c r="D931" s="107">
        <v>0</v>
      </c>
      <c r="E931" s="107"/>
      <c r="F931" s="107">
        <v>0</v>
      </c>
      <c r="G931" s="107"/>
      <c r="H931" s="107">
        <v>0</v>
      </c>
      <c r="I931" s="107"/>
      <c r="J931" s="107"/>
      <c r="K931" s="107">
        <v>0</v>
      </c>
      <c r="L931" s="107"/>
      <c r="M931" s="107">
        <v>0</v>
      </c>
      <c r="N931" s="107"/>
      <c r="O931" s="107">
        <v>0</v>
      </c>
      <c r="P931" s="107"/>
      <c r="Q931" s="107"/>
      <c r="R931" s="107">
        <v>0</v>
      </c>
      <c r="S931" s="107"/>
      <c r="T931" s="107">
        <v>0</v>
      </c>
      <c r="U931" s="107"/>
      <c r="V931" s="107">
        <v>0</v>
      </c>
      <c r="W931" s="107"/>
      <c r="X931" s="107"/>
    </row>
    <row r="932" spans="1:24" ht="78.75">
      <c r="A932" s="115" t="s">
        <v>1225</v>
      </c>
      <c r="B932" s="122" t="s">
        <v>1104</v>
      </c>
      <c r="C932" s="119" t="s">
        <v>2139</v>
      </c>
      <c r="D932" s="107">
        <v>0</v>
      </c>
      <c r="E932" s="107"/>
      <c r="F932" s="107">
        <v>0</v>
      </c>
      <c r="G932" s="107"/>
      <c r="H932" s="107">
        <v>0</v>
      </c>
      <c r="I932" s="107"/>
      <c r="J932" s="107"/>
      <c r="K932" s="107">
        <v>0</v>
      </c>
      <c r="L932" s="107"/>
      <c r="M932" s="107">
        <v>0</v>
      </c>
      <c r="N932" s="107"/>
      <c r="O932" s="107">
        <v>0</v>
      </c>
      <c r="P932" s="107"/>
      <c r="Q932" s="107"/>
      <c r="R932" s="107">
        <v>0</v>
      </c>
      <c r="S932" s="107"/>
      <c r="T932" s="107">
        <v>0</v>
      </c>
      <c r="U932" s="107"/>
      <c r="V932" s="107">
        <v>0</v>
      </c>
      <c r="W932" s="107"/>
      <c r="X932" s="107"/>
    </row>
    <row r="933" spans="1:24" ht="63">
      <c r="A933" s="115" t="s">
        <v>1225</v>
      </c>
      <c r="B933" s="122" t="s">
        <v>1105</v>
      </c>
      <c r="C933" s="119" t="s">
        <v>2140</v>
      </c>
      <c r="D933" s="107">
        <v>0</v>
      </c>
      <c r="E933" s="107"/>
      <c r="F933" s="107">
        <v>0</v>
      </c>
      <c r="G933" s="107"/>
      <c r="H933" s="107">
        <v>0</v>
      </c>
      <c r="I933" s="107"/>
      <c r="J933" s="107"/>
      <c r="K933" s="107">
        <v>0</v>
      </c>
      <c r="L933" s="107"/>
      <c r="M933" s="107">
        <v>0</v>
      </c>
      <c r="N933" s="107"/>
      <c r="O933" s="107">
        <v>0</v>
      </c>
      <c r="P933" s="107"/>
      <c r="Q933" s="107"/>
      <c r="R933" s="107">
        <v>0</v>
      </c>
      <c r="S933" s="107"/>
      <c r="T933" s="107">
        <v>0</v>
      </c>
      <c r="U933" s="107"/>
      <c r="V933" s="107">
        <v>0</v>
      </c>
      <c r="W933" s="107"/>
      <c r="X933" s="107"/>
    </row>
    <row r="934" spans="1:24" ht="47.25">
      <c r="A934" s="115" t="s">
        <v>1225</v>
      </c>
      <c r="B934" s="122" t="s">
        <v>1106</v>
      </c>
      <c r="C934" s="119" t="s">
        <v>2141</v>
      </c>
      <c r="D934" s="107">
        <v>0</v>
      </c>
      <c r="E934" s="107"/>
      <c r="F934" s="107">
        <v>0</v>
      </c>
      <c r="G934" s="107"/>
      <c r="H934" s="107">
        <v>0</v>
      </c>
      <c r="I934" s="107"/>
      <c r="J934" s="107"/>
      <c r="K934" s="107">
        <v>0</v>
      </c>
      <c r="L934" s="107"/>
      <c r="M934" s="107">
        <v>0</v>
      </c>
      <c r="N934" s="107"/>
      <c r="O934" s="107">
        <v>0</v>
      </c>
      <c r="P934" s="107"/>
      <c r="Q934" s="107"/>
      <c r="R934" s="107">
        <v>0</v>
      </c>
      <c r="S934" s="107"/>
      <c r="T934" s="107">
        <v>0</v>
      </c>
      <c r="U934" s="107"/>
      <c r="V934" s="107">
        <v>0</v>
      </c>
      <c r="W934" s="107"/>
      <c r="X934" s="107"/>
    </row>
    <row r="935" spans="1:24" ht="47.25">
      <c r="A935" s="115" t="s">
        <v>1225</v>
      </c>
      <c r="B935" s="122" t="s">
        <v>1107</v>
      </c>
      <c r="C935" s="119" t="s">
        <v>2142</v>
      </c>
      <c r="D935" s="107">
        <v>0</v>
      </c>
      <c r="E935" s="107"/>
      <c r="F935" s="107">
        <v>0</v>
      </c>
      <c r="G935" s="107"/>
      <c r="H935" s="107">
        <v>0</v>
      </c>
      <c r="I935" s="107"/>
      <c r="J935" s="107"/>
      <c r="K935" s="107">
        <v>0</v>
      </c>
      <c r="L935" s="107"/>
      <c r="M935" s="107">
        <v>0</v>
      </c>
      <c r="N935" s="107"/>
      <c r="O935" s="107">
        <v>0</v>
      </c>
      <c r="P935" s="107"/>
      <c r="Q935" s="107"/>
      <c r="R935" s="107">
        <v>0</v>
      </c>
      <c r="S935" s="107"/>
      <c r="T935" s="107">
        <v>0</v>
      </c>
      <c r="U935" s="107"/>
      <c r="V935" s="107">
        <v>0</v>
      </c>
      <c r="W935" s="107"/>
      <c r="X935" s="107"/>
    </row>
    <row r="936" spans="1:24" ht="78.75">
      <c r="A936" s="115" t="s">
        <v>1225</v>
      </c>
      <c r="B936" s="122" t="s">
        <v>1108</v>
      </c>
      <c r="C936" s="119" t="s">
        <v>2143</v>
      </c>
      <c r="D936" s="107">
        <v>0</v>
      </c>
      <c r="E936" s="107"/>
      <c r="F936" s="107">
        <v>0</v>
      </c>
      <c r="G936" s="107"/>
      <c r="H936" s="107">
        <v>0</v>
      </c>
      <c r="I936" s="107"/>
      <c r="J936" s="107"/>
      <c r="K936" s="107">
        <v>0</v>
      </c>
      <c r="L936" s="107"/>
      <c r="M936" s="107">
        <v>0</v>
      </c>
      <c r="N936" s="107"/>
      <c r="O936" s="107">
        <v>0</v>
      </c>
      <c r="P936" s="107"/>
      <c r="Q936" s="107"/>
      <c r="R936" s="107">
        <v>0</v>
      </c>
      <c r="S936" s="107"/>
      <c r="T936" s="107">
        <v>0</v>
      </c>
      <c r="U936" s="107"/>
      <c r="V936" s="107">
        <v>0</v>
      </c>
      <c r="W936" s="107"/>
      <c r="X936" s="107"/>
    </row>
    <row r="937" spans="1:24" ht="63">
      <c r="A937" s="115" t="s">
        <v>1225</v>
      </c>
      <c r="B937" s="122" t="s">
        <v>1109</v>
      </c>
      <c r="C937" s="119" t="s">
        <v>2144</v>
      </c>
      <c r="D937" s="107">
        <v>0</v>
      </c>
      <c r="E937" s="107"/>
      <c r="F937" s="107">
        <v>0</v>
      </c>
      <c r="G937" s="107"/>
      <c r="H937" s="107">
        <v>0</v>
      </c>
      <c r="I937" s="107"/>
      <c r="J937" s="107"/>
      <c r="K937" s="107">
        <v>0</v>
      </c>
      <c r="L937" s="107"/>
      <c r="M937" s="107">
        <v>0</v>
      </c>
      <c r="N937" s="107"/>
      <c r="O937" s="107">
        <v>0</v>
      </c>
      <c r="P937" s="107"/>
      <c r="Q937" s="107"/>
      <c r="R937" s="107">
        <v>0</v>
      </c>
      <c r="S937" s="107"/>
      <c r="T937" s="107">
        <v>0</v>
      </c>
      <c r="U937" s="107"/>
      <c r="V937" s="107">
        <v>0</v>
      </c>
      <c r="W937" s="107"/>
      <c r="X937" s="107"/>
    </row>
    <row r="938" spans="1:24" ht="63">
      <c r="A938" s="115" t="s">
        <v>1225</v>
      </c>
      <c r="B938" s="122" t="s">
        <v>1110</v>
      </c>
      <c r="C938" s="119" t="s">
        <v>2145</v>
      </c>
      <c r="D938" s="107">
        <v>0</v>
      </c>
      <c r="E938" s="107"/>
      <c r="F938" s="107">
        <v>0</v>
      </c>
      <c r="G938" s="107"/>
      <c r="H938" s="107">
        <v>0</v>
      </c>
      <c r="I938" s="107"/>
      <c r="J938" s="107"/>
      <c r="K938" s="107">
        <v>0</v>
      </c>
      <c r="L938" s="107"/>
      <c r="M938" s="107">
        <v>0</v>
      </c>
      <c r="N938" s="107"/>
      <c r="O938" s="107">
        <v>0</v>
      </c>
      <c r="P938" s="107"/>
      <c r="Q938" s="107"/>
      <c r="R938" s="107">
        <v>0</v>
      </c>
      <c r="S938" s="107"/>
      <c r="T938" s="107">
        <v>0</v>
      </c>
      <c r="U938" s="107"/>
      <c r="V938" s="107">
        <v>0</v>
      </c>
      <c r="W938" s="107"/>
      <c r="X938" s="107"/>
    </row>
    <row r="939" spans="1:24" ht="63">
      <c r="A939" s="115" t="s">
        <v>1225</v>
      </c>
      <c r="B939" s="122" t="s">
        <v>1111</v>
      </c>
      <c r="C939" s="119" t="s">
        <v>2146</v>
      </c>
      <c r="D939" s="107">
        <v>0</v>
      </c>
      <c r="E939" s="107"/>
      <c r="F939" s="107">
        <v>0</v>
      </c>
      <c r="G939" s="107"/>
      <c r="H939" s="107">
        <v>0</v>
      </c>
      <c r="I939" s="107"/>
      <c r="J939" s="107"/>
      <c r="K939" s="107">
        <v>0</v>
      </c>
      <c r="L939" s="107"/>
      <c r="M939" s="107">
        <v>0</v>
      </c>
      <c r="N939" s="107"/>
      <c r="O939" s="107">
        <v>0</v>
      </c>
      <c r="P939" s="107"/>
      <c r="Q939" s="107"/>
      <c r="R939" s="107">
        <v>0</v>
      </c>
      <c r="S939" s="107"/>
      <c r="T939" s="107">
        <v>0</v>
      </c>
      <c r="U939" s="107"/>
      <c r="V939" s="107">
        <v>0</v>
      </c>
      <c r="W939" s="107"/>
      <c r="X939" s="107"/>
    </row>
    <row r="940" spans="1:24" ht="63">
      <c r="A940" s="115" t="s">
        <v>1225</v>
      </c>
      <c r="B940" s="122" t="s">
        <v>1112</v>
      </c>
      <c r="C940" s="119" t="s">
        <v>2147</v>
      </c>
      <c r="D940" s="107">
        <v>0</v>
      </c>
      <c r="E940" s="107"/>
      <c r="F940" s="107">
        <v>0</v>
      </c>
      <c r="G940" s="107"/>
      <c r="H940" s="107">
        <v>0</v>
      </c>
      <c r="I940" s="107"/>
      <c r="J940" s="107"/>
      <c r="K940" s="107">
        <v>0</v>
      </c>
      <c r="L940" s="107"/>
      <c r="M940" s="107">
        <v>0</v>
      </c>
      <c r="N940" s="107"/>
      <c r="O940" s="107">
        <v>0</v>
      </c>
      <c r="P940" s="107"/>
      <c r="Q940" s="107"/>
      <c r="R940" s="107">
        <v>0</v>
      </c>
      <c r="S940" s="107"/>
      <c r="T940" s="107">
        <v>0</v>
      </c>
      <c r="U940" s="107"/>
      <c r="V940" s="107">
        <v>0</v>
      </c>
      <c r="W940" s="107"/>
      <c r="X940" s="107"/>
    </row>
    <row r="941" spans="1:24" ht="126">
      <c r="A941" s="115" t="s">
        <v>1225</v>
      </c>
      <c r="B941" s="122" t="s">
        <v>1113</v>
      </c>
      <c r="C941" s="119" t="s">
        <v>2148</v>
      </c>
      <c r="D941" s="107">
        <v>0</v>
      </c>
      <c r="E941" s="107"/>
      <c r="F941" s="107">
        <v>0</v>
      </c>
      <c r="G941" s="107"/>
      <c r="H941" s="107">
        <v>0</v>
      </c>
      <c r="I941" s="107"/>
      <c r="J941" s="107"/>
      <c r="K941" s="107">
        <v>0</v>
      </c>
      <c r="L941" s="107"/>
      <c r="M941" s="107">
        <v>0</v>
      </c>
      <c r="N941" s="107"/>
      <c r="O941" s="107">
        <v>0</v>
      </c>
      <c r="P941" s="107"/>
      <c r="Q941" s="107"/>
      <c r="R941" s="107">
        <v>0</v>
      </c>
      <c r="S941" s="107"/>
      <c r="T941" s="107">
        <v>0</v>
      </c>
      <c r="U941" s="107"/>
      <c r="V941" s="107">
        <v>0</v>
      </c>
      <c r="W941" s="107"/>
      <c r="X941" s="107"/>
    </row>
    <row r="942" spans="1:24" ht="47.25">
      <c r="A942" s="115" t="s">
        <v>1225</v>
      </c>
      <c r="B942" s="122" t="s">
        <v>1114</v>
      </c>
      <c r="C942" s="119" t="s">
        <v>2149</v>
      </c>
      <c r="D942" s="107">
        <v>6.40</v>
      </c>
      <c r="E942" s="107"/>
      <c r="F942" s="107">
        <v>0</v>
      </c>
      <c r="G942" s="107"/>
      <c r="H942" s="107">
        <v>3.6520000000000001</v>
      </c>
      <c r="I942" s="107"/>
      <c r="J942" s="107"/>
      <c r="K942" s="107">
        <v>6.40</v>
      </c>
      <c r="L942" s="107"/>
      <c r="M942" s="107">
        <v>0</v>
      </c>
      <c r="N942" s="107"/>
      <c r="O942" s="107">
        <v>3.6520000000000001</v>
      </c>
      <c r="P942" s="107"/>
      <c r="Q942" s="107"/>
      <c r="R942" s="107">
        <v>6.40</v>
      </c>
      <c r="S942" s="107"/>
      <c r="T942" s="107">
        <v>0</v>
      </c>
      <c r="U942" s="107"/>
      <c r="V942" s="107">
        <v>3.6520000000000001</v>
      </c>
      <c r="W942" s="107"/>
      <c r="X942" s="107"/>
    </row>
    <row r="943" spans="1:24" ht="63">
      <c r="A943" s="115" t="s">
        <v>1225</v>
      </c>
      <c r="B943" s="122" t="s">
        <v>1115</v>
      </c>
      <c r="C943" s="119" t="s">
        <v>2150</v>
      </c>
      <c r="D943" s="107">
        <v>0</v>
      </c>
      <c r="E943" s="107"/>
      <c r="F943" s="107">
        <v>0</v>
      </c>
      <c r="G943" s="107"/>
      <c r="H943" s="107">
        <v>0</v>
      </c>
      <c r="I943" s="107"/>
      <c r="J943" s="107"/>
      <c r="K943" s="107">
        <v>0</v>
      </c>
      <c r="L943" s="107"/>
      <c r="M943" s="107">
        <v>0</v>
      </c>
      <c r="N943" s="107"/>
      <c r="O943" s="107">
        <v>0</v>
      </c>
      <c r="P943" s="107"/>
      <c r="Q943" s="107"/>
      <c r="R943" s="107">
        <v>0</v>
      </c>
      <c r="S943" s="107"/>
      <c r="T943" s="107">
        <v>0</v>
      </c>
      <c r="U943" s="107"/>
      <c r="V943" s="107">
        <v>0</v>
      </c>
      <c r="W943" s="107"/>
      <c r="X943" s="107"/>
    </row>
    <row r="944" spans="1:24" ht="47.25">
      <c r="A944" s="115" t="s">
        <v>1225</v>
      </c>
      <c r="B944" s="122" t="s">
        <v>1116</v>
      </c>
      <c r="C944" s="119" t="s">
        <v>2151</v>
      </c>
      <c r="D944" s="107">
        <v>0</v>
      </c>
      <c r="E944" s="107"/>
      <c r="F944" s="107">
        <v>0</v>
      </c>
      <c r="G944" s="107"/>
      <c r="H944" s="107">
        <v>0</v>
      </c>
      <c r="I944" s="107"/>
      <c r="J944" s="107"/>
      <c r="K944" s="107">
        <v>0</v>
      </c>
      <c r="L944" s="107"/>
      <c r="M944" s="107">
        <v>0</v>
      </c>
      <c r="N944" s="107"/>
      <c r="O944" s="107">
        <v>0</v>
      </c>
      <c r="P944" s="107"/>
      <c r="Q944" s="107"/>
      <c r="R944" s="107">
        <v>0</v>
      </c>
      <c r="S944" s="107"/>
      <c r="T944" s="107">
        <v>0</v>
      </c>
      <c r="U944" s="107"/>
      <c r="V944" s="107">
        <v>0</v>
      </c>
      <c r="W944" s="107"/>
      <c r="X944" s="107"/>
    </row>
    <row r="945" spans="1:24" ht="78.75">
      <c r="A945" s="115" t="s">
        <v>1225</v>
      </c>
      <c r="B945" s="122" t="s">
        <v>1117</v>
      </c>
      <c r="C945" s="119" t="s">
        <v>2152</v>
      </c>
      <c r="D945" s="107">
        <v>1.60</v>
      </c>
      <c r="E945" s="107"/>
      <c r="F945" s="107">
        <v>0</v>
      </c>
      <c r="G945" s="107"/>
      <c r="H945" s="107">
        <v>18.80</v>
      </c>
      <c r="I945" s="107"/>
      <c r="J945" s="107"/>
      <c r="K945" s="107">
        <v>1.60</v>
      </c>
      <c r="L945" s="107"/>
      <c r="M945" s="107">
        <v>0</v>
      </c>
      <c r="N945" s="107"/>
      <c r="O945" s="107">
        <v>18.80</v>
      </c>
      <c r="P945" s="107"/>
      <c r="Q945" s="107"/>
      <c r="R945" s="107">
        <v>1.60</v>
      </c>
      <c r="S945" s="107"/>
      <c r="T945" s="107">
        <v>0</v>
      </c>
      <c r="U945" s="107"/>
      <c r="V945" s="107">
        <v>18.80</v>
      </c>
      <c r="W945" s="107"/>
      <c r="X945" s="107"/>
    </row>
    <row r="946" spans="1:24" ht="47.25">
      <c r="A946" s="115" t="s">
        <v>1225</v>
      </c>
      <c r="B946" s="122" t="s">
        <v>1118</v>
      </c>
      <c r="C946" s="119" t="s">
        <v>2153</v>
      </c>
      <c r="D946" s="107">
        <v>0</v>
      </c>
      <c r="E946" s="107"/>
      <c r="F946" s="107">
        <v>0</v>
      </c>
      <c r="G946" s="107"/>
      <c r="H946" s="107">
        <v>0</v>
      </c>
      <c r="I946" s="107"/>
      <c r="J946" s="107"/>
      <c r="K946" s="107">
        <v>0</v>
      </c>
      <c r="L946" s="107"/>
      <c r="M946" s="107">
        <v>0</v>
      </c>
      <c r="N946" s="107"/>
      <c r="O946" s="107">
        <v>0</v>
      </c>
      <c r="P946" s="107"/>
      <c r="Q946" s="107"/>
      <c r="R946" s="107">
        <v>0</v>
      </c>
      <c r="S946" s="107"/>
      <c r="T946" s="107">
        <v>0</v>
      </c>
      <c r="U946" s="107"/>
      <c r="V946" s="107">
        <v>0</v>
      </c>
      <c r="W946" s="107"/>
      <c r="X946" s="107"/>
    </row>
    <row r="947" spans="1:24" ht="126">
      <c r="A947" s="115" t="s">
        <v>1225</v>
      </c>
      <c r="B947" s="122" t="s">
        <v>1119</v>
      </c>
      <c r="C947" s="119" t="s">
        <v>2154</v>
      </c>
      <c r="D947" s="107">
        <v>0</v>
      </c>
      <c r="E947" s="107"/>
      <c r="F947" s="107">
        <v>0</v>
      </c>
      <c r="G947" s="107"/>
      <c r="H947" s="107">
        <v>0</v>
      </c>
      <c r="I947" s="107"/>
      <c r="J947" s="107"/>
      <c r="K947" s="107">
        <v>0</v>
      </c>
      <c r="L947" s="107"/>
      <c r="M947" s="107">
        <v>0</v>
      </c>
      <c r="N947" s="107"/>
      <c r="O947" s="107">
        <v>0</v>
      </c>
      <c r="P947" s="107"/>
      <c r="Q947" s="107"/>
      <c r="R947" s="107">
        <v>0</v>
      </c>
      <c r="S947" s="107"/>
      <c r="T947" s="107">
        <v>0</v>
      </c>
      <c r="U947" s="107"/>
      <c r="V947" s="107">
        <v>0</v>
      </c>
      <c r="W947" s="107"/>
      <c r="X947" s="107"/>
    </row>
    <row r="948" spans="1:24" ht="78.75">
      <c r="A948" s="115" t="s">
        <v>1225</v>
      </c>
      <c r="B948" s="122" t="s">
        <v>1120</v>
      </c>
      <c r="C948" s="119" t="s">
        <v>2155</v>
      </c>
      <c r="D948" s="107">
        <v>0</v>
      </c>
      <c r="E948" s="107"/>
      <c r="F948" s="107">
        <v>0</v>
      </c>
      <c r="G948" s="107"/>
      <c r="H948" s="107">
        <v>0</v>
      </c>
      <c r="I948" s="107"/>
      <c r="J948" s="107"/>
      <c r="K948" s="107">
        <v>0</v>
      </c>
      <c r="L948" s="107"/>
      <c r="M948" s="107">
        <v>0</v>
      </c>
      <c r="N948" s="107"/>
      <c r="O948" s="107">
        <v>0</v>
      </c>
      <c r="P948" s="107"/>
      <c r="Q948" s="107"/>
      <c r="R948" s="107">
        <v>0</v>
      </c>
      <c r="S948" s="107"/>
      <c r="T948" s="107">
        <v>0</v>
      </c>
      <c r="U948" s="107"/>
      <c r="V948" s="107">
        <v>0</v>
      </c>
      <c r="W948" s="107"/>
      <c r="X948" s="107"/>
    </row>
    <row r="949" spans="1:24" ht="94.5">
      <c r="A949" s="115" t="s">
        <v>1225</v>
      </c>
      <c r="B949" s="122" t="s">
        <v>1121</v>
      </c>
      <c r="C949" s="119" t="s">
        <v>2156</v>
      </c>
      <c r="D949" s="107">
        <v>0</v>
      </c>
      <c r="E949" s="107"/>
      <c r="F949" s="107">
        <v>0</v>
      </c>
      <c r="G949" s="107"/>
      <c r="H949" s="107">
        <v>0</v>
      </c>
      <c r="I949" s="107"/>
      <c r="J949" s="107"/>
      <c r="K949" s="107">
        <v>0</v>
      </c>
      <c r="L949" s="107"/>
      <c r="M949" s="107">
        <v>0</v>
      </c>
      <c r="N949" s="107"/>
      <c r="O949" s="107">
        <v>0</v>
      </c>
      <c r="P949" s="107"/>
      <c r="Q949" s="107"/>
      <c r="R949" s="107">
        <v>0</v>
      </c>
      <c r="S949" s="107"/>
      <c r="T949" s="107">
        <v>0</v>
      </c>
      <c r="U949" s="107"/>
      <c r="V949" s="107">
        <v>0</v>
      </c>
      <c r="W949" s="107"/>
      <c r="X949" s="107"/>
    </row>
    <row r="950" spans="1:24" ht="63">
      <c r="A950" s="115" t="s">
        <v>1225</v>
      </c>
      <c r="B950" s="122" t="s">
        <v>1122</v>
      </c>
      <c r="C950" s="119" t="s">
        <v>2157</v>
      </c>
      <c r="D950" s="107">
        <v>0</v>
      </c>
      <c r="E950" s="107"/>
      <c r="F950" s="107">
        <v>0</v>
      </c>
      <c r="G950" s="107"/>
      <c r="H950" s="107">
        <v>0</v>
      </c>
      <c r="I950" s="107"/>
      <c r="J950" s="107"/>
      <c r="K950" s="107">
        <v>0</v>
      </c>
      <c r="L950" s="107"/>
      <c r="M950" s="107">
        <v>0</v>
      </c>
      <c r="N950" s="107"/>
      <c r="O950" s="107">
        <v>0</v>
      </c>
      <c r="P950" s="107"/>
      <c r="Q950" s="107"/>
      <c r="R950" s="107">
        <v>0</v>
      </c>
      <c r="S950" s="107"/>
      <c r="T950" s="107">
        <v>0</v>
      </c>
      <c r="U950" s="107"/>
      <c r="V950" s="107">
        <v>0</v>
      </c>
      <c r="W950" s="107"/>
      <c r="X950" s="107"/>
    </row>
    <row r="951" spans="1:24" ht="78.75">
      <c r="A951" s="115" t="s">
        <v>1225</v>
      </c>
      <c r="B951" s="122" t="s">
        <v>1123</v>
      </c>
      <c r="C951" s="119" t="s">
        <v>2158</v>
      </c>
      <c r="D951" s="107">
        <v>0</v>
      </c>
      <c r="E951" s="107"/>
      <c r="F951" s="107">
        <v>0</v>
      </c>
      <c r="G951" s="107"/>
      <c r="H951" s="107">
        <v>0</v>
      </c>
      <c r="I951" s="107"/>
      <c r="J951" s="107"/>
      <c r="K951" s="107">
        <v>0</v>
      </c>
      <c r="L951" s="107"/>
      <c r="M951" s="107">
        <v>0</v>
      </c>
      <c r="N951" s="107"/>
      <c r="O951" s="107">
        <v>0</v>
      </c>
      <c r="P951" s="107"/>
      <c r="Q951" s="107"/>
      <c r="R951" s="107">
        <v>0</v>
      </c>
      <c r="S951" s="107"/>
      <c r="T951" s="107">
        <v>0</v>
      </c>
      <c r="U951" s="107"/>
      <c r="V951" s="107">
        <v>0</v>
      </c>
      <c r="W951" s="107"/>
      <c r="X951" s="107"/>
    </row>
    <row r="952" spans="1:24" ht="63">
      <c r="A952" s="115" t="s">
        <v>1225</v>
      </c>
      <c r="B952" s="122" t="s">
        <v>1124</v>
      </c>
      <c r="C952" s="119" t="s">
        <v>2159</v>
      </c>
      <c r="D952" s="107">
        <v>0</v>
      </c>
      <c r="E952" s="107"/>
      <c r="F952" s="107">
        <v>0</v>
      </c>
      <c r="G952" s="107"/>
      <c r="H952" s="107">
        <v>0</v>
      </c>
      <c r="I952" s="107"/>
      <c r="J952" s="107"/>
      <c r="K952" s="107">
        <v>0</v>
      </c>
      <c r="L952" s="107"/>
      <c r="M952" s="107">
        <v>0</v>
      </c>
      <c r="N952" s="107"/>
      <c r="O952" s="107">
        <v>0</v>
      </c>
      <c r="P952" s="107"/>
      <c r="Q952" s="107"/>
      <c r="R952" s="107">
        <v>0</v>
      </c>
      <c r="S952" s="107"/>
      <c r="T952" s="107">
        <v>0</v>
      </c>
      <c r="U952" s="107"/>
      <c r="V952" s="107">
        <v>0</v>
      </c>
      <c r="W952" s="107"/>
      <c r="X952" s="107"/>
    </row>
    <row r="953" spans="1:24" ht="78.75">
      <c r="A953" s="115" t="s">
        <v>1225</v>
      </c>
      <c r="B953" s="122" t="s">
        <v>1125</v>
      </c>
      <c r="C953" s="119" t="s">
        <v>2160</v>
      </c>
      <c r="D953" s="107">
        <v>0</v>
      </c>
      <c r="E953" s="107"/>
      <c r="F953" s="107">
        <v>0</v>
      </c>
      <c r="G953" s="107"/>
      <c r="H953" s="107">
        <v>0</v>
      </c>
      <c r="I953" s="107"/>
      <c r="J953" s="107"/>
      <c r="K953" s="107">
        <v>0</v>
      </c>
      <c r="L953" s="107"/>
      <c r="M953" s="107">
        <v>0</v>
      </c>
      <c r="N953" s="107"/>
      <c r="O953" s="107">
        <v>0</v>
      </c>
      <c r="P953" s="107"/>
      <c r="Q953" s="107"/>
      <c r="R953" s="107">
        <v>0</v>
      </c>
      <c r="S953" s="107"/>
      <c r="T953" s="107">
        <v>0</v>
      </c>
      <c r="U953" s="107"/>
      <c r="V953" s="107">
        <v>0</v>
      </c>
      <c r="W953" s="107"/>
      <c r="X953" s="107"/>
    </row>
    <row r="954" spans="1:24" ht="110.25">
      <c r="A954" s="115" t="s">
        <v>1225</v>
      </c>
      <c r="B954" s="122" t="s">
        <v>1126</v>
      </c>
      <c r="C954" s="119" t="s">
        <v>2161</v>
      </c>
      <c r="D954" s="107">
        <v>0</v>
      </c>
      <c r="E954" s="107"/>
      <c r="F954" s="107">
        <v>0</v>
      </c>
      <c r="G954" s="107"/>
      <c r="H954" s="107">
        <v>0</v>
      </c>
      <c r="I954" s="107"/>
      <c r="J954" s="107"/>
      <c r="K954" s="107">
        <v>0</v>
      </c>
      <c r="L954" s="107"/>
      <c r="M954" s="107">
        <v>0</v>
      </c>
      <c r="N954" s="107"/>
      <c r="O954" s="107">
        <v>0</v>
      </c>
      <c r="P954" s="107"/>
      <c r="Q954" s="107"/>
      <c r="R954" s="107">
        <v>0</v>
      </c>
      <c r="S954" s="107"/>
      <c r="T954" s="107">
        <v>0</v>
      </c>
      <c r="U954" s="107"/>
      <c r="V954" s="107">
        <v>0</v>
      </c>
      <c r="W954" s="107"/>
      <c r="X954" s="107"/>
    </row>
    <row r="955" spans="1:24" ht="94.5">
      <c r="A955" s="115" t="s">
        <v>1225</v>
      </c>
      <c r="B955" s="122" t="s">
        <v>1127</v>
      </c>
      <c r="C955" s="119" t="s">
        <v>2162</v>
      </c>
      <c r="D955" s="107">
        <v>0</v>
      </c>
      <c r="E955" s="107"/>
      <c r="F955" s="107">
        <v>0</v>
      </c>
      <c r="G955" s="107"/>
      <c r="H955" s="107">
        <v>0</v>
      </c>
      <c r="I955" s="107"/>
      <c r="J955" s="107"/>
      <c r="K955" s="107">
        <v>0</v>
      </c>
      <c r="L955" s="107"/>
      <c r="M955" s="107">
        <v>0</v>
      </c>
      <c r="N955" s="107"/>
      <c r="O955" s="107">
        <v>0</v>
      </c>
      <c r="P955" s="107"/>
      <c r="Q955" s="107"/>
      <c r="R955" s="107">
        <v>0</v>
      </c>
      <c r="S955" s="107"/>
      <c r="T955" s="107">
        <v>0</v>
      </c>
      <c r="U955" s="107"/>
      <c r="V955" s="107">
        <v>0</v>
      </c>
      <c r="W955" s="107"/>
      <c r="X955" s="107"/>
    </row>
    <row r="956" spans="1:24" ht="78.75">
      <c r="A956" s="115" t="s">
        <v>1225</v>
      </c>
      <c r="B956" s="122" t="s">
        <v>1128</v>
      </c>
      <c r="C956" s="119" t="s">
        <v>2163</v>
      </c>
      <c r="D956" s="107">
        <v>0</v>
      </c>
      <c r="E956" s="107"/>
      <c r="F956" s="107">
        <v>0</v>
      </c>
      <c r="G956" s="107"/>
      <c r="H956" s="107">
        <v>0</v>
      </c>
      <c r="I956" s="107"/>
      <c r="J956" s="107"/>
      <c r="K956" s="107">
        <v>0</v>
      </c>
      <c r="L956" s="107"/>
      <c r="M956" s="107">
        <v>0</v>
      </c>
      <c r="N956" s="107"/>
      <c r="O956" s="107">
        <v>0</v>
      </c>
      <c r="P956" s="107"/>
      <c r="Q956" s="107"/>
      <c r="R956" s="107">
        <v>0</v>
      </c>
      <c r="S956" s="107"/>
      <c r="T956" s="107">
        <v>0</v>
      </c>
      <c r="U956" s="107"/>
      <c r="V956" s="107">
        <v>0</v>
      </c>
      <c r="W956" s="107"/>
      <c r="X956" s="107"/>
    </row>
    <row r="957" spans="1:24" ht="63">
      <c r="A957" s="115" t="s">
        <v>1225</v>
      </c>
      <c r="B957" s="122" t="s">
        <v>1129</v>
      </c>
      <c r="C957" s="119" t="s">
        <v>2164</v>
      </c>
      <c r="D957" s="107">
        <v>0</v>
      </c>
      <c r="E957" s="107"/>
      <c r="F957" s="107">
        <v>0</v>
      </c>
      <c r="G957" s="107"/>
      <c r="H957" s="107">
        <v>0</v>
      </c>
      <c r="I957" s="107"/>
      <c r="J957" s="107"/>
      <c r="K957" s="107">
        <v>0</v>
      </c>
      <c r="L957" s="107"/>
      <c r="M957" s="107">
        <v>0</v>
      </c>
      <c r="N957" s="107"/>
      <c r="O957" s="107">
        <v>0</v>
      </c>
      <c r="P957" s="107"/>
      <c r="Q957" s="107"/>
      <c r="R957" s="107">
        <v>0</v>
      </c>
      <c r="S957" s="107"/>
      <c r="T957" s="107">
        <v>0</v>
      </c>
      <c r="U957" s="107"/>
      <c r="V957" s="107">
        <v>0</v>
      </c>
      <c r="W957" s="107"/>
      <c r="X957" s="107"/>
    </row>
    <row r="958" spans="1:24" ht="63">
      <c r="A958" s="115" t="s">
        <v>1225</v>
      </c>
      <c r="B958" s="122" t="s">
        <v>1130</v>
      </c>
      <c r="C958" s="119" t="s">
        <v>2165</v>
      </c>
      <c r="D958" s="107">
        <v>0</v>
      </c>
      <c r="E958" s="107"/>
      <c r="F958" s="107">
        <v>0</v>
      </c>
      <c r="G958" s="107"/>
      <c r="H958" s="107">
        <v>0</v>
      </c>
      <c r="I958" s="107"/>
      <c r="J958" s="107"/>
      <c r="K958" s="107">
        <v>0</v>
      </c>
      <c r="L958" s="107"/>
      <c r="M958" s="107">
        <v>0</v>
      </c>
      <c r="N958" s="107"/>
      <c r="O958" s="107">
        <v>0</v>
      </c>
      <c r="P958" s="107"/>
      <c r="Q958" s="107"/>
      <c r="R958" s="107">
        <v>0</v>
      </c>
      <c r="S958" s="107"/>
      <c r="T958" s="107">
        <v>0</v>
      </c>
      <c r="U958" s="107"/>
      <c r="V958" s="107">
        <v>0</v>
      </c>
      <c r="W958" s="107"/>
      <c r="X958" s="107"/>
    </row>
    <row r="959" spans="1:24" ht="47.25">
      <c r="A959" s="115" t="s">
        <v>1225</v>
      </c>
      <c r="B959" s="122" t="s">
        <v>1131</v>
      </c>
      <c r="C959" s="119" t="s">
        <v>2166</v>
      </c>
      <c r="D959" s="107">
        <v>0</v>
      </c>
      <c r="E959" s="107"/>
      <c r="F959" s="107">
        <v>0</v>
      </c>
      <c r="G959" s="107"/>
      <c r="H959" s="107">
        <v>0.56699999999999995</v>
      </c>
      <c r="I959" s="107"/>
      <c r="J959" s="107"/>
      <c r="K959" s="107">
        <v>0</v>
      </c>
      <c r="L959" s="107"/>
      <c r="M959" s="107">
        <v>0</v>
      </c>
      <c r="N959" s="107"/>
      <c r="O959" s="107">
        <v>0.56699999999999995</v>
      </c>
      <c r="P959" s="107"/>
      <c r="Q959" s="107"/>
      <c r="R959" s="107">
        <v>0</v>
      </c>
      <c r="S959" s="107"/>
      <c r="T959" s="107">
        <v>0</v>
      </c>
      <c r="U959" s="107"/>
      <c r="V959" s="107">
        <v>0.56699999999999995</v>
      </c>
      <c r="W959" s="107"/>
      <c r="X959" s="107"/>
    </row>
    <row r="960" spans="1:24" ht="47.25">
      <c r="A960" s="115" t="s">
        <v>1225</v>
      </c>
      <c r="B960" s="122" t="s">
        <v>1132</v>
      </c>
      <c r="C960" s="119" t="s">
        <v>2167</v>
      </c>
      <c r="D960" s="107">
        <v>0</v>
      </c>
      <c r="E960" s="107"/>
      <c r="F960" s="107">
        <v>0</v>
      </c>
      <c r="G960" s="107"/>
      <c r="H960" s="107">
        <v>0</v>
      </c>
      <c r="I960" s="107"/>
      <c r="J960" s="107"/>
      <c r="K960" s="107">
        <v>0</v>
      </c>
      <c r="L960" s="107"/>
      <c r="M960" s="107">
        <v>0</v>
      </c>
      <c r="N960" s="107"/>
      <c r="O960" s="107">
        <v>0</v>
      </c>
      <c r="P960" s="107"/>
      <c r="Q960" s="107"/>
      <c r="R960" s="107">
        <v>0</v>
      </c>
      <c r="S960" s="107"/>
      <c r="T960" s="107">
        <v>0</v>
      </c>
      <c r="U960" s="107"/>
      <c r="V960" s="107">
        <v>0</v>
      </c>
      <c r="W960" s="107"/>
      <c r="X960" s="107"/>
    </row>
    <row r="961" spans="1:24" ht="94.5">
      <c r="A961" s="115" t="s">
        <v>1225</v>
      </c>
      <c r="B961" s="122" t="s">
        <v>1133</v>
      </c>
      <c r="C961" s="119" t="s">
        <v>2168</v>
      </c>
      <c r="D961" s="107">
        <v>0</v>
      </c>
      <c r="E961" s="107"/>
      <c r="F961" s="107">
        <v>0</v>
      </c>
      <c r="G961" s="107"/>
      <c r="H961" s="107">
        <v>0</v>
      </c>
      <c r="I961" s="107"/>
      <c r="J961" s="107"/>
      <c r="K961" s="107">
        <v>0</v>
      </c>
      <c r="L961" s="107"/>
      <c r="M961" s="107">
        <v>0</v>
      </c>
      <c r="N961" s="107"/>
      <c r="O961" s="107">
        <v>0</v>
      </c>
      <c r="P961" s="107"/>
      <c r="Q961" s="107"/>
      <c r="R961" s="107">
        <v>0</v>
      </c>
      <c r="S961" s="107"/>
      <c r="T961" s="107">
        <v>0</v>
      </c>
      <c r="U961" s="107"/>
      <c r="V961" s="107">
        <v>0</v>
      </c>
      <c r="W961" s="107"/>
      <c r="X961" s="107"/>
    </row>
    <row r="962" spans="1:24" ht="78.75">
      <c r="A962" s="115" t="s">
        <v>1225</v>
      </c>
      <c r="B962" s="122" t="s">
        <v>1134</v>
      </c>
      <c r="C962" s="119" t="s">
        <v>2169</v>
      </c>
      <c r="D962" s="107">
        <v>0</v>
      </c>
      <c r="E962" s="107"/>
      <c r="F962" s="107">
        <v>0</v>
      </c>
      <c r="G962" s="107"/>
      <c r="H962" s="107">
        <v>0</v>
      </c>
      <c r="I962" s="107"/>
      <c r="J962" s="107"/>
      <c r="K962" s="107">
        <v>0</v>
      </c>
      <c r="L962" s="107"/>
      <c r="M962" s="107">
        <v>0</v>
      </c>
      <c r="N962" s="107"/>
      <c r="O962" s="107">
        <v>0</v>
      </c>
      <c r="P962" s="107"/>
      <c r="Q962" s="107"/>
      <c r="R962" s="107">
        <v>0</v>
      </c>
      <c r="S962" s="107"/>
      <c r="T962" s="107">
        <v>0</v>
      </c>
      <c r="U962" s="107"/>
      <c r="V962" s="107">
        <v>0</v>
      </c>
      <c r="W962" s="107"/>
      <c r="X962" s="107"/>
    </row>
    <row r="963" spans="1:24" ht="94.5">
      <c r="A963" s="115" t="s">
        <v>1225</v>
      </c>
      <c r="B963" s="122" t="s">
        <v>1135</v>
      </c>
      <c r="C963" s="119" t="s">
        <v>2170</v>
      </c>
      <c r="D963" s="107">
        <v>0</v>
      </c>
      <c r="E963" s="107"/>
      <c r="F963" s="107">
        <v>0</v>
      </c>
      <c r="G963" s="107"/>
      <c r="H963" s="107">
        <v>0</v>
      </c>
      <c r="I963" s="107"/>
      <c r="J963" s="107"/>
      <c r="K963" s="107">
        <v>0</v>
      </c>
      <c r="L963" s="107"/>
      <c r="M963" s="107">
        <v>0</v>
      </c>
      <c r="N963" s="107"/>
      <c r="O963" s="107">
        <v>0</v>
      </c>
      <c r="P963" s="107"/>
      <c r="Q963" s="107"/>
      <c r="R963" s="107">
        <v>0</v>
      </c>
      <c r="S963" s="107"/>
      <c r="T963" s="107">
        <v>0</v>
      </c>
      <c r="U963" s="107"/>
      <c r="V963" s="107">
        <v>0</v>
      </c>
      <c r="W963" s="107"/>
      <c r="X963" s="107"/>
    </row>
    <row r="964" spans="1:24" ht="110.25">
      <c r="A964" s="115" t="s">
        <v>1225</v>
      </c>
      <c r="B964" s="122" t="s">
        <v>1136</v>
      </c>
      <c r="C964" s="119" t="s">
        <v>2171</v>
      </c>
      <c r="D964" s="107">
        <v>0</v>
      </c>
      <c r="E964" s="107"/>
      <c r="F964" s="107">
        <v>0</v>
      </c>
      <c r="G964" s="107"/>
      <c r="H964" s="107">
        <v>0</v>
      </c>
      <c r="I964" s="107"/>
      <c r="J964" s="107"/>
      <c r="K964" s="107">
        <v>0</v>
      </c>
      <c r="L964" s="107"/>
      <c r="M964" s="107">
        <v>0</v>
      </c>
      <c r="N964" s="107"/>
      <c r="O964" s="107">
        <v>0</v>
      </c>
      <c r="P964" s="107"/>
      <c r="Q964" s="107"/>
      <c r="R964" s="107">
        <v>0</v>
      </c>
      <c r="S964" s="107"/>
      <c r="T964" s="107">
        <v>0</v>
      </c>
      <c r="U964" s="107"/>
      <c r="V964" s="107">
        <v>0</v>
      </c>
      <c r="W964" s="107"/>
      <c r="X964" s="107"/>
    </row>
    <row r="965" spans="1:24" ht="78.75">
      <c r="A965" s="115" t="s">
        <v>1225</v>
      </c>
      <c r="B965" s="122" t="s">
        <v>1137</v>
      </c>
      <c r="C965" s="119" t="s">
        <v>2172</v>
      </c>
      <c r="D965" s="107">
        <v>0</v>
      </c>
      <c r="E965" s="107"/>
      <c r="F965" s="107">
        <v>0</v>
      </c>
      <c r="G965" s="107"/>
      <c r="H965" s="107">
        <v>0</v>
      </c>
      <c r="I965" s="107"/>
      <c r="J965" s="107"/>
      <c r="K965" s="107">
        <v>0</v>
      </c>
      <c r="L965" s="107"/>
      <c r="M965" s="107">
        <v>0</v>
      </c>
      <c r="N965" s="107"/>
      <c r="O965" s="107">
        <v>0</v>
      </c>
      <c r="P965" s="107"/>
      <c r="Q965" s="107"/>
      <c r="R965" s="107">
        <v>0</v>
      </c>
      <c r="S965" s="107"/>
      <c r="T965" s="107">
        <v>0</v>
      </c>
      <c r="U965" s="107"/>
      <c r="V965" s="107">
        <v>0</v>
      </c>
      <c r="W965" s="107"/>
      <c r="X965" s="107"/>
    </row>
    <row r="966" spans="1:24" ht="78.75">
      <c r="A966" s="115" t="s">
        <v>1225</v>
      </c>
      <c r="B966" s="122" t="s">
        <v>1138</v>
      </c>
      <c r="C966" s="119" t="s">
        <v>2173</v>
      </c>
      <c r="D966" s="107">
        <v>0</v>
      </c>
      <c r="E966" s="107"/>
      <c r="F966" s="107">
        <v>0</v>
      </c>
      <c r="G966" s="107"/>
      <c r="H966" s="107">
        <v>0</v>
      </c>
      <c r="I966" s="107"/>
      <c r="J966" s="107"/>
      <c r="K966" s="107">
        <v>0</v>
      </c>
      <c r="L966" s="107"/>
      <c r="M966" s="107">
        <v>0</v>
      </c>
      <c r="N966" s="107"/>
      <c r="O966" s="107">
        <v>0</v>
      </c>
      <c r="P966" s="107"/>
      <c r="Q966" s="107"/>
      <c r="R966" s="107">
        <v>0</v>
      </c>
      <c r="S966" s="107"/>
      <c r="T966" s="107">
        <v>0</v>
      </c>
      <c r="U966" s="107"/>
      <c r="V966" s="107">
        <v>0</v>
      </c>
      <c r="W966" s="107"/>
      <c r="X966" s="107"/>
    </row>
    <row r="967" spans="1:24" ht="110.25">
      <c r="A967" s="115" t="s">
        <v>1223</v>
      </c>
      <c r="B967" s="122" t="s">
        <v>1139</v>
      </c>
      <c r="C967" s="119" t="s">
        <v>2174</v>
      </c>
      <c r="D967" s="107">
        <v>0</v>
      </c>
      <c r="E967" s="107"/>
      <c r="F967" s="107">
        <v>0</v>
      </c>
      <c r="G967" s="107"/>
      <c r="H967" s="107">
        <v>0</v>
      </c>
      <c r="I967" s="107"/>
      <c r="J967" s="107"/>
      <c r="K967" s="107">
        <v>0</v>
      </c>
      <c r="L967" s="107"/>
      <c r="M967" s="107">
        <v>0</v>
      </c>
      <c r="N967" s="107"/>
      <c r="O967" s="107">
        <v>0</v>
      </c>
      <c r="P967" s="107"/>
      <c r="Q967" s="107"/>
      <c r="R967" s="107">
        <v>0</v>
      </c>
      <c r="S967" s="107"/>
      <c r="T967" s="107">
        <v>0</v>
      </c>
      <c r="U967" s="107"/>
      <c r="V967" s="107">
        <v>0</v>
      </c>
      <c r="W967" s="107"/>
      <c r="X967" s="107"/>
    </row>
    <row r="968" spans="1:24" ht="63">
      <c r="A968" s="115" t="s">
        <v>1223</v>
      </c>
      <c r="B968" s="122" t="s">
        <v>1140</v>
      </c>
      <c r="C968" s="119" t="s">
        <v>2175</v>
      </c>
      <c r="D968" s="107">
        <v>0</v>
      </c>
      <c r="E968" s="107"/>
      <c r="F968" s="107">
        <v>0</v>
      </c>
      <c r="G968" s="107"/>
      <c r="H968" s="107">
        <v>0</v>
      </c>
      <c r="I968" s="107"/>
      <c r="J968" s="107"/>
      <c r="K968" s="107">
        <v>0</v>
      </c>
      <c r="L968" s="107"/>
      <c r="M968" s="107">
        <v>0</v>
      </c>
      <c r="N968" s="107"/>
      <c r="O968" s="107">
        <v>0</v>
      </c>
      <c r="P968" s="107"/>
      <c r="Q968" s="107"/>
      <c r="R968" s="107">
        <v>0</v>
      </c>
      <c r="S968" s="107"/>
      <c r="T968" s="107">
        <v>0</v>
      </c>
      <c r="U968" s="107"/>
      <c r="V968" s="107">
        <v>0</v>
      </c>
      <c r="W968" s="107"/>
      <c r="X968" s="107"/>
    </row>
    <row r="969" spans="1:24" ht="94.5">
      <c r="A969" s="115" t="s">
        <v>1225</v>
      </c>
      <c r="B969" s="122" t="s">
        <v>1141</v>
      </c>
      <c r="C969" s="119" t="s">
        <v>2176</v>
      </c>
      <c r="D969" s="107">
        <v>0</v>
      </c>
      <c r="E969" s="107"/>
      <c r="F969" s="107">
        <v>0</v>
      </c>
      <c r="G969" s="107"/>
      <c r="H969" s="107">
        <v>0</v>
      </c>
      <c r="I969" s="107"/>
      <c r="J969" s="107"/>
      <c r="K969" s="107">
        <v>0</v>
      </c>
      <c r="L969" s="107"/>
      <c r="M969" s="107">
        <v>0</v>
      </c>
      <c r="N969" s="107"/>
      <c r="O969" s="107">
        <v>0</v>
      </c>
      <c r="P969" s="107"/>
      <c r="Q969" s="107"/>
      <c r="R969" s="107">
        <v>0</v>
      </c>
      <c r="S969" s="107"/>
      <c r="T969" s="107">
        <v>0</v>
      </c>
      <c r="U969" s="107"/>
      <c r="V969" s="107">
        <v>0</v>
      </c>
      <c r="W969" s="107"/>
      <c r="X969" s="107"/>
    </row>
    <row r="970" spans="1:24" ht="78.75">
      <c r="A970" s="115" t="s">
        <v>1225</v>
      </c>
      <c r="B970" s="122" t="s">
        <v>1142</v>
      </c>
      <c r="C970" s="119" t="s">
        <v>2177</v>
      </c>
      <c r="D970" s="107">
        <v>0</v>
      </c>
      <c r="E970" s="107"/>
      <c r="F970" s="107">
        <v>0</v>
      </c>
      <c r="G970" s="107"/>
      <c r="H970" s="107">
        <v>0</v>
      </c>
      <c r="I970" s="107"/>
      <c r="J970" s="107"/>
      <c r="K970" s="107">
        <v>0</v>
      </c>
      <c r="L970" s="107"/>
      <c r="M970" s="107">
        <v>0</v>
      </c>
      <c r="N970" s="107"/>
      <c r="O970" s="107">
        <v>0</v>
      </c>
      <c r="P970" s="107"/>
      <c r="Q970" s="107"/>
      <c r="R970" s="107">
        <v>0</v>
      </c>
      <c r="S970" s="107"/>
      <c r="T970" s="107">
        <v>0</v>
      </c>
      <c r="U970" s="107"/>
      <c r="V970" s="107">
        <v>0</v>
      </c>
      <c r="W970" s="107"/>
      <c r="X970" s="107"/>
    </row>
    <row r="971" spans="1:24" ht="63">
      <c r="A971" s="115" t="s">
        <v>1225</v>
      </c>
      <c r="B971" s="122" t="s">
        <v>1143</v>
      </c>
      <c r="C971" s="119" t="s">
        <v>2178</v>
      </c>
      <c r="D971" s="107">
        <v>0</v>
      </c>
      <c r="E971" s="107"/>
      <c r="F971" s="107">
        <v>0</v>
      </c>
      <c r="G971" s="107"/>
      <c r="H971" s="107">
        <v>0.53900000000000003</v>
      </c>
      <c r="I971" s="107"/>
      <c r="J971" s="107"/>
      <c r="K971" s="107">
        <v>0</v>
      </c>
      <c r="L971" s="107"/>
      <c r="M971" s="107">
        <v>0</v>
      </c>
      <c r="N971" s="107"/>
      <c r="O971" s="107">
        <v>0.53900000000000003</v>
      </c>
      <c r="P971" s="107"/>
      <c r="Q971" s="107"/>
      <c r="R971" s="107">
        <v>0</v>
      </c>
      <c r="S971" s="107"/>
      <c r="T971" s="107">
        <v>0</v>
      </c>
      <c r="U971" s="107"/>
      <c r="V971" s="107">
        <v>0.53900000000000003</v>
      </c>
      <c r="W971" s="107"/>
      <c r="X971" s="107"/>
    </row>
    <row r="972" spans="1:24" ht="94.5">
      <c r="A972" s="115" t="s">
        <v>1225</v>
      </c>
      <c r="B972" s="122" t="s">
        <v>1144</v>
      </c>
      <c r="C972" s="119" t="s">
        <v>2179</v>
      </c>
      <c r="D972" s="107">
        <v>0</v>
      </c>
      <c r="E972" s="107"/>
      <c r="F972" s="107">
        <v>0</v>
      </c>
      <c r="G972" s="107"/>
      <c r="H972" s="107">
        <v>0</v>
      </c>
      <c r="I972" s="107"/>
      <c r="J972" s="107"/>
      <c r="K972" s="107">
        <v>0</v>
      </c>
      <c r="L972" s="107"/>
      <c r="M972" s="107">
        <v>0</v>
      </c>
      <c r="N972" s="107"/>
      <c r="O972" s="107">
        <v>0</v>
      </c>
      <c r="P972" s="107"/>
      <c r="Q972" s="107"/>
      <c r="R972" s="107">
        <v>0</v>
      </c>
      <c r="S972" s="107"/>
      <c r="T972" s="107">
        <v>0</v>
      </c>
      <c r="U972" s="107"/>
      <c r="V972" s="107">
        <v>0</v>
      </c>
      <c r="W972" s="107"/>
      <c r="X972" s="107"/>
    </row>
    <row r="973" spans="1:24" ht="47.25">
      <c r="A973" s="115" t="s">
        <v>1225</v>
      </c>
      <c r="B973" s="122" t="s">
        <v>1145</v>
      </c>
      <c r="C973" s="119" t="s">
        <v>2180</v>
      </c>
      <c r="D973" s="107">
        <v>0</v>
      </c>
      <c r="E973" s="107"/>
      <c r="F973" s="107">
        <v>0</v>
      </c>
      <c r="G973" s="107"/>
      <c r="H973" s="107">
        <v>0</v>
      </c>
      <c r="I973" s="107"/>
      <c r="J973" s="107"/>
      <c r="K973" s="107">
        <v>0</v>
      </c>
      <c r="L973" s="107"/>
      <c r="M973" s="107">
        <v>0</v>
      </c>
      <c r="N973" s="107"/>
      <c r="O973" s="107">
        <v>0</v>
      </c>
      <c r="P973" s="107"/>
      <c r="Q973" s="107"/>
      <c r="R973" s="107">
        <v>0</v>
      </c>
      <c r="S973" s="107"/>
      <c r="T973" s="107">
        <v>0</v>
      </c>
      <c r="U973" s="107"/>
      <c r="V973" s="107">
        <v>0</v>
      </c>
      <c r="W973" s="107"/>
      <c r="X973" s="107"/>
    </row>
    <row r="974" spans="1:24" ht="78.75">
      <c r="A974" s="115" t="s">
        <v>1225</v>
      </c>
      <c r="B974" s="122" t="s">
        <v>1146</v>
      </c>
      <c r="C974" s="119" t="s">
        <v>2181</v>
      </c>
      <c r="D974" s="107">
        <v>1.26</v>
      </c>
      <c r="E974" s="107"/>
      <c r="F974" s="107">
        <v>0</v>
      </c>
      <c r="G974" s="107"/>
      <c r="H974" s="107">
        <v>9.10</v>
      </c>
      <c r="I974" s="107"/>
      <c r="J974" s="107"/>
      <c r="K974" s="107">
        <v>1.26</v>
      </c>
      <c r="L974" s="107"/>
      <c r="M974" s="107">
        <v>0</v>
      </c>
      <c r="N974" s="107"/>
      <c r="O974" s="107">
        <v>9.10</v>
      </c>
      <c r="P974" s="107"/>
      <c r="Q974" s="107"/>
      <c r="R974" s="107">
        <v>1.26</v>
      </c>
      <c r="S974" s="107"/>
      <c r="T974" s="107">
        <v>0</v>
      </c>
      <c r="U974" s="107"/>
      <c r="V974" s="107">
        <v>9.10</v>
      </c>
      <c r="W974" s="107"/>
      <c r="X974" s="107"/>
    </row>
    <row r="975" spans="1:24" ht="94.5">
      <c r="A975" s="115" t="s">
        <v>1225</v>
      </c>
      <c r="B975" s="122" t="s">
        <v>1147</v>
      </c>
      <c r="C975" s="119" t="s">
        <v>2182</v>
      </c>
      <c r="D975" s="107">
        <v>0</v>
      </c>
      <c r="E975" s="107"/>
      <c r="F975" s="107">
        <v>0</v>
      </c>
      <c r="G975" s="107"/>
      <c r="H975" s="107">
        <v>0</v>
      </c>
      <c r="I975" s="107"/>
      <c r="J975" s="107"/>
      <c r="K975" s="107">
        <v>0</v>
      </c>
      <c r="L975" s="107"/>
      <c r="M975" s="107">
        <v>0</v>
      </c>
      <c r="N975" s="107"/>
      <c r="O975" s="107">
        <v>0</v>
      </c>
      <c r="P975" s="107"/>
      <c r="Q975" s="107"/>
      <c r="R975" s="107">
        <v>0</v>
      </c>
      <c r="S975" s="107"/>
      <c r="T975" s="107">
        <v>0</v>
      </c>
      <c r="U975" s="107"/>
      <c r="V975" s="107">
        <v>0</v>
      </c>
      <c r="W975" s="107"/>
      <c r="X975" s="107"/>
    </row>
    <row r="976" spans="1:24" ht="63">
      <c r="A976" s="115" t="s">
        <v>1225</v>
      </c>
      <c r="B976" s="122" t="s">
        <v>1148</v>
      </c>
      <c r="C976" s="119" t="s">
        <v>2183</v>
      </c>
      <c r="D976" s="107">
        <v>0</v>
      </c>
      <c r="E976" s="107"/>
      <c r="F976" s="107">
        <v>0</v>
      </c>
      <c r="G976" s="107"/>
      <c r="H976" s="107">
        <v>0</v>
      </c>
      <c r="I976" s="107"/>
      <c r="J976" s="107"/>
      <c r="K976" s="107">
        <v>0</v>
      </c>
      <c r="L976" s="107"/>
      <c r="M976" s="107">
        <v>0</v>
      </c>
      <c r="N976" s="107"/>
      <c r="O976" s="107">
        <v>0</v>
      </c>
      <c r="P976" s="107"/>
      <c r="Q976" s="107"/>
      <c r="R976" s="107">
        <v>0</v>
      </c>
      <c r="S976" s="107"/>
      <c r="T976" s="107">
        <v>0</v>
      </c>
      <c r="U976" s="107"/>
      <c r="V976" s="107">
        <v>0</v>
      </c>
      <c r="W976" s="107"/>
      <c r="X976" s="107"/>
    </row>
    <row r="977" spans="1:24" ht="141.75">
      <c r="A977" s="115" t="s">
        <v>1225</v>
      </c>
      <c r="B977" s="122" t="s">
        <v>1149</v>
      </c>
      <c r="C977" s="119" t="s">
        <v>2184</v>
      </c>
      <c r="D977" s="107">
        <v>0</v>
      </c>
      <c r="E977" s="107"/>
      <c r="F977" s="107">
        <v>0</v>
      </c>
      <c r="G977" s="107"/>
      <c r="H977" s="107">
        <v>0</v>
      </c>
      <c r="I977" s="107"/>
      <c r="J977" s="107"/>
      <c r="K977" s="107">
        <v>0</v>
      </c>
      <c r="L977" s="107"/>
      <c r="M977" s="107">
        <v>0</v>
      </c>
      <c r="N977" s="107"/>
      <c r="O977" s="107">
        <v>0</v>
      </c>
      <c r="P977" s="107"/>
      <c r="Q977" s="107"/>
      <c r="R977" s="107">
        <v>0</v>
      </c>
      <c r="S977" s="107"/>
      <c r="T977" s="107">
        <v>0</v>
      </c>
      <c r="U977" s="107"/>
      <c r="V977" s="107">
        <v>0</v>
      </c>
      <c r="W977" s="107"/>
      <c r="X977" s="107"/>
    </row>
    <row r="978" spans="1:24" ht="94.5">
      <c r="A978" s="115" t="s">
        <v>1225</v>
      </c>
      <c r="B978" s="122" t="s">
        <v>1150</v>
      </c>
      <c r="C978" s="119" t="s">
        <v>2185</v>
      </c>
      <c r="D978" s="107">
        <v>3.20</v>
      </c>
      <c r="E978" s="107"/>
      <c r="F978" s="107">
        <v>0</v>
      </c>
      <c r="G978" s="107"/>
      <c r="H978" s="107">
        <v>1.80</v>
      </c>
      <c r="I978" s="107"/>
      <c r="J978" s="107"/>
      <c r="K978" s="107">
        <v>3.20</v>
      </c>
      <c r="L978" s="107"/>
      <c r="M978" s="107">
        <v>0</v>
      </c>
      <c r="N978" s="107"/>
      <c r="O978" s="107">
        <v>1.80</v>
      </c>
      <c r="P978" s="107"/>
      <c r="Q978" s="107"/>
      <c r="R978" s="107">
        <v>3.20</v>
      </c>
      <c r="S978" s="107"/>
      <c r="T978" s="107">
        <v>0</v>
      </c>
      <c r="U978" s="107"/>
      <c r="V978" s="107">
        <v>1.80</v>
      </c>
      <c r="W978" s="107"/>
      <c r="X978" s="107"/>
    </row>
    <row r="979" spans="1:24" ht="110.25">
      <c r="A979" s="115" t="s">
        <v>1225</v>
      </c>
      <c r="B979" s="122" t="s">
        <v>1151</v>
      </c>
      <c r="C979" s="119" t="s">
        <v>2186</v>
      </c>
      <c r="D979" s="107">
        <v>0</v>
      </c>
      <c r="E979" s="107"/>
      <c r="F979" s="107">
        <v>0</v>
      </c>
      <c r="G979" s="107"/>
      <c r="H979" s="107">
        <v>0</v>
      </c>
      <c r="I979" s="107"/>
      <c r="J979" s="107"/>
      <c r="K979" s="107">
        <v>0</v>
      </c>
      <c r="L979" s="107"/>
      <c r="M979" s="107">
        <v>0</v>
      </c>
      <c r="N979" s="107"/>
      <c r="O979" s="107">
        <v>0</v>
      </c>
      <c r="P979" s="107"/>
      <c r="Q979" s="107"/>
      <c r="R979" s="107">
        <v>0</v>
      </c>
      <c r="S979" s="107"/>
      <c r="T979" s="107">
        <v>0</v>
      </c>
      <c r="U979" s="107"/>
      <c r="V979" s="107">
        <v>0</v>
      </c>
      <c r="W979" s="107"/>
      <c r="X979" s="107"/>
    </row>
    <row r="980" spans="1:24" ht="63">
      <c r="A980" s="115" t="s">
        <v>1225</v>
      </c>
      <c r="B980" s="122" t="s">
        <v>1152</v>
      </c>
      <c r="C980" s="119" t="s">
        <v>2187</v>
      </c>
      <c r="D980" s="107">
        <v>0</v>
      </c>
      <c r="E980" s="107"/>
      <c r="F980" s="107">
        <v>0</v>
      </c>
      <c r="G980" s="107"/>
      <c r="H980" s="107">
        <v>0</v>
      </c>
      <c r="I980" s="107"/>
      <c r="J980" s="107"/>
      <c r="K980" s="107">
        <v>0</v>
      </c>
      <c r="L980" s="107"/>
      <c r="M980" s="107">
        <v>0</v>
      </c>
      <c r="N980" s="107"/>
      <c r="O980" s="107">
        <v>0</v>
      </c>
      <c r="P980" s="107"/>
      <c r="Q980" s="107"/>
      <c r="R980" s="107">
        <v>0</v>
      </c>
      <c r="S980" s="107"/>
      <c r="T980" s="107">
        <v>0</v>
      </c>
      <c r="U980" s="107"/>
      <c r="V980" s="107">
        <v>0</v>
      </c>
      <c r="W980" s="107"/>
      <c r="X980" s="107"/>
    </row>
    <row r="981" spans="1:24" ht="157.5">
      <c r="A981" s="115" t="s">
        <v>1225</v>
      </c>
      <c r="B981" s="122" t="s">
        <v>1153</v>
      </c>
      <c r="C981" s="119" t="s">
        <v>2188</v>
      </c>
      <c r="D981" s="107">
        <v>0</v>
      </c>
      <c r="E981" s="107"/>
      <c r="F981" s="107">
        <v>0</v>
      </c>
      <c r="G981" s="107"/>
      <c r="H981" s="107">
        <v>0</v>
      </c>
      <c r="I981" s="107"/>
      <c r="J981" s="107"/>
      <c r="K981" s="107">
        <v>0</v>
      </c>
      <c r="L981" s="107"/>
      <c r="M981" s="107">
        <v>0</v>
      </c>
      <c r="N981" s="107"/>
      <c r="O981" s="107">
        <v>0</v>
      </c>
      <c r="P981" s="107"/>
      <c r="Q981" s="107"/>
      <c r="R981" s="107">
        <v>0</v>
      </c>
      <c r="S981" s="107"/>
      <c r="T981" s="107">
        <v>0</v>
      </c>
      <c r="U981" s="107"/>
      <c r="V981" s="107">
        <v>0</v>
      </c>
      <c r="W981" s="107"/>
      <c r="X981" s="107"/>
    </row>
    <row r="982" spans="1:24" ht="110.25">
      <c r="A982" s="115" t="s">
        <v>1225</v>
      </c>
      <c r="B982" s="122" t="s">
        <v>1154</v>
      </c>
      <c r="C982" s="119" t="s">
        <v>2189</v>
      </c>
      <c r="D982" s="107">
        <v>0</v>
      </c>
      <c r="E982" s="107"/>
      <c r="F982" s="107">
        <v>0</v>
      </c>
      <c r="G982" s="107"/>
      <c r="H982" s="107">
        <v>0</v>
      </c>
      <c r="I982" s="107"/>
      <c r="J982" s="107"/>
      <c r="K982" s="107">
        <v>0</v>
      </c>
      <c r="L982" s="107"/>
      <c r="M982" s="107">
        <v>0</v>
      </c>
      <c r="N982" s="107"/>
      <c r="O982" s="107">
        <v>0</v>
      </c>
      <c r="P982" s="107"/>
      <c r="Q982" s="107"/>
      <c r="R982" s="107">
        <v>0</v>
      </c>
      <c r="S982" s="107"/>
      <c r="T982" s="107">
        <v>0</v>
      </c>
      <c r="U982" s="107"/>
      <c r="V982" s="107">
        <v>0</v>
      </c>
      <c r="W982" s="107"/>
      <c r="X982" s="107"/>
    </row>
    <row r="983" spans="1:24" ht="63">
      <c r="A983" s="115" t="s">
        <v>1225</v>
      </c>
      <c r="B983" s="122" t="s">
        <v>1155</v>
      </c>
      <c r="C983" s="119" t="s">
        <v>2190</v>
      </c>
      <c r="D983" s="107">
        <v>0</v>
      </c>
      <c r="E983" s="107"/>
      <c r="F983" s="107">
        <v>0</v>
      </c>
      <c r="G983" s="107"/>
      <c r="H983" s="107">
        <v>0</v>
      </c>
      <c r="I983" s="107"/>
      <c r="J983" s="107"/>
      <c r="K983" s="107">
        <v>0</v>
      </c>
      <c r="L983" s="107"/>
      <c r="M983" s="107">
        <v>0</v>
      </c>
      <c r="N983" s="107"/>
      <c r="O983" s="107">
        <v>0</v>
      </c>
      <c r="P983" s="107"/>
      <c r="Q983" s="107"/>
      <c r="R983" s="107">
        <v>0</v>
      </c>
      <c r="S983" s="107"/>
      <c r="T983" s="107">
        <v>0</v>
      </c>
      <c r="U983" s="107"/>
      <c r="V983" s="107">
        <v>0</v>
      </c>
      <c r="W983" s="107"/>
      <c r="X983" s="107"/>
    </row>
    <row r="984" spans="1:24" ht="94.5">
      <c r="A984" s="115" t="s">
        <v>1225</v>
      </c>
      <c r="B984" s="122" t="s">
        <v>1156</v>
      </c>
      <c r="C984" s="119" t="s">
        <v>2191</v>
      </c>
      <c r="D984" s="107">
        <v>0</v>
      </c>
      <c r="E984" s="107"/>
      <c r="F984" s="107">
        <v>0</v>
      </c>
      <c r="G984" s="107"/>
      <c r="H984" s="107">
        <v>0</v>
      </c>
      <c r="I984" s="107"/>
      <c r="J984" s="107"/>
      <c r="K984" s="107">
        <v>0</v>
      </c>
      <c r="L984" s="107"/>
      <c r="M984" s="107">
        <v>0</v>
      </c>
      <c r="N984" s="107"/>
      <c r="O984" s="107">
        <v>0</v>
      </c>
      <c r="P984" s="107"/>
      <c r="Q984" s="107"/>
      <c r="R984" s="107">
        <v>0</v>
      </c>
      <c r="S984" s="107"/>
      <c r="T984" s="107">
        <v>0</v>
      </c>
      <c r="U984" s="107"/>
      <c r="V984" s="107">
        <v>0</v>
      </c>
      <c r="W984" s="107"/>
      <c r="X984" s="107"/>
    </row>
    <row r="985" spans="1:24" ht="63">
      <c r="A985" s="115" t="s">
        <v>1225</v>
      </c>
      <c r="B985" s="122" t="s">
        <v>1157</v>
      </c>
      <c r="C985" s="119" t="s">
        <v>2192</v>
      </c>
      <c r="D985" s="107">
        <v>0</v>
      </c>
      <c r="E985" s="107"/>
      <c r="F985" s="107">
        <v>0</v>
      </c>
      <c r="G985" s="107"/>
      <c r="H985" s="107">
        <v>0.154</v>
      </c>
      <c r="I985" s="107"/>
      <c r="J985" s="107"/>
      <c r="K985" s="107">
        <v>0</v>
      </c>
      <c r="L985" s="107"/>
      <c r="M985" s="107">
        <v>0</v>
      </c>
      <c r="N985" s="107"/>
      <c r="O985" s="107">
        <v>0.154</v>
      </c>
      <c r="P985" s="107"/>
      <c r="Q985" s="107"/>
      <c r="R985" s="107">
        <v>0</v>
      </c>
      <c r="S985" s="107"/>
      <c r="T985" s="107">
        <v>0</v>
      </c>
      <c r="U985" s="107"/>
      <c r="V985" s="107">
        <v>0.154</v>
      </c>
      <c r="W985" s="107"/>
      <c r="X985" s="107"/>
    </row>
    <row r="986" spans="1:24" ht="94.5">
      <c r="A986" s="115" t="s">
        <v>1225</v>
      </c>
      <c r="B986" s="122" t="s">
        <v>1158</v>
      </c>
      <c r="C986" s="119" t="s">
        <v>2193</v>
      </c>
      <c r="D986" s="107">
        <v>0.80</v>
      </c>
      <c r="E986" s="107"/>
      <c r="F986" s="107">
        <v>0</v>
      </c>
      <c r="G986" s="107"/>
      <c r="H986" s="107">
        <v>0.186</v>
      </c>
      <c r="I986" s="107"/>
      <c r="J986" s="107"/>
      <c r="K986" s="107">
        <v>0.80</v>
      </c>
      <c r="L986" s="107"/>
      <c r="M986" s="107">
        <v>0</v>
      </c>
      <c r="N986" s="107"/>
      <c r="O986" s="107">
        <v>0.186</v>
      </c>
      <c r="P986" s="107"/>
      <c r="Q986" s="107"/>
      <c r="R986" s="107">
        <v>0.80</v>
      </c>
      <c r="S986" s="107"/>
      <c r="T986" s="107">
        <v>0</v>
      </c>
      <c r="U986" s="107"/>
      <c r="V986" s="107">
        <v>0.186</v>
      </c>
      <c r="W986" s="107"/>
      <c r="X986" s="107"/>
    </row>
    <row r="987" spans="1:24" ht="126">
      <c r="A987" s="115" t="s">
        <v>1225</v>
      </c>
      <c r="B987" s="122" t="s">
        <v>1159</v>
      </c>
      <c r="C987" s="119" t="s">
        <v>2194</v>
      </c>
      <c r="D987" s="107">
        <v>0</v>
      </c>
      <c r="E987" s="107"/>
      <c r="F987" s="107">
        <v>0</v>
      </c>
      <c r="G987" s="107"/>
      <c r="H987" s="107">
        <v>0</v>
      </c>
      <c r="I987" s="107"/>
      <c r="J987" s="107"/>
      <c r="K987" s="107">
        <v>0</v>
      </c>
      <c r="L987" s="107"/>
      <c r="M987" s="107">
        <v>0</v>
      </c>
      <c r="N987" s="107"/>
      <c r="O987" s="107">
        <v>0</v>
      </c>
      <c r="P987" s="107"/>
      <c r="Q987" s="107"/>
      <c r="R987" s="107">
        <v>0</v>
      </c>
      <c r="S987" s="107"/>
      <c r="T987" s="107">
        <v>0</v>
      </c>
      <c r="U987" s="107"/>
      <c r="V987" s="107">
        <v>0</v>
      </c>
      <c r="W987" s="107"/>
      <c r="X987" s="107"/>
    </row>
    <row r="988" spans="1:24" ht="47.25">
      <c r="A988" s="115" t="s">
        <v>1225</v>
      </c>
      <c r="B988" s="122" t="s">
        <v>1160</v>
      </c>
      <c r="C988" s="119" t="s">
        <v>2195</v>
      </c>
      <c r="D988" s="107">
        <v>0</v>
      </c>
      <c r="E988" s="107"/>
      <c r="F988" s="107">
        <v>0</v>
      </c>
      <c r="G988" s="107"/>
      <c r="H988" s="107">
        <v>0</v>
      </c>
      <c r="I988" s="107"/>
      <c r="J988" s="107"/>
      <c r="K988" s="107">
        <v>0</v>
      </c>
      <c r="L988" s="107"/>
      <c r="M988" s="107">
        <v>0</v>
      </c>
      <c r="N988" s="107"/>
      <c r="O988" s="107">
        <v>0</v>
      </c>
      <c r="P988" s="107"/>
      <c r="Q988" s="107"/>
      <c r="R988" s="107">
        <v>0</v>
      </c>
      <c r="S988" s="107"/>
      <c r="T988" s="107">
        <v>0</v>
      </c>
      <c r="U988" s="107"/>
      <c r="V988" s="107">
        <v>0</v>
      </c>
      <c r="W988" s="107"/>
      <c r="X988" s="107"/>
    </row>
    <row r="989" spans="1:24" ht="78.75">
      <c r="A989" s="115" t="s">
        <v>1225</v>
      </c>
      <c r="B989" s="122" t="s">
        <v>1161</v>
      </c>
      <c r="C989" s="119" t="s">
        <v>2196</v>
      </c>
      <c r="D989" s="107">
        <v>0</v>
      </c>
      <c r="E989" s="107"/>
      <c r="F989" s="107">
        <v>0</v>
      </c>
      <c r="G989" s="107"/>
      <c r="H989" s="107">
        <v>0.455</v>
      </c>
      <c r="I989" s="107"/>
      <c r="J989" s="107"/>
      <c r="K989" s="107">
        <v>0</v>
      </c>
      <c r="L989" s="107"/>
      <c r="M989" s="107">
        <v>0</v>
      </c>
      <c r="N989" s="107"/>
      <c r="O989" s="107">
        <v>0.455</v>
      </c>
      <c r="P989" s="107"/>
      <c r="Q989" s="107"/>
      <c r="R989" s="107">
        <v>0</v>
      </c>
      <c r="S989" s="107"/>
      <c r="T989" s="107">
        <v>0</v>
      </c>
      <c r="U989" s="107"/>
      <c r="V989" s="107">
        <v>0.455</v>
      </c>
      <c r="W989" s="107"/>
      <c r="X989" s="107"/>
    </row>
    <row r="990" spans="1:24" ht="78.75">
      <c r="A990" s="115" t="s">
        <v>1225</v>
      </c>
      <c r="B990" s="122" t="s">
        <v>1162</v>
      </c>
      <c r="C990" s="119" t="s">
        <v>2197</v>
      </c>
      <c r="D990" s="107">
        <v>0</v>
      </c>
      <c r="E990" s="107"/>
      <c r="F990" s="107">
        <v>0</v>
      </c>
      <c r="G990" s="107"/>
      <c r="H990" s="107">
        <v>0</v>
      </c>
      <c r="I990" s="107"/>
      <c r="J990" s="107"/>
      <c r="K990" s="107">
        <v>0</v>
      </c>
      <c r="L990" s="107"/>
      <c r="M990" s="107">
        <v>0</v>
      </c>
      <c r="N990" s="107"/>
      <c r="O990" s="107">
        <v>0</v>
      </c>
      <c r="P990" s="107"/>
      <c r="Q990" s="107"/>
      <c r="R990" s="107">
        <v>0</v>
      </c>
      <c r="S990" s="107"/>
      <c r="T990" s="107">
        <v>0</v>
      </c>
      <c r="U990" s="107"/>
      <c r="V990" s="107">
        <v>0</v>
      </c>
      <c r="W990" s="107"/>
      <c r="X990" s="107"/>
    </row>
    <row r="991" spans="1:24" ht="110.25">
      <c r="A991" s="115" t="s">
        <v>1225</v>
      </c>
      <c r="B991" s="122" t="s">
        <v>1163</v>
      </c>
      <c r="C991" s="119" t="s">
        <v>2198</v>
      </c>
      <c r="D991" s="107">
        <v>0</v>
      </c>
      <c r="E991" s="107"/>
      <c r="F991" s="107">
        <v>0</v>
      </c>
      <c r="G991" s="107"/>
      <c r="H991" s="107">
        <v>1.8180000000000001</v>
      </c>
      <c r="I991" s="107"/>
      <c r="J991" s="107"/>
      <c r="K991" s="107">
        <v>0</v>
      </c>
      <c r="L991" s="107"/>
      <c r="M991" s="107">
        <v>0</v>
      </c>
      <c r="N991" s="107"/>
      <c r="O991" s="107">
        <v>1.8180000000000001</v>
      </c>
      <c r="P991" s="107"/>
      <c r="Q991" s="107"/>
      <c r="R991" s="107">
        <v>0</v>
      </c>
      <c r="S991" s="107"/>
      <c r="T991" s="107">
        <v>0</v>
      </c>
      <c r="U991" s="107"/>
      <c r="V991" s="107">
        <v>1.8180000000000001</v>
      </c>
      <c r="W991" s="107"/>
      <c r="X991" s="107"/>
    </row>
    <row r="992" spans="1:24" ht="63">
      <c r="A992" s="115" t="s">
        <v>1225</v>
      </c>
      <c r="B992" s="122" t="s">
        <v>1164</v>
      </c>
      <c r="C992" s="119" t="s">
        <v>2199</v>
      </c>
      <c r="D992" s="107">
        <v>0</v>
      </c>
      <c r="E992" s="107"/>
      <c r="F992" s="107">
        <v>0</v>
      </c>
      <c r="G992" s="107"/>
      <c r="H992" s="107">
        <v>4.20</v>
      </c>
      <c r="I992" s="107"/>
      <c r="J992" s="107"/>
      <c r="K992" s="107">
        <v>0</v>
      </c>
      <c r="L992" s="107"/>
      <c r="M992" s="107">
        <v>0</v>
      </c>
      <c r="N992" s="107"/>
      <c r="O992" s="107">
        <v>4.20</v>
      </c>
      <c r="P992" s="107"/>
      <c r="Q992" s="107"/>
      <c r="R992" s="107">
        <v>0</v>
      </c>
      <c r="S992" s="107"/>
      <c r="T992" s="107">
        <v>0</v>
      </c>
      <c r="U992" s="107"/>
      <c r="V992" s="107">
        <v>4.20</v>
      </c>
      <c r="W992" s="107"/>
      <c r="X992" s="107"/>
    </row>
    <row r="993" spans="1:24" ht="63">
      <c r="A993" s="115" t="s">
        <v>1225</v>
      </c>
      <c r="B993" s="122" t="s">
        <v>1165</v>
      </c>
      <c r="C993" s="119" t="s">
        <v>2200</v>
      </c>
      <c r="D993" s="107">
        <v>0</v>
      </c>
      <c r="E993" s="107"/>
      <c r="F993" s="107">
        <v>0</v>
      </c>
      <c r="G993" s="107"/>
      <c r="H993" s="107">
        <v>0.26600000000000001</v>
      </c>
      <c r="I993" s="107"/>
      <c r="J993" s="107"/>
      <c r="K993" s="107">
        <v>0</v>
      </c>
      <c r="L993" s="107"/>
      <c r="M993" s="107">
        <v>0</v>
      </c>
      <c r="N993" s="107"/>
      <c r="O993" s="107">
        <v>0.26600000000000001</v>
      </c>
      <c r="P993" s="107"/>
      <c r="Q993" s="107"/>
      <c r="R993" s="107">
        <v>0</v>
      </c>
      <c r="S993" s="107"/>
      <c r="T993" s="107">
        <v>0</v>
      </c>
      <c r="U993" s="107"/>
      <c r="V993" s="107">
        <v>0.26600000000000001</v>
      </c>
      <c r="W993" s="107"/>
      <c r="X993" s="107"/>
    </row>
    <row r="994" spans="1:24" ht="63">
      <c r="A994" s="115" t="s">
        <v>1225</v>
      </c>
      <c r="B994" s="122" t="s">
        <v>1166</v>
      </c>
      <c r="C994" s="119" t="s">
        <v>2201</v>
      </c>
      <c r="D994" s="107">
        <v>0</v>
      </c>
      <c r="E994" s="107"/>
      <c r="F994" s="107">
        <v>0</v>
      </c>
      <c r="G994" s="107"/>
      <c r="H994" s="107">
        <v>0</v>
      </c>
      <c r="I994" s="107"/>
      <c r="J994" s="107"/>
      <c r="K994" s="107">
        <v>0</v>
      </c>
      <c r="L994" s="107"/>
      <c r="M994" s="107">
        <v>0</v>
      </c>
      <c r="N994" s="107"/>
      <c r="O994" s="107">
        <v>0</v>
      </c>
      <c r="P994" s="107"/>
      <c r="Q994" s="107"/>
      <c r="R994" s="107">
        <v>0</v>
      </c>
      <c r="S994" s="107"/>
      <c r="T994" s="107">
        <v>0</v>
      </c>
      <c r="U994" s="107"/>
      <c r="V994" s="107">
        <v>0</v>
      </c>
      <c r="W994" s="107"/>
      <c r="X994" s="107"/>
    </row>
    <row r="995" spans="1:24" ht="94.5">
      <c r="A995" s="115" t="s">
        <v>1225</v>
      </c>
      <c r="B995" s="122" t="s">
        <v>1167</v>
      </c>
      <c r="C995" s="119" t="s">
        <v>2202</v>
      </c>
      <c r="D995" s="107">
        <v>0</v>
      </c>
      <c r="E995" s="107"/>
      <c r="F995" s="107">
        <v>0</v>
      </c>
      <c r="G995" s="107"/>
      <c r="H995" s="107">
        <v>1.466</v>
      </c>
      <c r="I995" s="107"/>
      <c r="J995" s="107"/>
      <c r="K995" s="107">
        <v>0</v>
      </c>
      <c r="L995" s="107"/>
      <c r="M995" s="107">
        <v>0</v>
      </c>
      <c r="N995" s="107"/>
      <c r="O995" s="107">
        <v>1.466</v>
      </c>
      <c r="P995" s="107"/>
      <c r="Q995" s="107"/>
      <c r="R995" s="107">
        <v>0</v>
      </c>
      <c r="S995" s="107"/>
      <c r="T995" s="107">
        <v>0</v>
      </c>
      <c r="U995" s="107"/>
      <c r="V995" s="107">
        <v>1.466</v>
      </c>
      <c r="W995" s="107"/>
      <c r="X995" s="107"/>
    </row>
    <row r="996" spans="1:24" ht="63">
      <c r="A996" s="115" t="s">
        <v>1225</v>
      </c>
      <c r="B996" s="122" t="s">
        <v>1168</v>
      </c>
      <c r="C996" s="119" t="s">
        <v>2203</v>
      </c>
      <c r="D996" s="107">
        <v>0</v>
      </c>
      <c r="E996" s="107"/>
      <c r="F996" s="107">
        <v>0</v>
      </c>
      <c r="G996" s="107"/>
      <c r="H996" s="107">
        <v>0</v>
      </c>
      <c r="I996" s="107"/>
      <c r="J996" s="107"/>
      <c r="K996" s="107">
        <v>0</v>
      </c>
      <c r="L996" s="107"/>
      <c r="M996" s="107">
        <v>0</v>
      </c>
      <c r="N996" s="107"/>
      <c r="O996" s="107">
        <v>0</v>
      </c>
      <c r="P996" s="107"/>
      <c r="Q996" s="107"/>
      <c r="R996" s="107">
        <v>0</v>
      </c>
      <c r="S996" s="107"/>
      <c r="T996" s="107">
        <v>0</v>
      </c>
      <c r="U996" s="107"/>
      <c r="V996" s="107">
        <v>0</v>
      </c>
      <c r="W996" s="107"/>
      <c r="X996" s="107"/>
    </row>
    <row r="997" spans="1:24" ht="94.5">
      <c r="A997" s="115" t="s">
        <v>1225</v>
      </c>
      <c r="B997" s="122" t="s">
        <v>1169</v>
      </c>
      <c r="C997" s="119" t="s">
        <v>2204</v>
      </c>
      <c r="D997" s="107">
        <v>0</v>
      </c>
      <c r="E997" s="107"/>
      <c r="F997" s="107">
        <v>0</v>
      </c>
      <c r="G997" s="107"/>
      <c r="H997" s="107">
        <v>0</v>
      </c>
      <c r="I997" s="107"/>
      <c r="J997" s="107"/>
      <c r="K997" s="107">
        <v>0</v>
      </c>
      <c r="L997" s="107"/>
      <c r="M997" s="107">
        <v>0</v>
      </c>
      <c r="N997" s="107"/>
      <c r="O997" s="107">
        <v>0</v>
      </c>
      <c r="P997" s="107"/>
      <c r="Q997" s="107"/>
      <c r="R997" s="107">
        <v>0</v>
      </c>
      <c r="S997" s="107"/>
      <c r="T997" s="107">
        <v>0</v>
      </c>
      <c r="U997" s="107"/>
      <c r="V997" s="107">
        <v>0</v>
      </c>
      <c r="W997" s="107"/>
      <c r="X997" s="107"/>
    </row>
    <row r="998" spans="1:24" ht="94.5">
      <c r="A998" s="115" t="s">
        <v>1225</v>
      </c>
      <c r="B998" s="122" t="s">
        <v>1170</v>
      </c>
      <c r="C998" s="119" t="s">
        <v>2205</v>
      </c>
      <c r="D998" s="107">
        <v>0</v>
      </c>
      <c r="E998" s="107"/>
      <c r="F998" s="107">
        <v>0</v>
      </c>
      <c r="G998" s="107"/>
      <c r="H998" s="107">
        <v>0.24</v>
      </c>
      <c r="I998" s="107"/>
      <c r="J998" s="107"/>
      <c r="K998" s="107">
        <v>0</v>
      </c>
      <c r="L998" s="107"/>
      <c r="M998" s="107">
        <v>0</v>
      </c>
      <c r="N998" s="107"/>
      <c r="O998" s="107">
        <v>0.24</v>
      </c>
      <c r="P998" s="107"/>
      <c r="Q998" s="107"/>
      <c r="R998" s="107">
        <v>0</v>
      </c>
      <c r="S998" s="107"/>
      <c r="T998" s="107">
        <v>0</v>
      </c>
      <c r="U998" s="107"/>
      <c r="V998" s="107">
        <v>0.24</v>
      </c>
      <c r="W998" s="107"/>
      <c r="X998" s="107"/>
    </row>
    <row r="999" spans="1:24" ht="78.75">
      <c r="A999" s="115" t="s">
        <v>1225</v>
      </c>
      <c r="B999" s="122" t="s">
        <v>1171</v>
      </c>
      <c r="C999" s="119" t="s">
        <v>2206</v>
      </c>
      <c r="D999" s="107">
        <v>0</v>
      </c>
      <c r="E999" s="107"/>
      <c r="F999" s="107">
        <v>0</v>
      </c>
      <c r="G999" s="107"/>
      <c r="H999" s="107">
        <v>0.015</v>
      </c>
      <c r="I999" s="107"/>
      <c r="J999" s="107"/>
      <c r="K999" s="107">
        <v>0</v>
      </c>
      <c r="L999" s="107"/>
      <c r="M999" s="107">
        <v>0</v>
      </c>
      <c r="N999" s="107"/>
      <c r="O999" s="107">
        <v>0.015</v>
      </c>
      <c r="P999" s="107"/>
      <c r="Q999" s="107"/>
      <c r="R999" s="107">
        <v>0</v>
      </c>
      <c r="S999" s="107"/>
      <c r="T999" s="107">
        <v>0</v>
      </c>
      <c r="U999" s="107"/>
      <c r="V999" s="107">
        <v>0.015</v>
      </c>
      <c r="W999" s="107"/>
      <c r="X999" s="107"/>
    </row>
    <row r="1000" spans="1:24" ht="63">
      <c r="A1000" s="115" t="s">
        <v>1225</v>
      </c>
      <c r="B1000" s="122" t="s">
        <v>1172</v>
      </c>
      <c r="C1000" s="119" t="s">
        <v>2207</v>
      </c>
      <c r="D1000" s="107">
        <v>0</v>
      </c>
      <c r="E1000" s="107"/>
      <c r="F1000" s="107">
        <v>0</v>
      </c>
      <c r="G1000" s="107"/>
      <c r="H1000" s="107">
        <v>0</v>
      </c>
      <c r="I1000" s="107"/>
      <c r="J1000" s="107"/>
      <c r="K1000" s="107">
        <v>0</v>
      </c>
      <c r="L1000" s="107"/>
      <c r="M1000" s="107">
        <v>0</v>
      </c>
      <c r="N1000" s="107"/>
      <c r="O1000" s="107">
        <v>0</v>
      </c>
      <c r="P1000" s="107"/>
      <c r="Q1000" s="107"/>
      <c r="R1000" s="107">
        <v>0</v>
      </c>
      <c r="S1000" s="107"/>
      <c r="T1000" s="107">
        <v>0</v>
      </c>
      <c r="U1000" s="107"/>
      <c r="V1000" s="107">
        <v>0</v>
      </c>
      <c r="W1000" s="107"/>
      <c r="X1000" s="107"/>
    </row>
    <row r="1001" spans="1:24" ht="63">
      <c r="A1001" s="115" t="s">
        <v>1225</v>
      </c>
      <c r="B1001" s="122" t="s">
        <v>1173</v>
      </c>
      <c r="C1001" s="119" t="s">
        <v>2208</v>
      </c>
      <c r="D1001" s="107">
        <v>0</v>
      </c>
      <c r="E1001" s="107"/>
      <c r="F1001" s="107">
        <v>0</v>
      </c>
      <c r="G1001" s="107"/>
      <c r="H1001" s="107">
        <v>0</v>
      </c>
      <c r="I1001" s="107"/>
      <c r="J1001" s="107"/>
      <c r="K1001" s="107">
        <v>0</v>
      </c>
      <c r="L1001" s="107"/>
      <c r="M1001" s="107">
        <v>0</v>
      </c>
      <c r="N1001" s="107"/>
      <c r="O1001" s="107">
        <v>0</v>
      </c>
      <c r="P1001" s="107"/>
      <c r="Q1001" s="107"/>
      <c r="R1001" s="107">
        <v>0</v>
      </c>
      <c r="S1001" s="107"/>
      <c r="T1001" s="107">
        <v>0</v>
      </c>
      <c r="U1001" s="107"/>
      <c r="V1001" s="107">
        <v>0</v>
      </c>
      <c r="W1001" s="107"/>
      <c r="X1001" s="107"/>
    </row>
    <row r="1002" spans="1:24" ht="94.5">
      <c r="A1002" s="115" t="s">
        <v>1225</v>
      </c>
      <c r="B1002" s="122" t="s">
        <v>1174</v>
      </c>
      <c r="C1002" s="119" t="s">
        <v>2209</v>
      </c>
      <c r="D1002" s="107">
        <v>0</v>
      </c>
      <c r="E1002" s="107"/>
      <c r="F1002" s="107">
        <v>0</v>
      </c>
      <c r="G1002" s="107"/>
      <c r="H1002" s="107">
        <v>0.070000000000000007</v>
      </c>
      <c r="I1002" s="107"/>
      <c r="J1002" s="107"/>
      <c r="K1002" s="107">
        <v>0</v>
      </c>
      <c r="L1002" s="107"/>
      <c r="M1002" s="107">
        <v>0</v>
      </c>
      <c r="N1002" s="107"/>
      <c r="O1002" s="107">
        <v>0.070000000000000007</v>
      </c>
      <c r="P1002" s="107"/>
      <c r="Q1002" s="107"/>
      <c r="R1002" s="107">
        <v>0</v>
      </c>
      <c r="S1002" s="107"/>
      <c r="T1002" s="107">
        <v>0</v>
      </c>
      <c r="U1002" s="107"/>
      <c r="V1002" s="107">
        <v>0.070000000000000007</v>
      </c>
      <c r="W1002" s="107"/>
      <c r="X1002" s="107"/>
    </row>
    <row r="1003" spans="1:24" ht="78.75">
      <c r="A1003" s="115" t="s">
        <v>1225</v>
      </c>
      <c r="B1003" s="122" t="s">
        <v>1175</v>
      </c>
      <c r="C1003" s="119" t="s">
        <v>2210</v>
      </c>
      <c r="D1003" s="107">
        <v>0</v>
      </c>
      <c r="E1003" s="107"/>
      <c r="F1003" s="107">
        <v>0</v>
      </c>
      <c r="G1003" s="107"/>
      <c r="H1003" s="107">
        <v>0</v>
      </c>
      <c r="I1003" s="107"/>
      <c r="J1003" s="107"/>
      <c r="K1003" s="107">
        <v>0</v>
      </c>
      <c r="L1003" s="107"/>
      <c r="M1003" s="107">
        <v>0</v>
      </c>
      <c r="N1003" s="107"/>
      <c r="O1003" s="107">
        <v>0</v>
      </c>
      <c r="P1003" s="107"/>
      <c r="Q1003" s="107"/>
      <c r="R1003" s="107">
        <v>0</v>
      </c>
      <c r="S1003" s="107"/>
      <c r="T1003" s="107">
        <v>0</v>
      </c>
      <c r="U1003" s="107"/>
      <c r="V1003" s="107">
        <v>0</v>
      </c>
      <c r="W1003" s="107"/>
      <c r="X1003" s="107"/>
    </row>
    <row r="1004" spans="1:24" ht="63">
      <c r="A1004" s="115" t="s">
        <v>1225</v>
      </c>
      <c r="B1004" s="122" t="s">
        <v>1176</v>
      </c>
      <c r="C1004" s="119" t="s">
        <v>2211</v>
      </c>
      <c r="D1004" s="107">
        <v>0</v>
      </c>
      <c r="E1004" s="107"/>
      <c r="F1004" s="107">
        <v>0</v>
      </c>
      <c r="G1004" s="107"/>
      <c r="H1004" s="107">
        <v>0</v>
      </c>
      <c r="I1004" s="107"/>
      <c r="J1004" s="107"/>
      <c r="K1004" s="107">
        <v>0</v>
      </c>
      <c r="L1004" s="107"/>
      <c r="M1004" s="107">
        <v>0</v>
      </c>
      <c r="N1004" s="107"/>
      <c r="O1004" s="107">
        <v>0</v>
      </c>
      <c r="P1004" s="107"/>
      <c r="Q1004" s="107"/>
      <c r="R1004" s="107">
        <v>0</v>
      </c>
      <c r="S1004" s="107"/>
      <c r="T1004" s="107">
        <v>0</v>
      </c>
      <c r="U1004" s="107"/>
      <c r="V1004" s="107">
        <v>0</v>
      </c>
      <c r="W1004" s="107"/>
      <c r="X1004" s="107"/>
    </row>
    <row r="1005" spans="1:24" ht="63">
      <c r="A1005" s="115" t="s">
        <v>1225</v>
      </c>
      <c r="B1005" s="122" t="s">
        <v>1177</v>
      </c>
      <c r="C1005" s="119" t="s">
        <v>2212</v>
      </c>
      <c r="D1005" s="107">
        <v>0</v>
      </c>
      <c r="E1005" s="107"/>
      <c r="F1005" s="107">
        <v>0</v>
      </c>
      <c r="G1005" s="107"/>
      <c r="H1005" s="107">
        <v>0</v>
      </c>
      <c r="I1005" s="107"/>
      <c r="J1005" s="107"/>
      <c r="K1005" s="107">
        <v>0</v>
      </c>
      <c r="L1005" s="107"/>
      <c r="M1005" s="107">
        <v>0</v>
      </c>
      <c r="N1005" s="107"/>
      <c r="O1005" s="107">
        <v>0</v>
      </c>
      <c r="P1005" s="107"/>
      <c r="Q1005" s="107"/>
      <c r="R1005" s="107">
        <v>0</v>
      </c>
      <c r="S1005" s="107"/>
      <c r="T1005" s="107">
        <v>0</v>
      </c>
      <c r="U1005" s="107"/>
      <c r="V1005" s="107">
        <v>0</v>
      </c>
      <c r="W1005" s="107"/>
      <c r="X1005" s="107"/>
    </row>
    <row r="1006" spans="1:24" ht="63">
      <c r="A1006" s="115" t="s">
        <v>1225</v>
      </c>
      <c r="B1006" s="122" t="s">
        <v>1178</v>
      </c>
      <c r="C1006" s="119" t="s">
        <v>2213</v>
      </c>
      <c r="D1006" s="107">
        <v>0</v>
      </c>
      <c r="E1006" s="107"/>
      <c r="F1006" s="107">
        <v>0</v>
      </c>
      <c r="G1006" s="107"/>
      <c r="H1006" s="107">
        <v>0</v>
      </c>
      <c r="I1006" s="107"/>
      <c r="J1006" s="107"/>
      <c r="K1006" s="107">
        <v>0</v>
      </c>
      <c r="L1006" s="107"/>
      <c r="M1006" s="107">
        <v>0</v>
      </c>
      <c r="N1006" s="107"/>
      <c r="O1006" s="107">
        <v>0</v>
      </c>
      <c r="P1006" s="107"/>
      <c r="Q1006" s="107"/>
      <c r="R1006" s="107">
        <v>0</v>
      </c>
      <c r="S1006" s="107"/>
      <c r="T1006" s="107">
        <v>0</v>
      </c>
      <c r="U1006" s="107"/>
      <c r="V1006" s="107">
        <v>0</v>
      </c>
      <c r="W1006" s="107"/>
      <c r="X1006" s="107"/>
    </row>
    <row r="1007" spans="1:24" ht="63">
      <c r="A1007" s="115" t="s">
        <v>1225</v>
      </c>
      <c r="B1007" s="122" t="s">
        <v>1179</v>
      </c>
      <c r="C1007" s="119" t="s">
        <v>2214</v>
      </c>
      <c r="D1007" s="107">
        <v>0</v>
      </c>
      <c r="E1007" s="107"/>
      <c r="F1007" s="107">
        <v>0</v>
      </c>
      <c r="G1007" s="107"/>
      <c r="H1007" s="107">
        <v>0</v>
      </c>
      <c r="I1007" s="107"/>
      <c r="J1007" s="107"/>
      <c r="K1007" s="107">
        <v>0</v>
      </c>
      <c r="L1007" s="107"/>
      <c r="M1007" s="107">
        <v>0</v>
      </c>
      <c r="N1007" s="107"/>
      <c r="O1007" s="107">
        <v>0</v>
      </c>
      <c r="P1007" s="107"/>
      <c r="Q1007" s="107"/>
      <c r="R1007" s="107">
        <v>0</v>
      </c>
      <c r="S1007" s="107"/>
      <c r="T1007" s="107">
        <v>0</v>
      </c>
      <c r="U1007" s="107"/>
      <c r="V1007" s="107">
        <v>0</v>
      </c>
      <c r="W1007" s="107"/>
      <c r="X1007" s="107"/>
    </row>
    <row r="1008" spans="1:24" ht="141.75">
      <c r="A1008" s="115" t="s">
        <v>1225</v>
      </c>
      <c r="B1008" s="122" t="s">
        <v>1180</v>
      </c>
      <c r="C1008" s="119" t="s">
        <v>2215</v>
      </c>
      <c r="D1008" s="107">
        <v>0</v>
      </c>
      <c r="E1008" s="107"/>
      <c r="F1008" s="107">
        <v>0</v>
      </c>
      <c r="G1008" s="107"/>
      <c r="H1008" s="107">
        <v>0</v>
      </c>
      <c r="I1008" s="107"/>
      <c r="J1008" s="107"/>
      <c r="K1008" s="107">
        <v>0</v>
      </c>
      <c r="L1008" s="107"/>
      <c r="M1008" s="107">
        <v>0</v>
      </c>
      <c r="N1008" s="107"/>
      <c r="O1008" s="107">
        <v>0</v>
      </c>
      <c r="P1008" s="107"/>
      <c r="Q1008" s="107"/>
      <c r="R1008" s="107">
        <v>0</v>
      </c>
      <c r="S1008" s="107"/>
      <c r="T1008" s="107">
        <v>0</v>
      </c>
      <c r="U1008" s="107"/>
      <c r="V1008" s="107">
        <v>0</v>
      </c>
      <c r="W1008" s="107"/>
      <c r="X1008" s="107"/>
    </row>
    <row r="1009" spans="1:24" ht="47.25">
      <c r="A1009" s="115" t="s">
        <v>1225</v>
      </c>
      <c r="B1009" s="122" t="s">
        <v>1181</v>
      </c>
      <c r="C1009" s="119" t="s">
        <v>2216</v>
      </c>
      <c r="D1009" s="107">
        <v>0</v>
      </c>
      <c r="E1009" s="107"/>
      <c r="F1009" s="107">
        <v>0</v>
      </c>
      <c r="G1009" s="107"/>
      <c r="H1009" s="107">
        <v>0</v>
      </c>
      <c r="I1009" s="107"/>
      <c r="J1009" s="107"/>
      <c r="K1009" s="107">
        <v>0</v>
      </c>
      <c r="L1009" s="107"/>
      <c r="M1009" s="107">
        <v>0</v>
      </c>
      <c r="N1009" s="107"/>
      <c r="O1009" s="107">
        <v>0</v>
      </c>
      <c r="P1009" s="107"/>
      <c r="Q1009" s="107"/>
      <c r="R1009" s="107">
        <v>0</v>
      </c>
      <c r="S1009" s="107"/>
      <c r="T1009" s="107">
        <v>0</v>
      </c>
      <c r="U1009" s="107"/>
      <c r="V1009" s="107">
        <v>0</v>
      </c>
      <c r="W1009" s="107"/>
      <c r="X1009" s="107"/>
    </row>
    <row r="1010" spans="1:24" ht="94.5">
      <c r="A1010" s="115" t="s">
        <v>1225</v>
      </c>
      <c r="B1010" s="122" t="s">
        <v>1182</v>
      </c>
      <c r="C1010" s="119" t="s">
        <v>2217</v>
      </c>
      <c r="D1010" s="107">
        <v>0</v>
      </c>
      <c r="E1010" s="107"/>
      <c r="F1010" s="107">
        <v>0</v>
      </c>
      <c r="G1010" s="107"/>
      <c r="H1010" s="107">
        <v>0</v>
      </c>
      <c r="I1010" s="107"/>
      <c r="J1010" s="107"/>
      <c r="K1010" s="107">
        <v>0</v>
      </c>
      <c r="L1010" s="107"/>
      <c r="M1010" s="107">
        <v>0</v>
      </c>
      <c r="N1010" s="107"/>
      <c r="O1010" s="107">
        <v>0</v>
      </c>
      <c r="P1010" s="107"/>
      <c r="Q1010" s="107"/>
      <c r="R1010" s="107">
        <v>0</v>
      </c>
      <c r="S1010" s="107"/>
      <c r="T1010" s="107">
        <v>0</v>
      </c>
      <c r="U1010" s="107"/>
      <c r="V1010" s="107">
        <v>0</v>
      </c>
      <c r="W1010" s="107"/>
      <c r="X1010" s="107"/>
    </row>
    <row r="1011" spans="1:24" ht="110.25">
      <c r="A1011" s="115" t="s">
        <v>1225</v>
      </c>
      <c r="B1011" s="122" t="s">
        <v>1183</v>
      </c>
      <c r="C1011" s="119" t="s">
        <v>2218</v>
      </c>
      <c r="D1011" s="107">
        <v>0</v>
      </c>
      <c r="E1011" s="107"/>
      <c r="F1011" s="107">
        <v>0</v>
      </c>
      <c r="G1011" s="107"/>
      <c r="H1011" s="107">
        <v>0</v>
      </c>
      <c r="I1011" s="107"/>
      <c r="J1011" s="107"/>
      <c r="K1011" s="107">
        <v>0</v>
      </c>
      <c r="L1011" s="107"/>
      <c r="M1011" s="107">
        <v>0</v>
      </c>
      <c r="N1011" s="107"/>
      <c r="O1011" s="107">
        <v>0</v>
      </c>
      <c r="P1011" s="107"/>
      <c r="Q1011" s="107"/>
      <c r="R1011" s="107">
        <v>0</v>
      </c>
      <c r="S1011" s="107"/>
      <c r="T1011" s="107">
        <v>0</v>
      </c>
      <c r="U1011" s="107"/>
      <c r="V1011" s="107">
        <v>0</v>
      </c>
      <c r="W1011" s="107"/>
      <c r="X1011" s="107"/>
    </row>
    <row r="1012" spans="1:24" ht="94.5">
      <c r="A1012" s="115" t="s">
        <v>1225</v>
      </c>
      <c r="B1012" s="122" t="s">
        <v>1184</v>
      </c>
      <c r="C1012" s="119" t="s">
        <v>2219</v>
      </c>
      <c r="D1012" s="107">
        <v>0</v>
      </c>
      <c r="E1012" s="107"/>
      <c r="F1012" s="107">
        <v>0</v>
      </c>
      <c r="G1012" s="107"/>
      <c r="H1012" s="107">
        <v>0</v>
      </c>
      <c r="I1012" s="107"/>
      <c r="J1012" s="107"/>
      <c r="K1012" s="107">
        <v>0</v>
      </c>
      <c r="L1012" s="107"/>
      <c r="M1012" s="107">
        <v>0</v>
      </c>
      <c r="N1012" s="107"/>
      <c r="O1012" s="107">
        <v>0</v>
      </c>
      <c r="P1012" s="107"/>
      <c r="Q1012" s="107"/>
      <c r="R1012" s="107">
        <v>0</v>
      </c>
      <c r="S1012" s="107"/>
      <c r="T1012" s="107">
        <v>0</v>
      </c>
      <c r="U1012" s="107"/>
      <c r="V1012" s="107">
        <v>0</v>
      </c>
      <c r="W1012" s="107"/>
      <c r="X1012" s="107"/>
    </row>
    <row r="1013" spans="1:24" ht="47.25">
      <c r="A1013" s="115" t="s">
        <v>1225</v>
      </c>
      <c r="B1013" s="122" t="s">
        <v>1185</v>
      </c>
      <c r="C1013" s="119" t="s">
        <v>2220</v>
      </c>
      <c r="D1013" s="107">
        <v>0</v>
      </c>
      <c r="E1013" s="107"/>
      <c r="F1013" s="107">
        <v>0</v>
      </c>
      <c r="G1013" s="107"/>
      <c r="H1013" s="107">
        <v>0</v>
      </c>
      <c r="I1013" s="107"/>
      <c r="J1013" s="107"/>
      <c r="K1013" s="107">
        <v>0</v>
      </c>
      <c r="L1013" s="107"/>
      <c r="M1013" s="107">
        <v>0</v>
      </c>
      <c r="N1013" s="107"/>
      <c r="O1013" s="107">
        <v>0</v>
      </c>
      <c r="P1013" s="107"/>
      <c r="Q1013" s="107"/>
      <c r="R1013" s="107">
        <v>0</v>
      </c>
      <c r="S1013" s="107"/>
      <c r="T1013" s="107">
        <v>0</v>
      </c>
      <c r="U1013" s="107"/>
      <c r="V1013" s="107">
        <v>0</v>
      </c>
      <c r="W1013" s="107"/>
      <c r="X1013" s="107"/>
    </row>
    <row r="1014" spans="1:24" ht="78.75">
      <c r="A1014" s="115" t="s">
        <v>1225</v>
      </c>
      <c r="B1014" s="122" t="s">
        <v>1186</v>
      </c>
      <c r="C1014" s="119" t="s">
        <v>2221</v>
      </c>
      <c r="D1014" s="107">
        <v>0</v>
      </c>
      <c r="E1014" s="107"/>
      <c r="F1014" s="107">
        <v>0</v>
      </c>
      <c r="G1014" s="107"/>
      <c r="H1014" s="107">
        <v>0</v>
      </c>
      <c r="I1014" s="107"/>
      <c r="J1014" s="107"/>
      <c r="K1014" s="107">
        <v>0</v>
      </c>
      <c r="L1014" s="107"/>
      <c r="M1014" s="107">
        <v>0</v>
      </c>
      <c r="N1014" s="107"/>
      <c r="O1014" s="107">
        <v>0</v>
      </c>
      <c r="P1014" s="107"/>
      <c r="Q1014" s="107"/>
      <c r="R1014" s="107">
        <v>0</v>
      </c>
      <c r="S1014" s="107"/>
      <c r="T1014" s="107">
        <v>0</v>
      </c>
      <c r="U1014" s="107"/>
      <c r="V1014" s="107">
        <v>0</v>
      </c>
      <c r="W1014" s="107"/>
      <c r="X1014" s="107"/>
    </row>
    <row r="1015" spans="1:24" ht="63">
      <c r="A1015" s="115" t="s">
        <v>1225</v>
      </c>
      <c r="B1015" s="122" t="s">
        <v>1187</v>
      </c>
      <c r="C1015" s="119" t="s">
        <v>2222</v>
      </c>
      <c r="D1015" s="107">
        <v>0</v>
      </c>
      <c r="E1015" s="107"/>
      <c r="F1015" s="107">
        <v>0</v>
      </c>
      <c r="G1015" s="107"/>
      <c r="H1015" s="107">
        <v>0.098000000000000004</v>
      </c>
      <c r="I1015" s="107"/>
      <c r="J1015" s="107"/>
      <c r="K1015" s="107">
        <v>0</v>
      </c>
      <c r="L1015" s="107"/>
      <c r="M1015" s="107">
        <v>0</v>
      </c>
      <c r="N1015" s="107"/>
      <c r="O1015" s="107">
        <v>0.098000000000000004</v>
      </c>
      <c r="P1015" s="107"/>
      <c r="Q1015" s="107"/>
      <c r="R1015" s="107">
        <v>0</v>
      </c>
      <c r="S1015" s="107"/>
      <c r="T1015" s="107">
        <v>0</v>
      </c>
      <c r="U1015" s="107"/>
      <c r="V1015" s="107">
        <v>0.098000000000000004</v>
      </c>
      <c r="W1015" s="107"/>
      <c r="X1015" s="107"/>
    </row>
    <row r="1016" spans="1:24" ht="63">
      <c r="A1016" s="115" t="s">
        <v>1225</v>
      </c>
      <c r="B1016" s="122" t="s">
        <v>1188</v>
      </c>
      <c r="C1016" s="119" t="s">
        <v>2223</v>
      </c>
      <c r="D1016" s="107">
        <v>0</v>
      </c>
      <c r="E1016" s="107"/>
      <c r="F1016" s="107">
        <v>0</v>
      </c>
      <c r="G1016" s="107"/>
      <c r="H1016" s="107">
        <v>0</v>
      </c>
      <c r="I1016" s="107"/>
      <c r="J1016" s="107"/>
      <c r="K1016" s="107">
        <v>0</v>
      </c>
      <c r="L1016" s="107"/>
      <c r="M1016" s="107">
        <v>0</v>
      </c>
      <c r="N1016" s="107"/>
      <c r="O1016" s="107">
        <v>0</v>
      </c>
      <c r="P1016" s="107"/>
      <c r="Q1016" s="107"/>
      <c r="R1016" s="107">
        <v>0</v>
      </c>
      <c r="S1016" s="107"/>
      <c r="T1016" s="107">
        <v>0</v>
      </c>
      <c r="U1016" s="107"/>
      <c r="V1016" s="107">
        <v>0</v>
      </c>
      <c r="W1016" s="107"/>
      <c r="X1016" s="107"/>
    </row>
    <row r="1017" spans="1:24" ht="78.75">
      <c r="A1017" s="115" t="s">
        <v>1225</v>
      </c>
      <c r="B1017" s="122" t="s">
        <v>1189</v>
      </c>
      <c r="C1017" s="119" t="s">
        <v>2224</v>
      </c>
      <c r="D1017" s="107">
        <v>0</v>
      </c>
      <c r="E1017" s="107"/>
      <c r="F1017" s="107">
        <v>0</v>
      </c>
      <c r="G1017" s="107"/>
      <c r="H1017" s="107">
        <v>0</v>
      </c>
      <c r="I1017" s="107"/>
      <c r="J1017" s="107"/>
      <c r="K1017" s="107">
        <v>0</v>
      </c>
      <c r="L1017" s="107"/>
      <c r="M1017" s="107">
        <v>0</v>
      </c>
      <c r="N1017" s="107"/>
      <c r="O1017" s="107">
        <v>0</v>
      </c>
      <c r="P1017" s="107"/>
      <c r="Q1017" s="107"/>
      <c r="R1017" s="107">
        <v>0</v>
      </c>
      <c r="S1017" s="107"/>
      <c r="T1017" s="107">
        <v>0</v>
      </c>
      <c r="U1017" s="107"/>
      <c r="V1017" s="107">
        <v>0</v>
      </c>
      <c r="W1017" s="107"/>
      <c r="X1017" s="107"/>
    </row>
    <row r="1018" spans="1:24" ht="112.55" customHeight="1">
      <c r="A1018" s="115" t="s">
        <v>1225</v>
      </c>
      <c r="B1018" s="122" t="s">
        <v>1190</v>
      </c>
      <c r="C1018" s="119" t="s">
        <v>2225</v>
      </c>
      <c r="D1018" s="107">
        <v>0</v>
      </c>
      <c r="E1018" s="107"/>
      <c r="F1018" s="107">
        <v>0</v>
      </c>
      <c r="G1018" s="107"/>
      <c r="H1018" s="107">
        <v>0</v>
      </c>
      <c r="I1018" s="107"/>
      <c r="J1018" s="107"/>
      <c r="K1018" s="107">
        <v>0</v>
      </c>
      <c r="L1018" s="107"/>
      <c r="M1018" s="107">
        <v>0</v>
      </c>
      <c r="N1018" s="107"/>
      <c r="O1018" s="107">
        <v>0</v>
      </c>
      <c r="P1018" s="107"/>
      <c r="Q1018" s="107"/>
      <c r="R1018" s="107">
        <v>0</v>
      </c>
      <c r="S1018" s="107"/>
      <c r="T1018" s="107">
        <v>0</v>
      </c>
      <c r="U1018" s="107"/>
      <c r="V1018" s="107">
        <v>0</v>
      </c>
      <c r="W1018" s="107"/>
      <c r="X1018" s="107"/>
    </row>
    <row r="1019" spans="1:24" ht="47.25">
      <c r="A1019" s="115" t="s">
        <v>1225</v>
      </c>
      <c r="B1019" s="122" t="s">
        <v>1191</v>
      </c>
      <c r="C1019" s="119" t="s">
        <v>2226</v>
      </c>
      <c r="D1019" s="107">
        <v>0</v>
      </c>
      <c r="E1019" s="107"/>
      <c r="F1019" s="107">
        <v>0</v>
      </c>
      <c r="G1019" s="107"/>
      <c r="H1019" s="107">
        <v>0</v>
      </c>
      <c r="I1019" s="107"/>
      <c r="J1019" s="107"/>
      <c r="K1019" s="107">
        <v>0</v>
      </c>
      <c r="L1019" s="107"/>
      <c r="M1019" s="107">
        <v>0</v>
      </c>
      <c r="N1019" s="107"/>
      <c r="O1019" s="107">
        <v>0</v>
      </c>
      <c r="P1019" s="107"/>
      <c r="Q1019" s="107"/>
      <c r="R1019" s="107">
        <v>0</v>
      </c>
      <c r="S1019" s="107"/>
      <c r="T1019" s="107">
        <v>0</v>
      </c>
      <c r="U1019" s="107"/>
      <c r="V1019" s="107">
        <v>0</v>
      </c>
      <c r="W1019" s="107"/>
      <c r="X1019" s="107"/>
    </row>
    <row r="1020" spans="1:24" ht="63">
      <c r="A1020" s="115" t="s">
        <v>1225</v>
      </c>
      <c r="B1020" s="122" t="s">
        <v>1192</v>
      </c>
      <c r="C1020" s="119" t="s">
        <v>2227</v>
      </c>
      <c r="D1020" s="107">
        <v>0</v>
      </c>
      <c r="E1020" s="107"/>
      <c r="F1020" s="107">
        <v>0</v>
      </c>
      <c r="G1020" s="107"/>
      <c r="H1020" s="107">
        <v>0</v>
      </c>
      <c r="I1020" s="107"/>
      <c r="J1020" s="107"/>
      <c r="K1020" s="107">
        <v>0</v>
      </c>
      <c r="L1020" s="107"/>
      <c r="M1020" s="107">
        <v>0</v>
      </c>
      <c r="N1020" s="107"/>
      <c r="O1020" s="107">
        <v>0</v>
      </c>
      <c r="P1020" s="107"/>
      <c r="Q1020" s="107"/>
      <c r="R1020" s="107">
        <v>0</v>
      </c>
      <c r="S1020" s="107"/>
      <c r="T1020" s="107">
        <v>0</v>
      </c>
      <c r="U1020" s="107"/>
      <c r="V1020" s="107">
        <v>0</v>
      </c>
      <c r="W1020" s="107"/>
      <c r="X1020" s="107"/>
    </row>
    <row r="1021" spans="1:24" ht="78.75">
      <c r="A1021" s="115" t="s">
        <v>1225</v>
      </c>
      <c r="B1021" s="122" t="s">
        <v>1193</v>
      </c>
      <c r="C1021" s="119" t="s">
        <v>2228</v>
      </c>
      <c r="D1021" s="107">
        <v>0</v>
      </c>
      <c r="E1021" s="107"/>
      <c r="F1021" s="107">
        <v>0</v>
      </c>
      <c r="G1021" s="107"/>
      <c r="H1021" s="107">
        <v>0.32100000000000001</v>
      </c>
      <c r="I1021" s="107"/>
      <c r="J1021" s="107"/>
      <c r="K1021" s="107">
        <v>0</v>
      </c>
      <c r="L1021" s="107"/>
      <c r="M1021" s="107">
        <v>0</v>
      </c>
      <c r="N1021" s="107"/>
      <c r="O1021" s="107">
        <v>0.32100000000000001</v>
      </c>
      <c r="P1021" s="107"/>
      <c r="Q1021" s="107"/>
      <c r="R1021" s="107">
        <v>0</v>
      </c>
      <c r="S1021" s="107"/>
      <c r="T1021" s="107">
        <v>0</v>
      </c>
      <c r="U1021" s="107"/>
      <c r="V1021" s="107">
        <v>0.32100000000000001</v>
      </c>
      <c r="W1021" s="107"/>
      <c r="X1021" s="107"/>
    </row>
    <row r="1022" spans="1:24" ht="63">
      <c r="A1022" s="115" t="s">
        <v>1225</v>
      </c>
      <c r="B1022" s="122" t="s">
        <v>1194</v>
      </c>
      <c r="C1022" s="119" t="s">
        <v>2229</v>
      </c>
      <c r="D1022" s="107">
        <v>0</v>
      </c>
      <c r="E1022" s="107"/>
      <c r="F1022" s="107">
        <v>0</v>
      </c>
      <c r="G1022" s="107"/>
      <c r="H1022" s="107">
        <v>0</v>
      </c>
      <c r="I1022" s="107"/>
      <c r="J1022" s="107"/>
      <c r="K1022" s="107">
        <v>0</v>
      </c>
      <c r="L1022" s="107"/>
      <c r="M1022" s="107">
        <v>0</v>
      </c>
      <c r="N1022" s="107"/>
      <c r="O1022" s="107">
        <v>0</v>
      </c>
      <c r="P1022" s="107"/>
      <c r="Q1022" s="107"/>
      <c r="R1022" s="107">
        <v>0</v>
      </c>
      <c r="S1022" s="107"/>
      <c r="T1022" s="107">
        <v>0</v>
      </c>
      <c r="U1022" s="107"/>
      <c r="V1022" s="107">
        <v>0</v>
      </c>
      <c r="W1022" s="107"/>
      <c r="X1022" s="107"/>
    </row>
    <row r="1023" spans="1:24" ht="78.75">
      <c r="A1023" s="115" t="s">
        <v>1225</v>
      </c>
      <c r="B1023" s="122" t="s">
        <v>1195</v>
      </c>
      <c r="C1023" s="119" t="s">
        <v>2230</v>
      </c>
      <c r="D1023" s="107">
        <v>0</v>
      </c>
      <c r="E1023" s="107"/>
      <c r="F1023" s="107">
        <v>0</v>
      </c>
      <c r="G1023" s="107"/>
      <c r="H1023" s="107">
        <v>0</v>
      </c>
      <c r="I1023" s="107"/>
      <c r="J1023" s="107"/>
      <c r="K1023" s="107">
        <v>0</v>
      </c>
      <c r="L1023" s="107"/>
      <c r="M1023" s="107">
        <v>0</v>
      </c>
      <c r="N1023" s="107"/>
      <c r="O1023" s="107">
        <v>0</v>
      </c>
      <c r="P1023" s="107"/>
      <c r="Q1023" s="107"/>
      <c r="R1023" s="107">
        <v>0</v>
      </c>
      <c r="S1023" s="107"/>
      <c r="T1023" s="107">
        <v>0</v>
      </c>
      <c r="U1023" s="107"/>
      <c r="V1023" s="107">
        <v>0</v>
      </c>
      <c r="W1023" s="107"/>
      <c r="X1023" s="107"/>
    </row>
    <row r="1024" spans="1:24" ht="110.25">
      <c r="A1024" s="115" t="s">
        <v>1225</v>
      </c>
      <c r="B1024" s="122" t="s">
        <v>1196</v>
      </c>
      <c r="C1024" s="119" t="s">
        <v>2231</v>
      </c>
      <c r="D1024" s="107">
        <v>0</v>
      </c>
      <c r="E1024" s="107"/>
      <c r="F1024" s="107">
        <v>0</v>
      </c>
      <c r="G1024" s="107"/>
      <c r="H1024" s="107">
        <v>0</v>
      </c>
      <c r="I1024" s="107"/>
      <c r="J1024" s="107"/>
      <c r="K1024" s="107">
        <v>0</v>
      </c>
      <c r="L1024" s="107"/>
      <c r="M1024" s="107">
        <v>0</v>
      </c>
      <c r="N1024" s="107"/>
      <c r="O1024" s="107">
        <v>0</v>
      </c>
      <c r="P1024" s="107"/>
      <c r="Q1024" s="107"/>
      <c r="R1024" s="107">
        <v>0</v>
      </c>
      <c r="S1024" s="107"/>
      <c r="T1024" s="107">
        <v>0</v>
      </c>
      <c r="U1024" s="107"/>
      <c r="V1024" s="107">
        <v>0</v>
      </c>
      <c r="W1024" s="107"/>
      <c r="X1024" s="107"/>
    </row>
    <row r="1025" spans="1:24" ht="110.25">
      <c r="A1025" s="115" t="s">
        <v>1225</v>
      </c>
      <c r="B1025" s="122" t="s">
        <v>1197</v>
      </c>
      <c r="C1025" s="119" t="s">
        <v>2232</v>
      </c>
      <c r="D1025" s="107">
        <v>0</v>
      </c>
      <c r="E1025" s="107"/>
      <c r="F1025" s="107">
        <v>0</v>
      </c>
      <c r="G1025" s="107"/>
      <c r="H1025" s="107">
        <v>3.40</v>
      </c>
      <c r="I1025" s="107"/>
      <c r="J1025" s="107"/>
      <c r="K1025" s="107">
        <v>0</v>
      </c>
      <c r="L1025" s="107"/>
      <c r="M1025" s="107">
        <v>0</v>
      </c>
      <c r="N1025" s="107"/>
      <c r="O1025" s="107">
        <v>3.40</v>
      </c>
      <c r="P1025" s="107"/>
      <c r="Q1025" s="107"/>
      <c r="R1025" s="107">
        <v>0</v>
      </c>
      <c r="S1025" s="107"/>
      <c r="T1025" s="107">
        <v>0</v>
      </c>
      <c r="U1025" s="107"/>
      <c r="V1025" s="107">
        <v>3.40</v>
      </c>
      <c r="W1025" s="107"/>
      <c r="X1025" s="107"/>
    </row>
    <row r="1026" spans="1:24" ht="78.75">
      <c r="A1026" s="115" t="s">
        <v>1225</v>
      </c>
      <c r="B1026" s="122" t="s">
        <v>1198</v>
      </c>
      <c r="C1026" s="119" t="s">
        <v>2233</v>
      </c>
      <c r="D1026" s="107">
        <v>0</v>
      </c>
      <c r="E1026" s="107"/>
      <c r="F1026" s="107">
        <v>0</v>
      </c>
      <c r="G1026" s="107"/>
      <c r="H1026" s="107">
        <v>0</v>
      </c>
      <c r="I1026" s="107"/>
      <c r="J1026" s="107"/>
      <c r="K1026" s="107">
        <v>0</v>
      </c>
      <c r="L1026" s="107"/>
      <c r="M1026" s="107">
        <v>0</v>
      </c>
      <c r="N1026" s="107"/>
      <c r="O1026" s="107">
        <v>0</v>
      </c>
      <c r="P1026" s="107"/>
      <c r="Q1026" s="107"/>
      <c r="R1026" s="107">
        <v>0</v>
      </c>
      <c r="S1026" s="107"/>
      <c r="T1026" s="107">
        <v>0</v>
      </c>
      <c r="U1026" s="107"/>
      <c r="V1026" s="107">
        <v>0</v>
      </c>
      <c r="W1026" s="107"/>
      <c r="X1026" s="107"/>
    </row>
    <row r="1027" spans="1:24" ht="110.25">
      <c r="A1027" s="115" t="s">
        <v>1225</v>
      </c>
      <c r="B1027" s="122" t="s">
        <v>1199</v>
      </c>
      <c r="C1027" s="119" t="s">
        <v>2234</v>
      </c>
      <c r="D1027" s="107">
        <v>0</v>
      </c>
      <c r="E1027" s="107"/>
      <c r="F1027" s="107">
        <v>0</v>
      </c>
      <c r="G1027" s="107"/>
      <c r="H1027" s="107">
        <v>0</v>
      </c>
      <c r="I1027" s="107"/>
      <c r="J1027" s="107"/>
      <c r="K1027" s="107">
        <v>0</v>
      </c>
      <c r="L1027" s="107"/>
      <c r="M1027" s="107">
        <v>0</v>
      </c>
      <c r="N1027" s="107"/>
      <c r="O1027" s="107">
        <v>0</v>
      </c>
      <c r="P1027" s="107"/>
      <c r="Q1027" s="107"/>
      <c r="R1027" s="107">
        <v>0</v>
      </c>
      <c r="S1027" s="107"/>
      <c r="T1027" s="107">
        <v>0</v>
      </c>
      <c r="U1027" s="107"/>
      <c r="V1027" s="107">
        <v>0</v>
      </c>
      <c r="W1027" s="107"/>
      <c r="X1027" s="107"/>
    </row>
    <row r="1028" spans="1:24" ht="78.75">
      <c r="A1028" s="115" t="s">
        <v>1225</v>
      </c>
      <c r="B1028" s="122" t="s">
        <v>1200</v>
      </c>
      <c r="C1028" s="119" t="s">
        <v>2235</v>
      </c>
      <c r="D1028" s="107">
        <v>0</v>
      </c>
      <c r="E1028" s="107"/>
      <c r="F1028" s="107">
        <v>0</v>
      </c>
      <c r="G1028" s="107"/>
      <c r="H1028" s="107">
        <v>0</v>
      </c>
      <c r="I1028" s="107"/>
      <c r="J1028" s="107"/>
      <c r="K1028" s="107">
        <v>0</v>
      </c>
      <c r="L1028" s="107"/>
      <c r="M1028" s="107">
        <v>0</v>
      </c>
      <c r="N1028" s="107"/>
      <c r="O1028" s="107">
        <v>0</v>
      </c>
      <c r="P1028" s="107"/>
      <c r="Q1028" s="107"/>
      <c r="R1028" s="107">
        <v>0</v>
      </c>
      <c r="S1028" s="107"/>
      <c r="T1028" s="107">
        <v>0</v>
      </c>
      <c r="U1028" s="107"/>
      <c r="V1028" s="107">
        <v>0</v>
      </c>
      <c r="W1028" s="107"/>
      <c r="X1028" s="107"/>
    </row>
    <row r="1029" spans="1:24" ht="78.75" customHeight="1">
      <c r="A1029" s="115" t="s">
        <v>1225</v>
      </c>
      <c r="B1029" s="122" t="s">
        <v>1201</v>
      </c>
      <c r="C1029" s="119" t="s">
        <v>2236</v>
      </c>
      <c r="D1029" s="107">
        <v>0</v>
      </c>
      <c r="E1029" s="107"/>
      <c r="F1029" s="107">
        <v>0</v>
      </c>
      <c r="G1029" s="107"/>
      <c r="H1029" s="107">
        <v>0</v>
      </c>
      <c r="I1029" s="107"/>
      <c r="J1029" s="107"/>
      <c r="K1029" s="107">
        <v>0</v>
      </c>
      <c r="L1029" s="107"/>
      <c r="M1029" s="107">
        <v>0</v>
      </c>
      <c r="N1029" s="107"/>
      <c r="O1029" s="107">
        <v>0</v>
      </c>
      <c r="P1029" s="107"/>
      <c r="Q1029" s="107"/>
      <c r="R1029" s="107">
        <v>0</v>
      </c>
      <c r="S1029" s="107"/>
      <c r="T1029" s="107">
        <v>0</v>
      </c>
      <c r="U1029" s="107"/>
      <c r="V1029" s="107">
        <v>0</v>
      </c>
      <c r="W1029" s="107"/>
      <c r="X1029" s="107"/>
    </row>
    <row r="1030" spans="1:24" ht="47.25">
      <c r="A1030" s="115" t="s">
        <v>1225</v>
      </c>
      <c r="B1030" s="122" t="s">
        <v>1202</v>
      </c>
      <c r="C1030" s="119" t="s">
        <v>2237</v>
      </c>
      <c r="D1030" s="107">
        <v>0</v>
      </c>
      <c r="E1030" s="107"/>
      <c r="F1030" s="107">
        <v>0</v>
      </c>
      <c r="G1030" s="107"/>
      <c r="H1030" s="107">
        <v>0</v>
      </c>
      <c r="I1030" s="107"/>
      <c r="J1030" s="107"/>
      <c r="K1030" s="107">
        <v>0</v>
      </c>
      <c r="L1030" s="107"/>
      <c r="M1030" s="107">
        <v>0</v>
      </c>
      <c r="N1030" s="107"/>
      <c r="O1030" s="107">
        <v>0</v>
      </c>
      <c r="P1030" s="107"/>
      <c r="Q1030" s="107"/>
      <c r="R1030" s="107">
        <v>0</v>
      </c>
      <c r="S1030" s="107"/>
      <c r="T1030" s="107">
        <v>0</v>
      </c>
      <c r="U1030" s="107"/>
      <c r="V1030" s="107">
        <v>0</v>
      </c>
      <c r="W1030" s="107"/>
      <c r="X1030" s="107"/>
    </row>
    <row r="1031" spans="1:24" ht="47.25">
      <c r="A1031" s="115" t="s">
        <v>1225</v>
      </c>
      <c r="B1031" s="122" t="s">
        <v>1203</v>
      </c>
      <c r="C1031" s="119" t="s">
        <v>2238</v>
      </c>
      <c r="D1031" s="107">
        <v>0</v>
      </c>
      <c r="E1031" s="107"/>
      <c r="F1031" s="107">
        <v>0</v>
      </c>
      <c r="G1031" s="107"/>
      <c r="H1031" s="107">
        <v>0</v>
      </c>
      <c r="I1031" s="107"/>
      <c r="J1031" s="107"/>
      <c r="K1031" s="107">
        <v>0</v>
      </c>
      <c r="L1031" s="107"/>
      <c r="M1031" s="107">
        <v>0</v>
      </c>
      <c r="N1031" s="107"/>
      <c r="O1031" s="107">
        <v>0</v>
      </c>
      <c r="P1031" s="107"/>
      <c r="Q1031" s="107"/>
      <c r="R1031" s="107">
        <v>0</v>
      </c>
      <c r="S1031" s="107"/>
      <c r="T1031" s="107">
        <v>0</v>
      </c>
      <c r="U1031" s="107"/>
      <c r="V1031" s="107">
        <v>0</v>
      </c>
      <c r="W1031" s="107"/>
      <c r="X1031" s="107"/>
    </row>
    <row r="1032" spans="1:24" ht="109.55" customHeight="1">
      <c r="A1032" s="115" t="s">
        <v>1225</v>
      </c>
      <c r="B1032" s="122" t="s">
        <v>1204</v>
      </c>
      <c r="C1032" s="119" t="s">
        <v>2239</v>
      </c>
      <c r="D1032" s="107">
        <v>0</v>
      </c>
      <c r="E1032" s="107"/>
      <c r="F1032" s="107">
        <v>0</v>
      </c>
      <c r="G1032" s="107"/>
      <c r="H1032" s="107">
        <v>0</v>
      </c>
      <c r="I1032" s="107"/>
      <c r="J1032" s="107"/>
      <c r="K1032" s="107">
        <v>0</v>
      </c>
      <c r="L1032" s="107"/>
      <c r="M1032" s="107">
        <v>0</v>
      </c>
      <c r="N1032" s="107"/>
      <c r="O1032" s="107">
        <v>0</v>
      </c>
      <c r="P1032" s="107"/>
      <c r="Q1032" s="107"/>
      <c r="R1032" s="107">
        <v>0</v>
      </c>
      <c r="S1032" s="107"/>
      <c r="T1032" s="107">
        <v>0</v>
      </c>
      <c r="U1032" s="107"/>
      <c r="V1032" s="107">
        <v>0</v>
      </c>
      <c r="W1032" s="107"/>
      <c r="X1032" s="107"/>
    </row>
    <row r="1033" spans="1:24" ht="47.25">
      <c r="A1033" s="115" t="s">
        <v>1225</v>
      </c>
      <c r="B1033" s="122" t="s">
        <v>1205</v>
      </c>
      <c r="C1033" s="119" t="s">
        <v>2240</v>
      </c>
      <c r="D1033" s="107">
        <v>0</v>
      </c>
      <c r="E1033" s="107"/>
      <c r="F1033" s="107">
        <v>0</v>
      </c>
      <c r="G1033" s="107"/>
      <c r="H1033" s="107">
        <v>0</v>
      </c>
      <c r="I1033" s="107"/>
      <c r="J1033" s="107"/>
      <c r="K1033" s="107">
        <v>0</v>
      </c>
      <c r="L1033" s="107"/>
      <c r="M1033" s="107">
        <v>0</v>
      </c>
      <c r="N1033" s="107"/>
      <c r="O1033" s="107">
        <v>0</v>
      </c>
      <c r="P1033" s="107"/>
      <c r="Q1033" s="107"/>
      <c r="R1033" s="107">
        <v>0</v>
      </c>
      <c r="S1033" s="107"/>
      <c r="T1033" s="107">
        <v>0</v>
      </c>
      <c r="U1033" s="107"/>
      <c r="V1033" s="107">
        <v>0</v>
      </c>
      <c r="W1033" s="107"/>
      <c r="X1033" s="107"/>
    </row>
    <row r="1034" spans="1:24" ht="47.25">
      <c r="A1034" s="115" t="s">
        <v>1225</v>
      </c>
      <c r="B1034" s="122" t="s">
        <v>1206</v>
      </c>
      <c r="C1034" s="119" t="s">
        <v>2241</v>
      </c>
      <c r="D1034" s="107">
        <v>0</v>
      </c>
      <c r="E1034" s="107"/>
      <c r="F1034" s="107">
        <v>0</v>
      </c>
      <c r="G1034" s="107"/>
      <c r="H1034" s="107">
        <v>0</v>
      </c>
      <c r="I1034" s="107"/>
      <c r="J1034" s="107"/>
      <c r="K1034" s="107">
        <v>0</v>
      </c>
      <c r="L1034" s="107"/>
      <c r="M1034" s="107">
        <v>0</v>
      </c>
      <c r="N1034" s="107"/>
      <c r="O1034" s="107">
        <v>0</v>
      </c>
      <c r="P1034" s="107"/>
      <c r="Q1034" s="107"/>
      <c r="R1034" s="107">
        <v>0</v>
      </c>
      <c r="S1034" s="107"/>
      <c r="T1034" s="107">
        <v>0</v>
      </c>
      <c r="U1034" s="107"/>
      <c r="V1034" s="107">
        <v>0</v>
      </c>
      <c r="W1034" s="107"/>
      <c r="X1034" s="107"/>
    </row>
    <row r="1035" spans="1:24" ht="110.25">
      <c r="A1035" s="115" t="s">
        <v>1225</v>
      </c>
      <c r="B1035" s="122" t="s">
        <v>1207</v>
      </c>
      <c r="C1035" s="119" t="s">
        <v>2242</v>
      </c>
      <c r="D1035" s="107">
        <v>1.26</v>
      </c>
      <c r="E1035" s="107"/>
      <c r="F1035" s="107">
        <v>0</v>
      </c>
      <c r="G1035" s="107"/>
      <c r="H1035" s="107">
        <v>0.253</v>
      </c>
      <c r="I1035" s="107"/>
      <c r="J1035" s="107"/>
      <c r="K1035" s="107">
        <v>1.26</v>
      </c>
      <c r="L1035" s="107"/>
      <c r="M1035" s="107">
        <v>0</v>
      </c>
      <c r="N1035" s="107"/>
      <c r="O1035" s="107">
        <v>0.253</v>
      </c>
      <c r="P1035" s="107"/>
      <c r="Q1035" s="107"/>
      <c r="R1035" s="107">
        <v>1.26</v>
      </c>
      <c r="S1035" s="107"/>
      <c r="T1035" s="107">
        <v>0</v>
      </c>
      <c r="U1035" s="107"/>
      <c r="V1035" s="107">
        <v>0.253</v>
      </c>
      <c r="W1035" s="107"/>
      <c r="X1035" s="107"/>
    </row>
    <row r="1036" spans="1:24" ht="110.25">
      <c r="A1036" s="115" t="s">
        <v>1225</v>
      </c>
      <c r="B1036" s="122" t="s">
        <v>1208</v>
      </c>
      <c r="C1036" s="119" t="s">
        <v>2243</v>
      </c>
      <c r="D1036" s="107">
        <v>0</v>
      </c>
      <c r="E1036" s="107"/>
      <c r="F1036" s="107">
        <v>0</v>
      </c>
      <c r="G1036" s="107"/>
      <c r="H1036" s="107">
        <v>0</v>
      </c>
      <c r="I1036" s="107"/>
      <c r="J1036" s="107"/>
      <c r="K1036" s="107">
        <v>0</v>
      </c>
      <c r="L1036" s="107"/>
      <c r="M1036" s="107">
        <v>0</v>
      </c>
      <c r="N1036" s="107"/>
      <c r="O1036" s="107">
        <v>0</v>
      </c>
      <c r="P1036" s="107"/>
      <c r="Q1036" s="107"/>
      <c r="R1036" s="107">
        <v>0</v>
      </c>
      <c r="S1036" s="107"/>
      <c r="T1036" s="107">
        <v>0</v>
      </c>
      <c r="U1036" s="107"/>
      <c r="V1036" s="107">
        <v>0</v>
      </c>
      <c r="W1036" s="107"/>
      <c r="X1036" s="107"/>
    </row>
    <row r="1037" spans="1:24" ht="63">
      <c r="A1037" s="115" t="s">
        <v>1225</v>
      </c>
      <c r="B1037" s="122" t="s">
        <v>1209</v>
      </c>
      <c r="C1037" s="119" t="s">
        <v>2244</v>
      </c>
      <c r="D1037" s="107">
        <v>0</v>
      </c>
      <c r="E1037" s="107"/>
      <c r="F1037" s="107">
        <v>0</v>
      </c>
      <c r="G1037" s="107"/>
      <c r="H1037" s="107">
        <v>0</v>
      </c>
      <c r="I1037" s="107"/>
      <c r="J1037" s="107"/>
      <c r="K1037" s="107">
        <v>0</v>
      </c>
      <c r="L1037" s="107"/>
      <c r="M1037" s="107">
        <v>0</v>
      </c>
      <c r="N1037" s="107"/>
      <c r="O1037" s="107">
        <v>0</v>
      </c>
      <c r="P1037" s="107"/>
      <c r="Q1037" s="107"/>
      <c r="R1037" s="107">
        <v>0</v>
      </c>
      <c r="S1037" s="107"/>
      <c r="T1037" s="107">
        <v>0</v>
      </c>
      <c r="U1037" s="107"/>
      <c r="V1037" s="107">
        <v>0</v>
      </c>
      <c r="W1037" s="107"/>
      <c r="X1037" s="107"/>
    </row>
    <row r="1038" spans="1:24" ht="63">
      <c r="A1038" s="115" t="s">
        <v>1225</v>
      </c>
      <c r="B1038" s="122" t="s">
        <v>1210</v>
      </c>
      <c r="C1038" s="119" t="s">
        <v>2245</v>
      </c>
      <c r="D1038" s="107">
        <v>0</v>
      </c>
      <c r="E1038" s="107"/>
      <c r="F1038" s="107">
        <v>0</v>
      </c>
      <c r="G1038" s="107"/>
      <c r="H1038" s="107">
        <v>0.28000000000000003</v>
      </c>
      <c r="I1038" s="107"/>
      <c r="J1038" s="107"/>
      <c r="K1038" s="107">
        <v>0</v>
      </c>
      <c r="L1038" s="107"/>
      <c r="M1038" s="107">
        <v>0</v>
      </c>
      <c r="N1038" s="107"/>
      <c r="O1038" s="107">
        <v>0.28000000000000003</v>
      </c>
      <c r="P1038" s="107"/>
      <c r="Q1038" s="107"/>
      <c r="R1038" s="107">
        <v>0</v>
      </c>
      <c r="S1038" s="107"/>
      <c r="T1038" s="107">
        <v>0</v>
      </c>
      <c r="U1038" s="107"/>
      <c r="V1038" s="107">
        <v>0.28000000000000003</v>
      </c>
      <c r="W1038" s="107"/>
      <c r="X1038" s="107"/>
    </row>
    <row r="1039" spans="1:24" ht="94.5">
      <c r="A1039" s="115" t="s">
        <v>1225</v>
      </c>
      <c r="B1039" s="122" t="s">
        <v>1211</v>
      </c>
      <c r="C1039" s="119" t="s">
        <v>2246</v>
      </c>
      <c r="D1039" s="107">
        <v>0</v>
      </c>
      <c r="E1039" s="107"/>
      <c r="F1039" s="107">
        <v>0</v>
      </c>
      <c r="G1039" s="107"/>
      <c r="H1039" s="107">
        <v>0</v>
      </c>
      <c r="I1039" s="107"/>
      <c r="J1039" s="107"/>
      <c r="K1039" s="107">
        <v>0</v>
      </c>
      <c r="L1039" s="107"/>
      <c r="M1039" s="107">
        <v>0</v>
      </c>
      <c r="N1039" s="107"/>
      <c r="O1039" s="107">
        <v>0</v>
      </c>
      <c r="P1039" s="107"/>
      <c r="Q1039" s="107"/>
      <c r="R1039" s="107">
        <v>0</v>
      </c>
      <c r="S1039" s="107"/>
      <c r="T1039" s="107">
        <v>0</v>
      </c>
      <c r="U1039" s="107"/>
      <c r="V1039" s="107">
        <v>0</v>
      </c>
      <c r="W1039" s="107"/>
      <c r="X1039" s="107"/>
    </row>
    <row r="1040" spans="1:24" ht="63">
      <c r="A1040" s="115" t="s">
        <v>1225</v>
      </c>
      <c r="B1040" s="122" t="s">
        <v>1212</v>
      </c>
      <c r="C1040" s="119" t="s">
        <v>2247</v>
      </c>
      <c r="D1040" s="107">
        <v>0</v>
      </c>
      <c r="E1040" s="107"/>
      <c r="F1040" s="107">
        <v>0</v>
      </c>
      <c r="G1040" s="107"/>
      <c r="H1040" s="107">
        <v>0</v>
      </c>
      <c r="I1040" s="107"/>
      <c r="J1040" s="107"/>
      <c r="K1040" s="107">
        <v>0</v>
      </c>
      <c r="L1040" s="107"/>
      <c r="M1040" s="107">
        <v>0</v>
      </c>
      <c r="N1040" s="107"/>
      <c r="O1040" s="107">
        <v>0</v>
      </c>
      <c r="P1040" s="107"/>
      <c r="Q1040" s="107"/>
      <c r="R1040" s="107">
        <v>0</v>
      </c>
      <c r="S1040" s="107"/>
      <c r="T1040" s="107">
        <v>0</v>
      </c>
      <c r="U1040" s="107"/>
      <c r="V1040" s="107">
        <v>0</v>
      </c>
      <c r="W1040" s="107"/>
      <c r="X1040" s="107"/>
    </row>
    <row r="1041" spans="1:24" ht="78.75">
      <c r="A1041" s="115" t="s">
        <v>1225</v>
      </c>
      <c r="B1041" s="122" t="s">
        <v>1213</v>
      </c>
      <c r="C1041" s="119" t="s">
        <v>2248</v>
      </c>
      <c r="D1041" s="107">
        <v>0</v>
      </c>
      <c r="E1041" s="107"/>
      <c r="F1041" s="107">
        <v>0</v>
      </c>
      <c r="G1041" s="107"/>
      <c r="H1041" s="107">
        <v>0</v>
      </c>
      <c r="I1041" s="107"/>
      <c r="J1041" s="107"/>
      <c r="K1041" s="107">
        <v>0</v>
      </c>
      <c r="L1041" s="107"/>
      <c r="M1041" s="107">
        <v>0</v>
      </c>
      <c r="N1041" s="107"/>
      <c r="O1041" s="107">
        <v>0</v>
      </c>
      <c r="P1041" s="107"/>
      <c r="Q1041" s="107"/>
      <c r="R1041" s="107">
        <v>0</v>
      </c>
      <c r="S1041" s="107"/>
      <c r="T1041" s="107">
        <v>0</v>
      </c>
      <c r="U1041" s="107"/>
      <c r="V1041" s="107">
        <v>0</v>
      </c>
      <c r="W1041" s="107"/>
      <c r="X1041" s="107"/>
    </row>
    <row r="1042" spans="1:24" ht="78.75">
      <c r="A1042" s="115" t="s">
        <v>1225</v>
      </c>
      <c r="B1042" s="122" t="s">
        <v>1214</v>
      </c>
      <c r="C1042" s="119" t="s">
        <v>2249</v>
      </c>
      <c r="D1042" s="107">
        <v>0</v>
      </c>
      <c r="E1042" s="107"/>
      <c r="F1042" s="107">
        <v>0</v>
      </c>
      <c r="G1042" s="107"/>
      <c r="H1042" s="107">
        <v>0</v>
      </c>
      <c r="I1042" s="107"/>
      <c r="J1042" s="107"/>
      <c r="K1042" s="107">
        <v>0</v>
      </c>
      <c r="L1042" s="107"/>
      <c r="M1042" s="107">
        <v>0</v>
      </c>
      <c r="N1042" s="107"/>
      <c r="O1042" s="107">
        <v>0</v>
      </c>
      <c r="P1042" s="107"/>
      <c r="Q1042" s="107"/>
      <c r="R1042" s="107">
        <v>0</v>
      </c>
      <c r="S1042" s="107"/>
      <c r="T1042" s="107">
        <v>0</v>
      </c>
      <c r="U1042" s="107"/>
      <c r="V1042" s="107">
        <v>0</v>
      </c>
      <c r="W1042" s="107"/>
      <c r="X1042" s="107"/>
    </row>
    <row r="1043" spans="1:24" ht="110.25">
      <c r="A1043" s="123" t="s">
        <v>1225</v>
      </c>
      <c r="B1043" s="122" t="s">
        <v>1215</v>
      </c>
      <c r="C1043" s="119" t="s">
        <v>2250</v>
      </c>
      <c r="D1043" s="107">
        <v>0</v>
      </c>
      <c r="E1043" s="107"/>
      <c r="F1043" s="107">
        <v>0</v>
      </c>
      <c r="G1043" s="107"/>
      <c r="H1043" s="107">
        <v>0</v>
      </c>
      <c r="I1043" s="107"/>
      <c r="J1043" s="107"/>
      <c r="K1043" s="107">
        <v>0</v>
      </c>
      <c r="L1043" s="107"/>
      <c r="M1043" s="107">
        <v>0</v>
      </c>
      <c r="N1043" s="107"/>
      <c r="O1043" s="107">
        <v>0</v>
      </c>
      <c r="P1043" s="107"/>
      <c r="Q1043" s="107"/>
      <c r="R1043" s="107">
        <v>0</v>
      </c>
      <c r="S1043" s="107"/>
      <c r="T1043" s="107">
        <v>0</v>
      </c>
      <c r="U1043" s="107"/>
      <c r="V1043" s="107">
        <v>0</v>
      </c>
      <c r="W1043" s="107"/>
      <c r="X1043" s="107"/>
    </row>
    <row r="1044" spans="1:24" ht="15.75">
      <c r="A1044" s="123" t="s">
        <v>1226</v>
      </c>
      <c r="B1044" s="122" t="s">
        <v>1216</v>
      </c>
      <c r="C1044" s="55"/>
      <c r="D1044" s="4"/>
      <c r="E1044" s="4"/>
      <c r="F1044" s="4"/>
      <c r="G1044" s="4"/>
      <c r="H1044" s="4"/>
      <c r="I1044" s="4"/>
      <c r="J1044" s="4"/>
      <c r="K1044" s="4"/>
      <c r="L1044" s="4"/>
      <c r="M1044" s="4"/>
      <c r="N1044" s="4"/>
      <c r="O1044" s="4"/>
      <c r="P1044" s="4"/>
      <c r="Q1044" s="4"/>
      <c r="R1044" s="4"/>
      <c r="S1044" s="4"/>
      <c r="T1044" s="4"/>
      <c r="U1044" s="4"/>
      <c r="V1044" s="4"/>
      <c r="W1044" s="4"/>
      <c r="X1044" s="4"/>
    </row>
    <row r="1045" spans="1:24" ht="31.5">
      <c r="A1045" s="123" t="s">
        <v>1226</v>
      </c>
      <c r="B1045" s="122" t="s">
        <v>1217</v>
      </c>
      <c r="C1045" s="55"/>
      <c r="D1045" s="4"/>
      <c r="E1045" s="4"/>
      <c r="F1045" s="4"/>
      <c r="G1045" s="4"/>
      <c r="H1045" s="4"/>
      <c r="I1045" s="4"/>
      <c r="J1045" s="4"/>
      <c r="K1045" s="4"/>
      <c r="L1045" s="4"/>
      <c r="M1045" s="4"/>
      <c r="N1045" s="4"/>
      <c r="O1045" s="4"/>
      <c r="P1045" s="4"/>
      <c r="Q1045" s="4"/>
      <c r="R1045" s="4"/>
      <c r="S1045" s="4"/>
      <c r="T1045" s="4"/>
      <c r="U1045" s="4"/>
      <c r="V1045" s="4"/>
      <c r="W1045" s="4"/>
      <c r="X1045" s="4"/>
    </row>
    <row r="1046" spans="1:24" ht="15.75">
      <c r="A1046" s="123" t="s">
        <v>1226</v>
      </c>
      <c r="B1046" s="122" t="s">
        <v>1218</v>
      </c>
      <c r="C1046" s="55"/>
      <c r="D1046" s="4"/>
      <c r="E1046" s="4"/>
      <c r="F1046" s="4"/>
      <c r="G1046" s="4"/>
      <c r="H1046" s="4"/>
      <c r="I1046" s="4"/>
      <c r="J1046" s="4"/>
      <c r="K1046" s="4"/>
      <c r="L1046" s="4"/>
      <c r="M1046" s="4"/>
      <c r="N1046" s="4"/>
      <c r="O1046" s="4"/>
      <c r="P1046" s="4"/>
      <c r="Q1046" s="4"/>
      <c r="R1046" s="4"/>
      <c r="S1046" s="4"/>
      <c r="T1046" s="4"/>
      <c r="U1046" s="4"/>
      <c r="V1046" s="4"/>
      <c r="W1046" s="4"/>
      <c r="X1046" s="4"/>
    </row>
    <row r="1047" spans="1:24" ht="15.75">
      <c r="A1047" s="123" t="s">
        <v>1226</v>
      </c>
      <c r="B1047" s="122" t="s">
        <v>1219</v>
      </c>
      <c r="C1047" s="55"/>
      <c r="D1047" s="4"/>
      <c r="E1047" s="4"/>
      <c r="F1047" s="4"/>
      <c r="G1047" s="4"/>
      <c r="H1047" s="4"/>
      <c r="I1047" s="4"/>
      <c r="J1047" s="4"/>
      <c r="K1047" s="4"/>
      <c r="L1047" s="4"/>
      <c r="M1047" s="4"/>
      <c r="N1047" s="4"/>
      <c r="O1047" s="4"/>
      <c r="P1047" s="4"/>
      <c r="Q1047" s="4"/>
      <c r="R1047" s="4"/>
      <c r="S1047" s="4"/>
      <c r="T1047" s="4"/>
      <c r="U1047" s="4"/>
      <c r="V1047" s="4"/>
      <c r="W1047" s="4"/>
      <c r="X1047" s="4"/>
    </row>
    <row r="1048" spans="1:24" ht="31.5">
      <c r="A1048" s="123" t="s">
        <v>1226</v>
      </c>
      <c r="B1048" s="122" t="s">
        <v>1220</v>
      </c>
      <c r="C1048" s="55"/>
      <c r="D1048" s="4"/>
      <c r="E1048" s="4"/>
      <c r="F1048" s="4"/>
      <c r="G1048" s="4"/>
      <c r="H1048" s="4"/>
      <c r="I1048" s="4"/>
      <c r="J1048" s="4"/>
      <c r="K1048" s="4"/>
      <c r="L1048" s="4"/>
      <c r="M1048" s="4"/>
      <c r="N1048" s="4"/>
      <c r="O1048" s="4"/>
      <c r="P1048" s="4"/>
      <c r="Q1048" s="4"/>
      <c r="R1048" s="4"/>
      <c r="S1048" s="4"/>
      <c r="T1048" s="4"/>
      <c r="U1048" s="4"/>
      <c r="V1048" s="4"/>
      <c r="W1048" s="4"/>
      <c r="X1048" s="4"/>
    </row>
    <row r="1049" spans="1:24" ht="29.3" customHeight="1">
      <c r="A1049" s="123" t="s">
        <v>1226</v>
      </c>
      <c r="B1049" s="122" t="s">
        <v>1221</v>
      </c>
      <c r="C1049" s="55"/>
      <c r="D1049" s="4"/>
      <c r="E1049" s="4"/>
      <c r="F1049" s="4"/>
      <c r="G1049" s="4"/>
      <c r="H1049" s="4"/>
      <c r="I1049" s="4"/>
      <c r="J1049" s="4"/>
      <c r="K1049" s="4"/>
      <c r="L1049" s="4"/>
      <c r="M1049" s="4"/>
      <c r="N1049" s="4"/>
      <c r="O1049" s="4"/>
      <c r="P1049" s="4"/>
      <c r="Q1049" s="4"/>
      <c r="R1049" s="4"/>
      <c r="S1049" s="4"/>
      <c r="T1049" s="4"/>
      <c r="U1049" s="4"/>
      <c r="V1049" s="4"/>
      <c r="W1049" s="4"/>
      <c r="X1049" s="4"/>
    </row>
    <row r="1050" spans="1:24" ht="36" customHeight="1">
      <c r="A1050" s="123" t="s">
        <v>1226</v>
      </c>
      <c r="B1050" s="122" t="s">
        <v>1222</v>
      </c>
      <c r="C1050" s="55"/>
      <c r="D1050" s="4"/>
      <c r="E1050" s="4"/>
      <c r="F1050" s="4"/>
      <c r="G1050" s="4"/>
      <c r="H1050" s="4"/>
      <c r="I1050" s="4"/>
      <c r="J1050" s="4"/>
      <c r="K1050" s="4"/>
      <c r="L1050" s="4"/>
      <c r="M1050" s="4"/>
      <c r="N1050" s="4"/>
      <c r="O1050" s="4"/>
      <c r="P1050" s="4"/>
      <c r="Q1050" s="4"/>
      <c r="R1050" s="4"/>
      <c r="S1050" s="4"/>
      <c r="T1050" s="4"/>
      <c r="U1050" s="4"/>
      <c r="V1050" s="4"/>
      <c r="W1050" s="4"/>
      <c r="X1050" s="4"/>
    </row>
  </sheetData>
  <sheetProtection/>
  <protectedRanges>
    <protectedRange password="DCF9" sqref="B387:B389" name="Марков_1_2_1_1_1"/>
    <protectedRange sqref="D16:X16 W17:X1047 S17:S1047 P17:Q1047 L17:L1047 I17:J1047 E17:E1047" name="Марков Арсений_2_1_1"/>
    <protectedRange sqref="D17:D1047 K17:K1047 R17:R1047" name="Марков Арсений_2_1_1_3"/>
    <protectedRange sqref="T17:V1047 M17:O1047 F17:H1047" name="Марков Арсений_2_1_1_2"/>
  </protectedRanges>
  <autoFilter ref="A11:X1050"/>
  <customSheetViews>
    <customSheetView guid="{5fc90e08-ad0e-4795-941d-35e2e9aa0c83}" scale="60" showPageBreaks="1" topLeftCell="A295" view="pageBreakPreview">
      <selection pane="topLeft" activeCell="A510" sqref="A510:XFD510"/>
      <colBreaks count="1" manualBreakCount="1">
        <brk id="45" max="300" man="1"/>
      </colBreaks>
      <pageMargins left="0.7086614173228347" right="0.7086614173228347" top="0.7480314960629921" bottom="0.7480314960629921" header="0.31496062992125984" footer="0.31496062992125984"/>
      <pageSetup orientation="landscape" paperSize="8" scale="60" r:id="rId2"/>
      <headerFooter differentFirst="1">
        <oddHeader>&amp;C&amp;P</oddHeader>
      </headerFooter>
    </customSheetView>
    <customSheetView guid="{85c1706c-7836-4559-b752-e8e8fe246acb}" hiddenColumns="1" scale="60" showPageBreaks="1" topLeftCell="A1" view="pageBreakPreview">
      <selection pane="topLeft" activeCell="C19" sqref="C19"/>
      <colBreaks count="1" manualBreakCount="1">
        <brk id="46" max="300" man="1"/>
      </colBreaks>
      <pageMargins left="0.25" right="0.25" top="0.75" bottom="0.75" header="0.3" footer="0.3"/>
      <pageSetup orientation="landscape" paperSize="8" scale="51" r:id="rId3"/>
      <headerFooter differentFirst="1">
        <oddHeader>&amp;C&amp;P</oddHeader>
      </headerFooter>
    </customSheetView>
    <customSheetView guid="{5064d3ad-e944-4394-80c0-5f46a3a11324}" scale="60" showPageBreaks="1" topLeftCell="A301" view="pageBreakPreview">
      <selection pane="topLeft" activeCell="A314" sqref="A306:XFD314"/>
      <colBreaks count="1" manualBreakCount="1">
        <brk id="45" max="300" man="1"/>
      </colBreaks>
      <pageMargins left="0.7086614173228347" right="0.7086614173228347" top="0.7480314960629921" bottom="0.7480314960629921" header="0.31496062992125984" footer="0.31496062992125984"/>
      <pageSetup orientation="landscape" paperSize="8" scale="60" r:id="rId4"/>
      <headerFooter differentFirst="1">
        <oddHeader>&amp;C&amp;P</oddHeader>
      </headerFooter>
    </customSheetView>
    <customSheetView guid="{5aafafc3-d964-4ab6-8432-2a078851b311}" scale="60" showPageBreaks="1" topLeftCell="A894" view="pageBreakPreview">
      <selection pane="topLeft" activeCell="A897" sqref="A897:XFD897"/>
      <colBreaks count="1" manualBreakCount="1">
        <brk id="45" max="300" man="1"/>
      </colBreaks>
      <pageMargins left="0.7086614173228347" right="0.7086614173228347" top="0.7480314960629921" bottom="0.7480314960629921" header="0.31496062992125984" footer="0.31496062992125984"/>
      <pageSetup orientation="landscape" paperSize="8" scale="60" r:id="rId5"/>
      <headerFooter differentFirst="1">
        <oddHeader>&amp;C&amp;P</oddHeader>
      </headerFooter>
    </customSheetView>
    <customSheetView guid="{c76f2630-7664-442e-b9b3-04d948a4a3b9}" scale="60" showPageBreaks="1" topLeftCell="A1" view="pageBreakPreview">
      <selection pane="topLeft" activeCell="C306" sqref="C306"/>
      <colBreaks count="1" manualBreakCount="1">
        <brk id="45" max="300" man="1"/>
      </colBreaks>
      <pageMargins left="0.7086614173228347" right="0.7086614173228347" top="0.7480314960629921" bottom="0.7480314960629921" header="0.31496062992125984" footer="0.31496062992125984"/>
      <pageSetup orientation="landscape" paperSize="8" scale="60" r:id="rId6"/>
      <headerFooter differentFirst="1">
        <oddHeader>&amp;C&amp;P</oddHeader>
      </headerFooter>
    </customSheetView>
    <customSheetView guid="{0074232c-82ee-4640-9d2c-d81e73e7819b}" scale="60" showPageBreaks="1" topLeftCell="A1" view="pageBreakPreview">
      <selection pane="topLeft" activeCell="C306" sqref="C306"/>
      <colBreaks count="1" manualBreakCount="1">
        <brk id="45" max="300" man="1"/>
      </colBreaks>
      <pageMargins left="0.7086614173228347" right="0.7086614173228347" top="0.7480314960629921" bottom="0.7480314960629921" header="0.31496062992125984" footer="0.31496062992125984"/>
      <pageSetup orientation="landscape" paperSize="8" scale="60" r:id="rId7"/>
      <headerFooter differentFirst="1">
        <oddHeader>&amp;C&amp;P</oddHeader>
      </headerFooter>
    </customSheetView>
    <customSheetView guid="{34a3563c-1a82-4ac3-b043-a75de8010ddd}" scale="60" showPageBreaks="1" topLeftCell="A1134" view="pageBreakPreview">
      <selection pane="topLeft" activeCell="J1133" sqref="J1133"/>
      <colBreaks count="1" manualBreakCount="1">
        <brk id="45" max="300" man="1"/>
      </colBreaks>
      <pageMargins left="0.7086614173228347" right="0.7086614173228347" top="0.7480314960629921" bottom="0.7480314960629921" header="0.31496062992125984" footer="0.31496062992125984"/>
      <pageSetup orientation="landscape" paperSize="8" scale="60" r:id="rId8"/>
      <headerFooter differentFirst="1">
        <oddHeader>&amp;C&amp;P</oddHeader>
      </headerFooter>
    </customSheetView>
    <customSheetView guid="{39985240-4cd4-4102-adc3-9f01ef2a4868}" scale="60" showPageBreaks="1" topLeftCell="A295" view="pageBreakPreview">
      <selection pane="topLeft" activeCell="C306" sqref="C306"/>
      <colBreaks count="1" manualBreakCount="1">
        <brk id="45" max="300" man="1"/>
      </colBreaks>
      <pageMargins left="0.7086614173228347" right="0.7086614173228347" top="0.7480314960629921" bottom="0.7480314960629921" header="0.31496062992125984" footer="0.31496062992125984"/>
      <pageSetup orientation="landscape" paperSize="8" scale="60" r:id="rId9"/>
      <headerFooter differentFirst="1">
        <oddHeader>&amp;C&amp;P</oddHeader>
      </headerFooter>
    </customSheetView>
    <customSheetView guid="{eabb936e-c02b-4c9d-b84c-0948bda629f9}" printArea="1" scale="60" showPageBreaks="1" topLeftCell="A19" view="pageBreakPreview">
      <selection pane="topLeft" activeCell="AR21" sqref="AR21"/>
      <colBreaks count="1" manualBreakCount="1">
        <brk id="45" max="28" man="1"/>
      </colBreaks>
      <pageMargins left="0.7086614173228347" right="0.7086614173228347" top="0.7480314960629921" bottom="0.7480314960629921" header="0.31496062992125984" footer="0.31496062992125984"/>
      <pageSetup orientation="landscape" paperSize="8" scale="60" r:id="rId10"/>
      <headerFooter differentFirst="1">
        <oddHeader>&amp;C&amp;P</oddHeader>
      </headerFooter>
    </customSheetView>
    <customSheetView guid="{bfcd4054-e88b-4a26-b2a5-5e12c86b9c78}" scale="60" showPageBreaks="1" topLeftCell="A1" view="pageBreakPreview">
      <selection pane="topLeft" activeCell="C306" sqref="C306"/>
      <colBreaks count="1" manualBreakCount="1">
        <brk id="45" max="300" man="1"/>
      </colBreaks>
      <pageMargins left="0.7086614173228347" right="0.7086614173228347" top="0.7480314960629921" bottom="0.7480314960629921" header="0.31496062992125984" footer="0.31496062992125984"/>
      <pageSetup orientation="landscape" paperSize="8" scale="60" r:id="rId11"/>
      <headerFooter differentFirst="1">
        <oddHeader>&amp;C&amp;P</oddHeader>
      </headerFooter>
    </customSheetView>
    <customSheetView guid="{b0e74345-3e04-4467-962b-7961d7464baa}" scale="60" showPageBreaks="1" topLeftCell="A295" view="pageBreakPreview">
      <selection pane="topLeft" activeCell="A510" sqref="A510:XFD510"/>
      <colBreaks count="1" manualBreakCount="1">
        <brk id="45" max="300" man="1"/>
      </colBreaks>
      <pageMargins left="0.7086614173228347" right="0.7086614173228347" top="0.7480314960629921" bottom="0.7480314960629921" header="0.31496062992125984" footer="0.31496062992125984"/>
      <pageSetup orientation="landscape" paperSize="8" scale="60" r:id="rId12"/>
      <headerFooter differentFirst="1">
        <oddHeader>&amp;C&amp;P</oddHeader>
      </headerFooter>
    </customSheetView>
    <customSheetView guid="{3043a56a-aa94-4195-9f5d-c431f529d1d1}" scale="60" showPageBreaks="1" topLeftCell="A295" view="pageBreakPreview">
      <selection pane="topLeft" activeCell="A639" sqref="A639:XFD639"/>
      <colBreaks count="1" manualBreakCount="1">
        <brk id="45" max="300" man="1"/>
      </colBreaks>
      <pageMargins left="0.7086614173228347" right="0.7086614173228347" top="0.7480314960629921" bottom="0.7480314960629921" header="0.31496062992125984" footer="0.31496062992125984"/>
      <pageSetup orientation="landscape" paperSize="8" scale="60" r:id="rId13"/>
      <headerFooter differentFirst="1">
        <oddHeader>&amp;C&amp;P</oddHeader>
      </headerFooter>
    </customSheetView>
    <customSheetView guid="{1f9af975-1b44-4c87-813d-0170d4a06720}" scale="60" showPageBreaks="1" topLeftCell="A1134" view="pageBreakPreview">
      <selection pane="topLeft" activeCell="J1133" sqref="J1133"/>
      <colBreaks count="1" manualBreakCount="1">
        <brk id="45" max="300" man="1"/>
      </colBreaks>
      <pageMargins left="0.7086614173228347" right="0.7086614173228347" top="0.7480314960629921" bottom="0.7480314960629921" header="0.31496062992125984" footer="0.31496062992125984"/>
      <pageSetup orientation="landscape" paperSize="8" scale="60" r:id="rId14"/>
      <headerFooter differentFirst="1">
        <oddHeader>&amp;C&amp;P</oddHeader>
      </headerFooter>
    </customSheetView>
    <customSheetView guid="{e2591e82-4285-4742-86bd-d3a673762f03}" scale="60" showPageBreaks="1" topLeftCell="A1" view="pageBreakPreview">
      <selection pane="topLeft" activeCell="A639" sqref="A639:XFD639"/>
      <colBreaks count="1" manualBreakCount="1">
        <brk id="45" max="300" man="1"/>
      </colBreaks>
      <pageMargins left="0.7086614173228347" right="0.7086614173228347" top="0.7480314960629921" bottom="0.7480314960629921" header="0.31496062992125984" footer="0.31496062992125984"/>
      <pageSetup orientation="landscape" paperSize="8" scale="60" r:id="rId15"/>
      <headerFooter differentFirst="1">
        <oddHeader>&amp;C&amp;P</oddHeader>
      </headerFooter>
    </customSheetView>
    <customSheetView guid="{2996545f-3509-47a3-8d90-b6123552c716}" scale="60" showPageBreaks="1" topLeftCell="A1" view="pageBreakPreview">
      <selection pane="topLeft" activeCell="A639" sqref="A639:XFD639"/>
      <colBreaks count="1" manualBreakCount="1">
        <brk id="45" max="300" man="1"/>
      </colBreaks>
      <pageMargins left="0.7086614173228347" right="0.7086614173228347" top="0.7480314960629921" bottom="0.7480314960629921" header="0.31496062992125984" footer="0.31496062992125984"/>
      <pageSetup orientation="landscape" paperSize="8" scale="60" r:id="rId16"/>
      <headerFooter differentFirst="1">
        <oddHeader>&amp;C&amp;P</oddHeader>
      </headerFooter>
    </customSheetView>
    <customSheetView guid="{d96c1a6d-bab5-4938-a8db-69cdb73c4088}" scale="60" showPageBreaks="1" topLeftCell="A1" view="pageBreakPreview">
      <selection pane="topLeft" activeCell="A19" sqref="A19"/>
      <colBreaks count="1" manualBreakCount="1">
        <brk id="45" max="321" man="1"/>
      </colBreaks>
      <pageMargins left="0.7086614173228347" right="0.7086614173228347" top="0.7480314960629921" bottom="0.7480314960629921" header="0.31496062992125984" footer="0.31496062992125984"/>
      <pageSetup orientation="landscape" paperSize="8" scale="60" r:id="rId17"/>
      <headerFooter differentFirst="1">
        <oddHeader>&amp;C&amp;P</oddHeader>
      </headerFooter>
    </customSheetView>
    <customSheetView guid="{3e36a7b8-c6c2-45bb-82e7-aea5b5600b87}" hiddenColumns="1" printArea="1" scale="60" showAutoFilter="1" showPageBreaks="1" topLeftCell="A912" view="pageBreakPreview">
      <selection pane="topLeft" activeCell="V931" sqref="V931"/>
      <colBreaks count="1" manualBreakCount="1">
        <brk id="46" max="1397" man="1"/>
      </colBreaks>
      <pageMargins left="0.25" right="0.25" top="0.75" bottom="0.75" header="0.3" footer="0.3"/>
      <pageSetup orientation="landscape" paperSize="8" r:id="rId18"/>
      <headerFooter differentFirst="1">
        <oddHeader>&amp;C&amp;P</oddHeader>
      </headerFooter>
    </customSheetView>
  </customSheetViews>
  <mergeCells count="13">
    <mergeCell ref="A4:X4"/>
    <mergeCell ref="R8:X8"/>
    <mergeCell ref="B7:B10"/>
    <mergeCell ref="D9:J9"/>
    <mergeCell ref="A5:X5"/>
    <mergeCell ref="H6:L6"/>
    <mergeCell ref="R7:X7"/>
    <mergeCell ref="A7:A10"/>
    <mergeCell ref="R9:X9"/>
    <mergeCell ref="K9:Q9"/>
    <mergeCell ref="C7:C10"/>
    <mergeCell ref="D7:J8"/>
    <mergeCell ref="K7:Q8"/>
  </mergeCells>
  <pageMargins left="0.25" right="0.25" top="0.75" bottom="0.75" header="0.3" footer="0.3"/>
  <pageSetup orientation="landscape" paperSize="8" scale="81" r:id="rId1"/>
  <headerFooter differentFirst="1">
    <oddHeader>&amp;C&amp;P</oddHead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r="http://schemas.microsoft.com/office/spreadsheetml/2014/revision" xr:uid="{471b28af-b8a0-44e4-8395-f11fe99928ac}">
  <sheetPr codeName="">
    <tabColor rgb="FF92D050"/>
    <pageSetUpPr fitToPage="1"/>
  </sheetPr>
  <dimension ref="A1:D36"/>
  <sheetViews>
    <sheetView workbookViewId="0" topLeftCell="A18">
      <selection pane="topLeft" activeCell="A20" sqref="A20"/>
    </sheetView>
  </sheetViews>
  <sheetFormatPr defaultColWidth="8.7265625" defaultRowHeight="15"/>
  <cols>
    <col min="1" max="1" width="13.5" style="27" customWidth="1"/>
    <col min="2" max="3" width="33.75" style="28" customWidth="1"/>
    <col min="4" max="4" width="25" style="28" customWidth="1"/>
    <col min="5" max="16384" width="8.75" style="28"/>
  </cols>
  <sheetData>
    <row r="1" spans="4:4" ht="15">
      <c r="D1" s="29" t="s">
        <v>109</v>
      </c>
    </row>
    <row r="2" spans="4:4" ht="15">
      <c r="D2" s="29" t="s">
        <v>110</v>
      </c>
    </row>
    <row r="3" spans="4:4" ht="15">
      <c r="D3" s="29" t="s">
        <v>111</v>
      </c>
    </row>
    <row r="4" spans="2:2" ht="15.75">
      <c r="B4" s="30" t="s">
        <v>122</v>
      </c>
    </row>
    <row r="5" spans="2:4" ht="33.05" customHeight="1">
      <c r="B5" s="229" t="s">
        <v>138</v>
      </c>
      <c r="C5" s="229"/>
      <c r="D5" s="31"/>
    </row>
    <row r="6" spans="2:3" ht="15.75">
      <c r="B6" s="229" t="s">
        <v>149</v>
      </c>
      <c r="C6" s="229"/>
    </row>
    <row r="7" spans="2:3" ht="15.75">
      <c r="B7" s="229" t="s">
        <v>150</v>
      </c>
      <c r="C7" s="229"/>
    </row>
    <row r="8" spans="1:4" ht="15">
      <c r="A8" s="230" t="s">
        <v>151</v>
      </c>
      <c r="B8" s="230" t="s">
        <v>152</v>
      </c>
      <c r="C8" s="26" t="s">
        <v>99</v>
      </c>
      <c r="D8" s="26" t="s">
        <v>124</v>
      </c>
    </row>
    <row r="9" spans="1:4" ht="15">
      <c r="A9" s="231"/>
      <c r="B9" s="231"/>
      <c r="C9" s="32" t="s">
        <v>102</v>
      </c>
      <c r="D9" s="26" t="s">
        <v>12</v>
      </c>
    </row>
    <row r="10" spans="1:4" ht="15">
      <c r="A10" s="33">
        <v>1</v>
      </c>
      <c r="B10" s="34">
        <v>2</v>
      </c>
      <c r="C10" s="34">
        <v>3</v>
      </c>
      <c r="D10" s="33">
        <v>4</v>
      </c>
    </row>
    <row r="11" spans="1:4" ht="35.25" customHeight="1">
      <c r="A11" s="228" t="s">
        <v>153</v>
      </c>
      <c r="B11" s="228"/>
      <c r="C11" s="25">
        <f>C12+C25</f>
        <v>2597.6874600000001</v>
      </c>
      <c r="D11" s="25">
        <f>C11</f>
        <v>2597.6874600000001</v>
      </c>
    </row>
    <row r="12" spans="1:4" ht="30">
      <c r="A12" s="23" t="s">
        <v>154</v>
      </c>
      <c r="B12" s="24" t="s">
        <v>155</v>
      </c>
      <c r="C12" s="25">
        <f>C13+C17+C22</f>
        <v>2597.6874600000001</v>
      </c>
      <c r="D12" s="25">
        <f t="shared" si="0" ref="D12:D22">=C12</f>
        <v>2597.6874600000001</v>
      </c>
    </row>
    <row r="13" spans="1:4" ht="30">
      <c r="A13" s="23" t="s">
        <v>156</v>
      </c>
      <c r="B13" s="24" t="s">
        <v>131</v>
      </c>
      <c r="C13" s="25">
        <f>C14+C15+C16</f>
        <v>711.88081999999997</v>
      </c>
      <c r="D13" s="25">
        <f t="shared" si="0"/>
        <v>711.88081999999997</v>
      </c>
    </row>
    <row r="14" spans="1:4" ht="45">
      <c r="A14" s="23" t="s">
        <v>157</v>
      </c>
      <c r="B14" s="24" t="s">
        <v>158</v>
      </c>
      <c r="C14" s="25">
        <v>692.63725999999997</v>
      </c>
      <c r="D14" s="25">
        <f t="shared" si="0"/>
        <v>692.63725999999997</v>
      </c>
    </row>
    <row r="15" spans="1:4" ht="45">
      <c r="A15" s="23" t="s">
        <v>159</v>
      </c>
      <c r="B15" s="24" t="s">
        <v>160</v>
      </c>
      <c r="C15" s="35"/>
      <c r="D15" s="25"/>
    </row>
    <row r="16" spans="1:4" ht="15">
      <c r="A16" s="23" t="s">
        <v>161</v>
      </c>
      <c r="B16" s="24" t="s">
        <v>132</v>
      </c>
      <c r="C16" s="25">
        <v>19.243559999999999</v>
      </c>
      <c r="D16" s="25">
        <f t="shared" si="0"/>
        <v>19.243559999999999</v>
      </c>
    </row>
    <row r="17" spans="1:4" ht="30">
      <c r="A17" s="23" t="s">
        <v>162</v>
      </c>
      <c r="B17" s="24" t="s">
        <v>163</v>
      </c>
      <c r="C17" s="25">
        <v>1885.80664</v>
      </c>
      <c r="D17" s="25">
        <f t="shared" si="0"/>
        <v>1885.80664</v>
      </c>
    </row>
    <row r="18" spans="1:4" ht="30">
      <c r="A18" s="23" t="s">
        <v>98</v>
      </c>
      <c r="B18" s="24" t="s">
        <v>164</v>
      </c>
      <c r="C18" s="25">
        <v>1885.80664</v>
      </c>
      <c r="D18" s="25">
        <f t="shared" si="0"/>
        <v>1885.80664</v>
      </c>
    </row>
    <row r="19" spans="1:4" ht="15">
      <c r="A19" s="23" t="s">
        <v>165</v>
      </c>
      <c r="B19" s="24" t="s">
        <v>166</v>
      </c>
      <c r="C19" s="35"/>
      <c r="D19" s="25"/>
    </row>
    <row r="20" spans="1:4" ht="30">
      <c r="A20" s="23" t="s">
        <v>167</v>
      </c>
      <c r="B20" s="24" t="s">
        <v>168</v>
      </c>
      <c r="C20" s="35"/>
      <c r="D20" s="25"/>
    </row>
    <row r="21" spans="1:4" ht="30">
      <c r="A21" s="23" t="s">
        <v>169</v>
      </c>
      <c r="B21" s="24" t="s">
        <v>133</v>
      </c>
      <c r="C21" s="25">
        <f>C11*20%</f>
        <v>519.53749200000004</v>
      </c>
      <c r="D21" s="25">
        <f t="shared" si="0"/>
        <v>519.53749200000004</v>
      </c>
    </row>
    <row r="22" spans="1:4" ht="30">
      <c r="A22" s="23" t="s">
        <v>170</v>
      </c>
      <c r="B22" s="24" t="s">
        <v>171</v>
      </c>
      <c r="C22" s="25">
        <f>C23+C24</f>
        <v>0</v>
      </c>
      <c r="D22" s="25">
        <f t="shared" si="0"/>
        <v>0</v>
      </c>
    </row>
    <row r="23" spans="1:4" ht="15">
      <c r="A23" s="23" t="s">
        <v>126</v>
      </c>
      <c r="B23" s="24" t="s">
        <v>172</v>
      </c>
      <c r="C23" s="35"/>
      <c r="D23" s="35"/>
    </row>
    <row r="24" spans="1:4" ht="30">
      <c r="A24" s="23" t="s">
        <v>173</v>
      </c>
      <c r="B24" s="24" t="s">
        <v>174</v>
      </c>
      <c r="C24" s="35"/>
      <c r="D24" s="35"/>
    </row>
    <row r="25" spans="1:4" ht="30">
      <c r="A25" s="23" t="s">
        <v>175</v>
      </c>
      <c r="B25" s="24" t="s">
        <v>176</v>
      </c>
      <c r="C25" s="25">
        <f>C26+C27+C28+C29+C30+C35+C36</f>
        <v>0</v>
      </c>
      <c r="D25" s="25">
        <f>D26+D27+D28+D29+D30+D35+D36</f>
        <v>0</v>
      </c>
    </row>
    <row r="26" spans="1:4" ht="15">
      <c r="A26" s="23" t="s">
        <v>177</v>
      </c>
      <c r="B26" s="24" t="s">
        <v>127</v>
      </c>
      <c r="C26" s="35"/>
      <c r="D26" s="35"/>
    </row>
    <row r="27" spans="1:4" ht="15">
      <c r="A27" s="23" t="s">
        <v>178</v>
      </c>
      <c r="B27" s="24" t="s">
        <v>128</v>
      </c>
      <c r="C27" s="35"/>
      <c r="D27" s="35"/>
    </row>
    <row r="28" spans="1:4" ht="15">
      <c r="A28" s="23" t="s">
        <v>179</v>
      </c>
      <c r="B28" s="24" t="s">
        <v>180</v>
      </c>
      <c r="C28" s="35"/>
      <c r="D28" s="35"/>
    </row>
    <row r="29" spans="1:4" ht="15">
      <c r="A29" s="23" t="s">
        <v>181</v>
      </c>
      <c r="B29" s="24" t="s">
        <v>129</v>
      </c>
      <c r="C29" s="35"/>
      <c r="D29" s="35"/>
    </row>
    <row r="30" spans="1:4" ht="15">
      <c r="A30" s="23" t="s">
        <v>182</v>
      </c>
      <c r="B30" s="24" t="s">
        <v>183</v>
      </c>
      <c r="C30" s="25">
        <f>C31+C32+C33+C34</f>
        <v>0</v>
      </c>
      <c r="D30" s="25">
        <f>D31+D32+D33+D34</f>
        <v>0</v>
      </c>
    </row>
    <row r="31" spans="1:4" ht="15">
      <c r="A31" s="23" t="s">
        <v>134</v>
      </c>
      <c r="B31" s="24" t="s">
        <v>184</v>
      </c>
      <c r="C31" s="35"/>
      <c r="D31" s="35"/>
    </row>
    <row r="32" spans="1:4" ht="45">
      <c r="A32" s="23" t="s">
        <v>135</v>
      </c>
      <c r="B32" s="24" t="s">
        <v>185</v>
      </c>
      <c r="C32" s="35"/>
      <c r="D32" s="35"/>
    </row>
    <row r="33" spans="1:4" ht="30">
      <c r="A33" s="23" t="s">
        <v>136</v>
      </c>
      <c r="B33" s="24" t="s">
        <v>186</v>
      </c>
      <c r="C33" s="35"/>
      <c r="D33" s="35"/>
    </row>
    <row r="34" spans="1:4" ht="60">
      <c r="A34" s="23" t="s">
        <v>137</v>
      </c>
      <c r="B34" s="24" t="s">
        <v>187</v>
      </c>
      <c r="C34" s="35"/>
      <c r="D34" s="35"/>
    </row>
    <row r="35" spans="1:4" ht="15">
      <c r="A35" s="23" t="s">
        <v>188</v>
      </c>
      <c r="B35" s="24" t="s">
        <v>189</v>
      </c>
      <c r="C35" s="35"/>
      <c r="D35" s="35"/>
    </row>
    <row r="36" spans="1:4" ht="15">
      <c r="A36" s="23" t="s">
        <v>190</v>
      </c>
      <c r="B36" s="24" t="s">
        <v>130</v>
      </c>
      <c r="C36" s="35"/>
      <c r="D36" s="35"/>
    </row>
  </sheetData>
  <sheetProtection/>
  <mergeCells count="6">
    <mergeCell ref="A11:B11"/>
    <mergeCell ref="B5:C5"/>
    <mergeCell ref="B6:C6"/>
    <mergeCell ref="B7:C7"/>
    <mergeCell ref="A8:A9"/>
    <mergeCell ref="B8:B9"/>
  </mergeCells>
  <pageMargins left="0.7" right="0.7" top="0.75" bottom="0.75" header="0.3" footer="0.3"/>
  <pageSetup fitToHeight="0" orientation="portrait" paperSize="9" scale="83" r:id="rId1"/>
</worksheet>
</file>

<file path=docProps/app.xml><?xml version="1.0" encoding="utf-8"?>
<Properties xmlns="http://schemas.openxmlformats.org/officeDocument/2006/extended-properties" xmlns:vt="http://schemas.openxmlformats.org/officeDocument/2006/docPropsVTypes">
  <Application>Microsoft Excel</Application>
  <AppVersion>14.0300</AppVersion>
  <DocSecurity>0</DocSecurity>
  <ScaleCrop>false</ScaleCrop>
  <HeadingPairs>
    <vt:vector size="2" baseType="variant">
      <vt:variant>
        <vt:lpstr>Worksheets</vt:lpstr>
      </vt:variant>
      <vt:variant>
        <vt:i4>8</vt:i4>
      </vt:variant>
    </vt:vector>
  </HeadingPairs>
  <TitlesOfParts>
    <vt:vector size="8" baseType="lpstr">
      <vt:lpstr>Раздел 1 </vt:lpstr>
      <vt:lpstr>раздел 2 </vt:lpstr>
      <vt:lpstr>Раздел 3</vt:lpstr>
      <vt:lpstr>Раздел1 </vt:lpstr>
      <vt:lpstr>Раздел 1</vt:lpstr>
      <vt:lpstr> Раздел 1 под напряжение </vt:lpstr>
      <vt:lpstr>Раздел 2 ввод ОС</vt:lpstr>
      <vt:lpstr>источники</vt:lpstr>
    </vt:vector>
  </TitlesOfParts>
  <Template/>
  <Manager/>
  <Company>Datanium</Company>
  <LinksUpToDate>false</LinksUpToDate>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Kudryashov_YM</dc:creator>
  <cp:keywords/>
  <dc:description/>
  <cp:lastModifiedBy>Седлярова Ольга Александровна</cp:lastModifiedBy>
  <cp:lastPrinted>2017-10-05T12:44:08Z</cp:lastPrinted>
  <dcterms:created xsi:type="dcterms:W3CDTF">2009-07-27T10:10:26Z</dcterms:created>
  <dcterms:modified xsi:type="dcterms:W3CDTF">2019-11-25T07:26:40Z</dcterms:modified>
  <cp:category/>
</cp:coreProperties>
</file>